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se usa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Pendientes" sheetId="3" state="visible" r:id="rId3"/>
    <sheet xmlns:r="http://schemas.openxmlformats.org/officeDocument/2006/relationships" name="Ejemplo registro" sheetId="4" state="visible" r:id="rId4"/>
    <sheet xmlns:r="http://schemas.openxmlformats.org/officeDocument/2006/relationships" name="Ejemplo pendientes" sheetId="5" state="visible" r:id="rId5"/>
    <sheet xmlns:r="http://schemas.openxmlformats.org/officeDocument/2006/relationships" name="Listas" sheetId="6" state="visible" r:id="rId6"/>
  </sheets>
  <definedNames>
    <definedName name="_xlnm.Print_Area" localSheetId="0">'Cómo se usa'!$A$1:$B$34</definedName>
    <definedName name="_xlnm.Print_Titles" localSheetId="1">'Registro'!$7:$7</definedName>
    <definedName name="_xlnm.Print_Area" localSheetId="1">'Registro'!$A$1:$Y$507</definedName>
    <definedName name="_xlnm.Print_Titles" localSheetId="2">'Pendientes'!$5:$5</definedName>
    <definedName name="_xlnm.Print_Area" localSheetId="2">'Pendientes'!$A$1:$L$205</definedName>
    <definedName name="_xlnm.Print_Titles" localSheetId="3">'Ejemplo registro'!$7:$7</definedName>
    <definedName name="_xlnm.Print_Area" localSheetId="3">'Ejemplo registro'!$A$1:$Y$16</definedName>
    <definedName name="_xlnm.Print_Titles" localSheetId="4">'Ejemplo pendientes'!$5:$5</definedName>
    <definedName name="_xlnm.Print_Area" localSheetId="4">'Ejemplo pendientes'!$A$1:$L$14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yyyy-mm-dd h:mm:ss"/>
  </numFmts>
  <fonts count="9">
    <font>
      <name val="Calibri"/>
      <family val="2"/>
      <color theme="1"/>
      <sz val="11"/>
      <scheme val="minor"/>
    </font>
    <font>
      <name val="Arial"/>
      <b val="1"/>
      <color rgb="000D0E14"/>
      <sz val="16"/>
    </font>
    <font>
      <name val="Arial"/>
      <color rgb="00555566"/>
      <sz val="8"/>
    </font>
    <font>
      <name val="Arial"/>
      <b val="1"/>
      <sz val="10"/>
    </font>
    <font>
      <name val="Arial"/>
      <sz val="10"/>
    </font>
    <font>
      <name val="Arial"/>
      <b val="1"/>
      <sz val="11"/>
    </font>
    <font>
      <name val="Arial"/>
      <color rgb="00555566"/>
      <sz val="10"/>
    </font>
    <font>
      <name val="Arial"/>
      <b val="1"/>
      <color rgb="00FFFFFF"/>
      <sz val="10"/>
    </font>
    <font>
      <name val="Arial"/>
      <color rgb="00555566"/>
      <sz val="9"/>
    </font>
  </fonts>
  <fills count="5">
    <fill>
      <patternFill/>
    </fill>
    <fill>
      <patternFill patternType="gray125"/>
    </fill>
    <fill>
      <patternFill patternType="solid">
        <fgColor rgb="000D0E14"/>
      </patternFill>
    </fill>
    <fill>
      <patternFill patternType="solid">
        <fgColor rgb="00F3F0FF"/>
      </patternFill>
    </fill>
    <fill>
      <patternFill patternType="solid">
        <fgColor rgb="00F5F5F7"/>
      </patternFill>
    </fill>
  </fills>
  <borders count="2">
    <border>
      <left/>
      <right/>
      <top/>
      <bottom/>
      <diagonal/>
    </border>
    <border>
      <left style="thin">
        <color rgb="00D9D9E0"/>
      </left>
      <right style="thin">
        <color rgb="00D9D9E0"/>
      </right>
      <top style="thin">
        <color rgb="00D9D9E0"/>
      </top>
      <bottom style="thin">
        <color rgb="00D9D9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  <xf numFmtId="0" fontId="8" fillId="0" borderId="0" pivotButton="0" quotePrefix="0" xfId="0"/>
    <xf numFmtId="0" fontId="3" fillId="4" borderId="1" applyAlignment="1" pivotButton="0" quotePrefix="0" xfId="0">
      <alignment vertical="top" wrapText="1"/>
    </xf>
    <xf numFmtId="0" fontId="7" fillId="2" borderId="1" applyAlignment="1" pivotButton="0" quotePrefix="0" xfId="0">
      <alignment vertical="center" wrapText="1"/>
    </xf>
    <xf numFmtId="164" fontId="4" fillId="3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 wrapText="1"/>
    </xf>
    <xf numFmtId="49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1" fontId="4" fillId="4" borderId="1" applyAlignment="1" pivotButton="0" quotePrefix="0" xfId="0">
      <alignment vertical="top" wrapText="1"/>
    </xf>
    <xf numFmtId="0" fontId="6" fillId="0" borderId="0" pivotButton="0" quotePrefix="0" xfId="0"/>
    <xf numFmtId="0" fontId="7" fillId="2" borderId="1" pivotButton="0" quotePrefix="0" xfId="0"/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DE7E7"/>
        </patternFill>
      </fill>
    </dxf>
    <dxf>
      <fill>
        <patternFill patternType="solid">
          <fgColor rgb="00FFF4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10" customWidth="1" min="2" max="2"/>
  </cols>
  <sheetData>
    <row r="1">
      <c r="A1" s="1" t="inlineStr">
        <is>
          <t>Registro de paquetes y correspondencia</t>
        </is>
      </c>
    </row>
    <row r="2">
      <c r="A2" s="2" t="inlineStr">
        <is>
          <t>Formato de Tavelik · www.tavelik.com/blog/paquetes-y-correspondencia-en-porteria · uso libre</t>
        </is>
      </c>
    </row>
    <row r="4">
      <c r="A4" s="3" t="inlineStr">
        <is>
          <t>Celdas moradas: se llenan. Celdas grises: fórmulas, no se editan. Las hojas que empiezan por "Ejemplo" tienen datos ficticios.</t>
        </is>
      </c>
    </row>
    <row r="6" ht="30" customHeight="1">
      <c r="A6" s="3" t="n">
        <v>1</v>
      </c>
      <c r="B6" s="4" t="inlineStr">
        <is>
          <t>Arriba de la hoja "Registro" ajusta los días para el recordatorio y el plazo de guarda que fije el conjunto. La fecha de revisión es la de hoy.</t>
        </is>
      </c>
    </row>
    <row r="7" ht="30" customHeight="1">
      <c r="A7" s="3" t="n">
        <v>2</v>
      </c>
      <c r="B7" s="4" t="inlineStr">
        <is>
          <t>Al recibir, llena una fila: número consecutivo, fecha, hora, tipo, transportadora, guía, apartamento, destinatario, estado al recibir, foto, ubicación y quién recibió.</t>
        </is>
      </c>
    </row>
    <row r="8" ht="18" customHeight="1">
      <c r="A8" s="3" t="n">
        <v>3</v>
      </c>
      <c r="B8" s="4" t="inlineStr">
        <is>
          <t>Anota el aviso al residente con el medio y la hora. Si nadie contesta, también se anota.</t>
        </is>
      </c>
    </row>
    <row r="9" ht="30" customHeight="1">
      <c r="A9" s="3" t="n">
        <v>4</v>
      </c>
      <c r="B9" s="4" t="inlineStr">
        <is>
          <t>Al entregar, completa la misma fila: fecha, hora, a quién se entregó, su relación con el destinatario, si firmó y quién entregó. En papel, la firma va en la planilla impresa.</t>
        </is>
      </c>
    </row>
    <row r="10" ht="30" customHeight="1">
      <c r="A10" s="3" t="n">
        <v>5</v>
      </c>
      <c r="B10" s="4" t="inlineStr">
        <is>
          <t>Las fórmulas dicen si el paquete está pendiente o entregado, cuántos días lleva y si toca recordatorio o ya pasó el plazo. "Pendientes" lista lo que sigue en la portería, para el relevo.</t>
        </is>
      </c>
    </row>
    <row r="11" ht="18" customHeight="1">
      <c r="A11" s="3" t="n">
        <v>6</v>
      </c>
      <c r="B11" s="4" t="inlineStr">
        <is>
          <t>Las hojas que empiezan por "Ejemplo" muestran un día ficticio. Puedes borrarlas.</t>
        </is>
      </c>
    </row>
    <row r="13">
      <c r="A13" s="5" t="inlineStr">
        <is>
          <t>Reglas del protocolo residencial de la Supervigilancia (2014) sobre correspondencia</t>
        </is>
      </c>
    </row>
    <row r="14" ht="18" customHeight="1">
      <c r="A14" s="6" t="n">
        <v>1</v>
      </c>
      <c r="B14" s="4" t="inlineStr">
        <is>
          <t>Diligenciar la planilla del control de correspondencia y pedir la firma de quien recibe.</t>
        </is>
      </c>
    </row>
    <row r="15" ht="18" customHeight="1">
      <c r="A15" s="6" t="n">
        <v>2</v>
      </c>
      <c r="B15" s="4" t="inlineStr">
        <is>
          <t>No permitir que los usuarios tomen la correspondencia directamente de los casilleros.</t>
        </is>
      </c>
    </row>
    <row r="16" ht="18" customHeight="1">
      <c r="A16" s="6" t="n">
        <v>3</v>
      </c>
      <c r="B16" s="4" t="inlineStr">
        <is>
          <t>No entregar correspondencia a los niños.</t>
        </is>
      </c>
    </row>
    <row r="17" ht="18" customHeight="1">
      <c r="A17" s="6" t="n">
        <v>4</v>
      </c>
      <c r="B17" s="4" t="inlineStr">
        <is>
          <t>Para encomiendas o paquetes, el protocolo recomienda que los reciba el mismo usuario.</t>
        </is>
      </c>
    </row>
    <row r="18" ht="30" customHeight="1">
      <c r="A18" s="6" t="n">
        <v>5</v>
      </c>
      <c r="B18" s="4" t="inlineStr">
        <is>
          <t>Leer y diligenciar las planillas antes de firmar. Anotar en la minuta los faltantes de facturas de servicios públicos.</t>
        </is>
      </c>
    </row>
    <row r="19" ht="18" customHeight="1">
      <c r="A19" s="6" t="n">
        <v>6</v>
      </c>
      <c r="B19" s="4" t="inlineStr">
        <is>
          <t>No abrir ni leer la correspondencia de los usuarios. El vigilante no sube ni baja paquetes de los residentes.</t>
        </is>
      </c>
    </row>
    <row r="21">
      <c r="A21" s="5" t="inlineStr">
        <is>
          <t>Paquete dañado, abierto o mojado</t>
        </is>
      </c>
    </row>
    <row r="22" ht="30" customHeight="1">
      <c r="A22" s="6" t="n">
        <v>1</v>
      </c>
      <c r="B22" s="4" t="inlineStr">
        <is>
          <t>Revisa el paquete antes de firmar la guía del mensajero. Si llega abierto, roto o mojado, escríbelo en la guía y pídele al mensajero que lo deje anotado.</t>
        </is>
      </c>
    </row>
    <row r="23" ht="18" customHeight="1">
      <c r="A23" s="6" t="n">
        <v>2</v>
      </c>
      <c r="B23" s="4" t="inlineStr">
        <is>
          <t>Toma una foto del paquete y de la etiqueta. Anota en la planilla el estado y que hay foto.</t>
        </is>
      </c>
    </row>
    <row r="24" ht="18" customHeight="1">
      <c r="A24" s="6" t="n">
        <v>3</v>
      </c>
      <c r="B24" s="4" t="inlineStr">
        <is>
          <t>No lo abras para revisar el contenido (protocolo residencial de la Supervigilancia).</t>
        </is>
      </c>
    </row>
    <row r="25" ht="18" customHeight="1">
      <c r="A25" s="6" t="n">
        <v>4</v>
      </c>
      <c r="B25" s="4" t="inlineStr">
        <is>
          <t>Avisa al residente que llegó con daño, para que decida si lo recibe o si reclama a la transportadora.</t>
        </is>
      </c>
    </row>
    <row r="26" ht="30" customHeight="1">
      <c r="A26" s="6" t="n">
        <v>5</v>
      </c>
      <c r="B26" s="4" t="inlineStr">
        <is>
          <t>Si las consignas lo permiten, puedes no recibir un paquete muy dañado y dejar que el residente lo resuelva con la transportadora.</t>
        </is>
      </c>
    </row>
    <row r="28">
      <c r="A28" s="5" t="inlineStr">
        <is>
          <t>Paquete que nadie reclama</t>
        </is>
      </c>
    </row>
    <row r="29" ht="18" customHeight="1">
      <c r="A29" s="6" t="n">
        <v>1</v>
      </c>
      <c r="B29" s="4" t="inlineStr">
        <is>
          <t>Aviso al residente el mismo día del recibo, con la hora anotada.</t>
        </is>
      </c>
    </row>
    <row r="30" ht="18" customHeight="1">
      <c r="A30" s="6" t="n">
        <v>2</v>
      </c>
      <c r="B30" s="4" t="inlineStr">
        <is>
          <t>Recordatorio a los pocos días si sigue en la portería. Cada recordatorio se anota.</t>
        </is>
      </c>
    </row>
    <row r="31" ht="30" customHeight="1">
      <c r="A31" s="6" t="n">
        <v>3</v>
      </c>
      <c r="B31" s="4" t="inlineStr">
        <is>
          <t>Al cumplirse el plazo que fijó el conjunto, aviso por escrito a la administración con el número de la planilla.</t>
        </is>
      </c>
    </row>
    <row r="32" ht="30" customHeight="1">
      <c r="A32" s="6" t="n">
        <v>4</v>
      </c>
      <c r="B32" s="4" t="inlineStr">
        <is>
          <t>La administración contacta al residente o al propietario. Si el destinatario ya no vive ahí, intenta devolverlo a la transportadora o al remitente con los datos de la guía.</t>
        </is>
      </c>
    </row>
    <row r="33" ht="30" customHeight="1">
      <c r="A33" s="6" t="n">
        <v>5</v>
      </c>
      <c r="B33" s="4" t="inlineStr">
        <is>
          <t>Si nada funciona, acta con fotos y el paquete pasa al lugar que defina la administración. No se abre, no se bota y no se entrega a otra persona.</t>
        </is>
      </c>
    </row>
  </sheetData>
  <pageMargins left="0.3" right="0.3" top="0.4" bottom="0.4" header="0.5" footer="0.5"/>
  <pageSetup orientation="portrait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507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15" customWidth="1" min="4" max="4"/>
    <col width="18" customWidth="1" min="5" max="5"/>
    <col width="10" customWidth="1" min="6" max="6"/>
    <col width="9" customWidth="1" min="7" max="7"/>
    <col width="18" customWidth="1" min="8" max="8"/>
    <col width="15" customWidth="1" min="9" max="9"/>
    <col width="6" customWidth="1" min="10" max="10"/>
    <col width="13" customWidth="1" min="11" max="11"/>
    <col width="12" customWidth="1" min="12" max="12"/>
    <col width="14" customWidth="1" min="13" max="13"/>
    <col width="8" customWidth="1" min="14" max="14"/>
    <col width="11" customWidth="1" min="15" max="15"/>
    <col width="8" customWidth="1" min="16" max="16"/>
    <col width="18" customWidth="1" min="17" max="17"/>
    <col width="20" customWidth="1" min="18" max="18"/>
    <col width="6" customWidth="1" min="19" max="19"/>
    <col width="12" customWidth="1" min="20" max="20"/>
    <col width="34" customWidth="1" min="21" max="21"/>
    <col width="13" customWidth="1" min="22" max="22"/>
    <col width="9" customWidth="1" min="23" max="23"/>
    <col width="30" customWidth="1" min="24" max="24"/>
    <col width="9" customWidth="1" min="25" max="25"/>
  </cols>
  <sheetData>
    <row r="1" ht="26" customHeight="1">
      <c r="A1" s="1" t="inlineStr">
        <is>
          <t>Registro de paquetes y correspondencia</t>
        </is>
      </c>
    </row>
    <row r="2" ht="44" customHeight="1">
      <c r="A2" s="7" t="inlineStr">
        <is>
          <t>Una fila por paquete o sobre, desde que llega hasta que se entrega. Revisa el paquete antes de firmar la guía del mensajero y anota el estado. No se abre la correspondencia y el vigilante no sube paquetes (protocolo residencial de la Supervigilancia). Arriba se ajustan los plazos que fije el conjunto.</t>
        </is>
      </c>
    </row>
    <row r="3">
      <c r="A3" s="2" t="inlineStr">
        <is>
          <t>Formato de Tavelik · www.tavelik.com/blog/paquetes-y-correspondencia-en-porteria · uso libre</t>
        </is>
      </c>
    </row>
    <row r="4" ht="20" customHeight="1">
      <c r="A4" s="8" t="inlineStr">
        <is>
          <t>Días para recordatorio</t>
        </is>
      </c>
      <c r="D4" s="9" t="n">
        <v>3</v>
      </c>
      <c r="E4" s="8" t="inlineStr">
        <is>
          <t>Plazo de guarda (días)</t>
        </is>
      </c>
      <c r="F4" s="9" t="n">
        <v>15</v>
      </c>
      <c r="G4" s="8" t="inlineStr">
        <is>
          <t>Fecha de revisión</t>
        </is>
      </c>
      <c r="I4" s="10">
        <f>TODAY()</f>
        <v/>
      </c>
      <c r="K4" s="11" t="inlineStr">
        <is>
          <t>Los plazos son de ejemplo: pon los que fije el conjunto.</t>
        </is>
      </c>
    </row>
    <row r="5" ht="20" customHeight="1">
      <c r="A5" s="8" t="inlineStr">
        <is>
          <t>Pendientes</t>
        </is>
      </c>
      <c r="D5" s="12">
        <f>COUNTIF(V8:V507,"Pendiente")</f>
        <v/>
      </c>
      <c r="E5" s="8" t="inlineStr">
        <is>
          <t>Pasaron el plazo</t>
        </is>
      </c>
      <c r="F5" s="12">
        <f>COUNTIF(X8:X507,"Pasó el plazo*")</f>
        <v/>
      </c>
      <c r="G5" s="8" t="inlineStr">
        <is>
          <t>Recibidos con daño</t>
        </is>
      </c>
      <c r="I5" s="12">
        <f>SUMPRODUCT((I8:I507&lt;&gt;"")*(I8:I507&lt;&gt;"Bueno"))</f>
        <v/>
      </c>
    </row>
    <row r="7" ht="42" customHeight="1">
      <c r="A7" s="13" t="inlineStr">
        <is>
          <t>N.°</t>
        </is>
      </c>
      <c r="B7" s="13" t="inlineStr">
        <is>
          <t>Fecha de recibo</t>
        </is>
      </c>
      <c r="C7" s="13" t="inlineStr">
        <is>
          <t>Hora de recibo</t>
        </is>
      </c>
      <c r="D7" s="13" t="inlineStr">
        <is>
          <t>Tipo</t>
        </is>
      </c>
      <c r="E7" s="13" t="inlineStr">
        <is>
          <t>Transportadora o remitente</t>
        </is>
      </c>
      <c r="F7" s="13" t="inlineStr">
        <is>
          <t>N.° de guía</t>
        </is>
      </c>
      <c r="G7" s="13" t="inlineStr">
        <is>
          <t>Torre / apto</t>
        </is>
      </c>
      <c r="H7" s="13" t="inlineStr">
        <is>
          <t>Destinatario</t>
        </is>
      </c>
      <c r="I7" s="13" t="inlineStr">
        <is>
          <t>Estado al recibir</t>
        </is>
      </c>
      <c r="J7" s="13" t="inlineStr">
        <is>
          <t>Foto</t>
        </is>
      </c>
      <c r="K7" s="13" t="inlineStr">
        <is>
          <t>Ubicación en portería</t>
        </is>
      </c>
      <c r="L7" s="13" t="inlineStr">
        <is>
          <t>Recibió (guarda)</t>
        </is>
      </c>
      <c r="M7" s="13" t="inlineStr">
        <is>
          <t>Aviso al residente</t>
        </is>
      </c>
      <c r="N7" s="13" t="inlineStr">
        <is>
          <t>Hora del aviso</t>
        </is>
      </c>
      <c r="O7" s="13" t="inlineStr">
        <is>
          <t>Fecha de entrega</t>
        </is>
      </c>
      <c r="P7" s="13" t="inlineStr">
        <is>
          <t>Hora de entrega</t>
        </is>
      </c>
      <c r="Q7" s="13" t="inlineStr">
        <is>
          <t>Entregado a (nombre)</t>
        </is>
      </c>
      <c r="R7" s="13" t="inlineStr">
        <is>
          <t>Relación con el destinatario</t>
        </is>
      </c>
      <c r="S7" s="13" t="inlineStr">
        <is>
          <t>Firmó</t>
        </is>
      </c>
      <c r="T7" s="13" t="inlineStr">
        <is>
          <t>Entregó (guarda)</t>
        </is>
      </c>
      <c r="U7" s="13" t="inlineStr">
        <is>
          <t>Observaciones</t>
        </is>
      </c>
      <c r="V7" s="13" t="inlineStr">
        <is>
          <t>Estado (fórmula)</t>
        </is>
      </c>
      <c r="W7" s="13" t="inlineStr">
        <is>
          <t>Días en portería (fórmula)</t>
        </is>
      </c>
      <c r="X7" s="13" t="inlineStr">
        <is>
          <t>Alerta (fórmula)</t>
        </is>
      </c>
      <c r="Y7" s="13" t="inlineStr">
        <is>
          <t>N.° pendiente (fórmula)</t>
        </is>
      </c>
    </row>
    <row r="8" ht="18" customHeight="1">
      <c r="A8" s="9" t="n"/>
      <c r="B8" s="14" t="n"/>
      <c r="C8" s="15" t="n"/>
      <c r="D8" s="9" t="n"/>
      <c r="E8" s="9" t="n"/>
      <c r="F8" s="16" t="n"/>
      <c r="G8" s="9" t="n"/>
      <c r="H8" s="9" t="n"/>
      <c r="I8" s="9" t="n"/>
      <c r="J8" s="9" t="n"/>
      <c r="K8" s="9" t="n"/>
      <c r="L8" s="9" t="n"/>
      <c r="M8" s="9" t="n"/>
      <c r="N8" s="15" t="n"/>
      <c r="O8" s="14" t="n"/>
      <c r="P8" s="15" t="n"/>
      <c r="Q8" s="9" t="n"/>
      <c r="R8" s="9" t="n"/>
      <c r="S8" s="9" t="n"/>
      <c r="T8" s="9" t="n"/>
      <c r="U8" s="9" t="n"/>
      <c r="V8" s="17">
        <f>IF(AND($B8="",$H8=""),"",IF($R8="Devuelto a la transportadora","Devuelto",IF($R8="Pasado a la administración","En administración",IF($O8&lt;&gt;"","Entregado","Pendiente"))))</f>
        <v/>
      </c>
      <c r="W8" s="18">
        <f>IF($B8="","",IF($O8&lt;&gt;"",$O8-$B8,$I$4-$B8))</f>
        <v/>
      </c>
      <c r="X8" s="17">
        <f>IF($V8="Pendiente",IF($D8="Perecedero","Perecedero: entregar hoy",IF($W8&gt;=$F$4,"Pasó el plazo: avisar a la administración",IF($W8&gt;=$D$4,"Enviar recordatorio y anotarlo",""))),IF(AND($V8&lt;&gt;"",$I8&lt;&gt;"",$I8&lt;&gt;"Bueno"),"Recibido con daño: ver observaciones",""))</f>
        <v/>
      </c>
      <c r="Y8" s="17">
        <f>IF($V8="Pendiente",COUNTIF($V$8:$V8,"Pendiente"),"")</f>
        <v/>
      </c>
    </row>
    <row r="9" ht="18" customHeight="1">
      <c r="A9" s="9" t="n"/>
      <c r="B9" s="14" t="n"/>
      <c r="C9" s="15" t="n"/>
      <c r="D9" s="9" t="n"/>
      <c r="E9" s="9" t="n"/>
      <c r="F9" s="16" t="n"/>
      <c r="G9" s="9" t="n"/>
      <c r="H9" s="9" t="n"/>
      <c r="I9" s="9" t="n"/>
      <c r="J9" s="9" t="n"/>
      <c r="K9" s="9" t="n"/>
      <c r="L9" s="9" t="n"/>
      <c r="M9" s="9" t="n"/>
      <c r="N9" s="15" t="n"/>
      <c r="O9" s="14" t="n"/>
      <c r="P9" s="15" t="n"/>
      <c r="Q9" s="9" t="n"/>
      <c r="R9" s="9" t="n"/>
      <c r="S9" s="9" t="n"/>
      <c r="T9" s="9" t="n"/>
      <c r="U9" s="9" t="n"/>
      <c r="V9" s="17">
        <f>IF(AND($B9="",$H9=""),"",IF($R9="Devuelto a la transportadora","Devuelto",IF($R9="Pasado a la administración","En administración",IF($O9&lt;&gt;"","Entregado","Pendiente"))))</f>
        <v/>
      </c>
      <c r="W9" s="18">
        <f>IF($B9="","",IF($O9&lt;&gt;"",$O9-$B9,$I$4-$B9))</f>
        <v/>
      </c>
      <c r="X9" s="17">
        <f>IF($V9="Pendiente",IF($D9="Perecedero","Perecedero: entregar hoy",IF($W9&gt;=$F$4,"Pasó el plazo: avisar a la administración",IF($W9&gt;=$D$4,"Enviar recordatorio y anotarlo",""))),IF(AND($V9&lt;&gt;"",$I9&lt;&gt;"",$I9&lt;&gt;"Bueno"),"Recibido con daño: ver observaciones",""))</f>
        <v/>
      </c>
      <c r="Y9" s="17">
        <f>IF($V9="Pendiente",COUNTIF($V$8:$V9,"Pendiente"),"")</f>
        <v/>
      </c>
    </row>
    <row r="10" ht="18" customHeight="1">
      <c r="A10" s="9" t="n"/>
      <c r="B10" s="14" t="n"/>
      <c r="C10" s="15" t="n"/>
      <c r="D10" s="9" t="n"/>
      <c r="E10" s="9" t="n"/>
      <c r="F10" s="16" t="n"/>
      <c r="G10" s="9" t="n"/>
      <c r="H10" s="9" t="n"/>
      <c r="I10" s="9" t="n"/>
      <c r="J10" s="9" t="n"/>
      <c r="K10" s="9" t="n"/>
      <c r="L10" s="9" t="n"/>
      <c r="M10" s="9" t="n"/>
      <c r="N10" s="15" t="n"/>
      <c r="O10" s="14" t="n"/>
      <c r="P10" s="15" t="n"/>
      <c r="Q10" s="9" t="n"/>
      <c r="R10" s="9" t="n"/>
      <c r="S10" s="9" t="n"/>
      <c r="T10" s="9" t="n"/>
      <c r="U10" s="9" t="n"/>
      <c r="V10" s="17">
        <f>IF(AND($B10="",$H10=""),"",IF($R10="Devuelto a la transportadora","Devuelto",IF($R10="Pasado a la administración","En administración",IF($O10&lt;&gt;"","Entregado","Pendiente"))))</f>
        <v/>
      </c>
      <c r="W10" s="18">
        <f>IF($B10="","",IF($O10&lt;&gt;"",$O10-$B10,$I$4-$B10))</f>
        <v/>
      </c>
      <c r="X10" s="17">
        <f>IF($V10="Pendiente",IF($D10="Perecedero","Perecedero: entregar hoy",IF($W10&gt;=$F$4,"Pasó el plazo: avisar a la administración",IF($W10&gt;=$D$4,"Enviar recordatorio y anotarlo",""))),IF(AND($V10&lt;&gt;"",$I10&lt;&gt;"",$I10&lt;&gt;"Bueno"),"Recibido con daño: ver observaciones",""))</f>
        <v/>
      </c>
      <c r="Y10" s="17">
        <f>IF($V10="Pendiente",COUNTIF($V$8:$V10,"Pendiente"),"")</f>
        <v/>
      </c>
    </row>
    <row r="11" ht="18" customHeight="1">
      <c r="A11" s="9" t="n"/>
      <c r="B11" s="14" t="n"/>
      <c r="C11" s="15" t="n"/>
      <c r="D11" s="9" t="n"/>
      <c r="E11" s="9" t="n"/>
      <c r="F11" s="16" t="n"/>
      <c r="G11" s="9" t="n"/>
      <c r="H11" s="9" t="n"/>
      <c r="I11" s="9" t="n"/>
      <c r="J11" s="9" t="n"/>
      <c r="K11" s="9" t="n"/>
      <c r="L11" s="9" t="n"/>
      <c r="M11" s="9" t="n"/>
      <c r="N11" s="15" t="n"/>
      <c r="O11" s="14" t="n"/>
      <c r="P11" s="15" t="n"/>
      <c r="Q11" s="9" t="n"/>
      <c r="R11" s="9" t="n"/>
      <c r="S11" s="9" t="n"/>
      <c r="T11" s="9" t="n"/>
      <c r="U11" s="9" t="n"/>
      <c r="V11" s="17">
        <f>IF(AND($B11="",$H11=""),"",IF($R11="Devuelto a la transportadora","Devuelto",IF($R11="Pasado a la administración","En administración",IF($O11&lt;&gt;"","Entregado","Pendiente"))))</f>
        <v/>
      </c>
      <c r="W11" s="18">
        <f>IF($B11="","",IF($O11&lt;&gt;"",$O11-$B11,$I$4-$B11))</f>
        <v/>
      </c>
      <c r="X11" s="17">
        <f>IF($V11="Pendiente",IF($D11="Perecedero","Perecedero: entregar hoy",IF($W11&gt;=$F$4,"Pasó el plazo: avisar a la administración",IF($W11&gt;=$D$4,"Enviar recordatorio y anotarlo",""))),IF(AND($V11&lt;&gt;"",$I11&lt;&gt;"",$I11&lt;&gt;"Bueno"),"Recibido con daño: ver observaciones",""))</f>
        <v/>
      </c>
      <c r="Y11" s="17">
        <f>IF($V11="Pendiente",COUNTIF($V$8:$V11,"Pendiente"),"")</f>
        <v/>
      </c>
    </row>
    <row r="12" ht="18" customHeight="1">
      <c r="A12" s="9" t="n"/>
      <c r="B12" s="14" t="n"/>
      <c r="C12" s="15" t="n"/>
      <c r="D12" s="9" t="n"/>
      <c r="E12" s="9" t="n"/>
      <c r="F12" s="16" t="n"/>
      <c r="G12" s="9" t="n"/>
      <c r="H12" s="9" t="n"/>
      <c r="I12" s="9" t="n"/>
      <c r="J12" s="9" t="n"/>
      <c r="K12" s="9" t="n"/>
      <c r="L12" s="9" t="n"/>
      <c r="M12" s="9" t="n"/>
      <c r="N12" s="15" t="n"/>
      <c r="O12" s="14" t="n"/>
      <c r="P12" s="15" t="n"/>
      <c r="Q12" s="9" t="n"/>
      <c r="R12" s="9" t="n"/>
      <c r="S12" s="9" t="n"/>
      <c r="T12" s="9" t="n"/>
      <c r="U12" s="9" t="n"/>
      <c r="V12" s="17">
        <f>IF(AND($B12="",$H12=""),"",IF($R12="Devuelto a la transportadora","Devuelto",IF($R12="Pasado a la administración","En administración",IF($O12&lt;&gt;"","Entregado","Pendiente"))))</f>
        <v/>
      </c>
      <c r="W12" s="18">
        <f>IF($B12="","",IF($O12&lt;&gt;"",$O12-$B12,$I$4-$B12))</f>
        <v/>
      </c>
      <c r="X12" s="17">
        <f>IF($V12="Pendiente",IF($D12="Perecedero","Perecedero: entregar hoy",IF($W12&gt;=$F$4,"Pasó el plazo: avisar a la administración",IF($W12&gt;=$D$4,"Enviar recordatorio y anotarlo",""))),IF(AND($V12&lt;&gt;"",$I12&lt;&gt;"",$I12&lt;&gt;"Bueno"),"Recibido con daño: ver observaciones",""))</f>
        <v/>
      </c>
      <c r="Y12" s="17">
        <f>IF($V12="Pendiente",COUNTIF($V$8:$V12,"Pendiente"),"")</f>
        <v/>
      </c>
    </row>
    <row r="13" ht="18" customHeight="1">
      <c r="A13" s="9" t="n"/>
      <c r="B13" s="14" t="n"/>
      <c r="C13" s="15" t="n"/>
      <c r="D13" s="9" t="n"/>
      <c r="E13" s="9" t="n"/>
      <c r="F13" s="16" t="n"/>
      <c r="G13" s="9" t="n"/>
      <c r="H13" s="9" t="n"/>
      <c r="I13" s="9" t="n"/>
      <c r="J13" s="9" t="n"/>
      <c r="K13" s="9" t="n"/>
      <c r="L13" s="9" t="n"/>
      <c r="M13" s="9" t="n"/>
      <c r="N13" s="15" t="n"/>
      <c r="O13" s="14" t="n"/>
      <c r="P13" s="15" t="n"/>
      <c r="Q13" s="9" t="n"/>
      <c r="R13" s="9" t="n"/>
      <c r="S13" s="9" t="n"/>
      <c r="T13" s="9" t="n"/>
      <c r="U13" s="9" t="n"/>
      <c r="V13" s="17">
        <f>IF(AND($B13="",$H13=""),"",IF($R13="Devuelto a la transportadora","Devuelto",IF($R13="Pasado a la administración","En administración",IF($O13&lt;&gt;"","Entregado","Pendiente"))))</f>
        <v/>
      </c>
      <c r="W13" s="18">
        <f>IF($B13="","",IF($O13&lt;&gt;"",$O13-$B13,$I$4-$B13))</f>
        <v/>
      </c>
      <c r="X13" s="17">
        <f>IF($V13="Pendiente",IF($D13="Perecedero","Perecedero: entregar hoy",IF($W13&gt;=$F$4,"Pasó el plazo: avisar a la administración",IF($W13&gt;=$D$4,"Enviar recordatorio y anotarlo",""))),IF(AND($V13&lt;&gt;"",$I13&lt;&gt;"",$I13&lt;&gt;"Bueno"),"Recibido con daño: ver observaciones",""))</f>
        <v/>
      </c>
      <c r="Y13" s="17">
        <f>IF($V13="Pendiente",COUNTIF($V$8:$V13,"Pendiente"),"")</f>
        <v/>
      </c>
    </row>
    <row r="14" ht="18" customHeight="1">
      <c r="A14" s="9" t="n"/>
      <c r="B14" s="14" t="n"/>
      <c r="C14" s="15" t="n"/>
      <c r="D14" s="9" t="n"/>
      <c r="E14" s="9" t="n"/>
      <c r="F14" s="16" t="n"/>
      <c r="G14" s="9" t="n"/>
      <c r="H14" s="9" t="n"/>
      <c r="I14" s="9" t="n"/>
      <c r="J14" s="9" t="n"/>
      <c r="K14" s="9" t="n"/>
      <c r="L14" s="9" t="n"/>
      <c r="M14" s="9" t="n"/>
      <c r="N14" s="15" t="n"/>
      <c r="O14" s="14" t="n"/>
      <c r="P14" s="15" t="n"/>
      <c r="Q14" s="9" t="n"/>
      <c r="R14" s="9" t="n"/>
      <c r="S14" s="9" t="n"/>
      <c r="T14" s="9" t="n"/>
      <c r="U14" s="9" t="n"/>
      <c r="V14" s="17">
        <f>IF(AND($B14="",$H14=""),"",IF($R14="Devuelto a la transportadora","Devuelto",IF($R14="Pasado a la administración","En administración",IF($O14&lt;&gt;"","Entregado","Pendiente"))))</f>
        <v/>
      </c>
      <c r="W14" s="18">
        <f>IF($B14="","",IF($O14&lt;&gt;"",$O14-$B14,$I$4-$B14))</f>
        <v/>
      </c>
      <c r="X14" s="17">
        <f>IF($V14="Pendiente",IF($D14="Perecedero","Perecedero: entregar hoy",IF($W14&gt;=$F$4,"Pasó el plazo: avisar a la administración",IF($W14&gt;=$D$4,"Enviar recordatorio y anotarlo",""))),IF(AND($V14&lt;&gt;"",$I14&lt;&gt;"",$I14&lt;&gt;"Bueno"),"Recibido con daño: ver observaciones",""))</f>
        <v/>
      </c>
      <c r="Y14" s="17">
        <f>IF($V14="Pendiente",COUNTIF($V$8:$V14,"Pendiente"),"")</f>
        <v/>
      </c>
    </row>
    <row r="15" ht="18" customHeight="1">
      <c r="A15" s="9" t="n"/>
      <c r="B15" s="14" t="n"/>
      <c r="C15" s="15" t="n"/>
      <c r="D15" s="9" t="n"/>
      <c r="E15" s="9" t="n"/>
      <c r="F15" s="16" t="n"/>
      <c r="G15" s="9" t="n"/>
      <c r="H15" s="9" t="n"/>
      <c r="I15" s="9" t="n"/>
      <c r="J15" s="9" t="n"/>
      <c r="K15" s="9" t="n"/>
      <c r="L15" s="9" t="n"/>
      <c r="M15" s="9" t="n"/>
      <c r="N15" s="15" t="n"/>
      <c r="O15" s="14" t="n"/>
      <c r="P15" s="15" t="n"/>
      <c r="Q15" s="9" t="n"/>
      <c r="R15" s="9" t="n"/>
      <c r="S15" s="9" t="n"/>
      <c r="T15" s="9" t="n"/>
      <c r="U15" s="9" t="n"/>
      <c r="V15" s="17">
        <f>IF(AND($B15="",$H15=""),"",IF($R15="Devuelto a la transportadora","Devuelto",IF($R15="Pasado a la administración","En administración",IF($O15&lt;&gt;"","Entregado","Pendiente"))))</f>
        <v/>
      </c>
      <c r="W15" s="18">
        <f>IF($B15="","",IF($O15&lt;&gt;"",$O15-$B15,$I$4-$B15))</f>
        <v/>
      </c>
      <c r="X15" s="17">
        <f>IF($V15="Pendiente",IF($D15="Perecedero","Perecedero: entregar hoy",IF($W15&gt;=$F$4,"Pasó el plazo: avisar a la administración",IF($W15&gt;=$D$4,"Enviar recordatorio y anotarlo",""))),IF(AND($V15&lt;&gt;"",$I15&lt;&gt;"",$I15&lt;&gt;"Bueno"),"Recibido con daño: ver observaciones",""))</f>
        <v/>
      </c>
      <c r="Y15" s="17">
        <f>IF($V15="Pendiente",COUNTIF($V$8:$V15,"Pendiente"),"")</f>
        <v/>
      </c>
    </row>
    <row r="16" ht="18" customHeight="1">
      <c r="A16" s="9" t="n"/>
      <c r="B16" s="14" t="n"/>
      <c r="C16" s="15" t="n"/>
      <c r="D16" s="9" t="n"/>
      <c r="E16" s="9" t="n"/>
      <c r="F16" s="16" t="n"/>
      <c r="G16" s="9" t="n"/>
      <c r="H16" s="9" t="n"/>
      <c r="I16" s="9" t="n"/>
      <c r="J16" s="9" t="n"/>
      <c r="K16" s="9" t="n"/>
      <c r="L16" s="9" t="n"/>
      <c r="M16" s="9" t="n"/>
      <c r="N16" s="15" t="n"/>
      <c r="O16" s="14" t="n"/>
      <c r="P16" s="15" t="n"/>
      <c r="Q16" s="9" t="n"/>
      <c r="R16" s="9" t="n"/>
      <c r="S16" s="9" t="n"/>
      <c r="T16" s="9" t="n"/>
      <c r="U16" s="9" t="n"/>
      <c r="V16" s="17">
        <f>IF(AND($B16="",$H16=""),"",IF($R16="Devuelto a la transportadora","Devuelto",IF($R16="Pasado a la administración","En administración",IF($O16&lt;&gt;"","Entregado","Pendiente"))))</f>
        <v/>
      </c>
      <c r="W16" s="18">
        <f>IF($B16="","",IF($O16&lt;&gt;"",$O16-$B16,$I$4-$B16))</f>
        <v/>
      </c>
      <c r="X16" s="17">
        <f>IF($V16="Pendiente",IF($D16="Perecedero","Perecedero: entregar hoy",IF($W16&gt;=$F$4,"Pasó el plazo: avisar a la administración",IF($W16&gt;=$D$4,"Enviar recordatorio y anotarlo",""))),IF(AND($V16&lt;&gt;"",$I16&lt;&gt;"",$I16&lt;&gt;"Bueno"),"Recibido con daño: ver observaciones",""))</f>
        <v/>
      </c>
      <c r="Y16" s="17">
        <f>IF($V16="Pendiente",COUNTIF($V$8:$V16,"Pendiente"),"")</f>
        <v/>
      </c>
    </row>
    <row r="17" ht="18" customHeight="1">
      <c r="A17" s="9" t="n"/>
      <c r="B17" s="14" t="n"/>
      <c r="C17" s="15" t="n"/>
      <c r="D17" s="9" t="n"/>
      <c r="E17" s="9" t="n"/>
      <c r="F17" s="16" t="n"/>
      <c r="G17" s="9" t="n"/>
      <c r="H17" s="9" t="n"/>
      <c r="I17" s="9" t="n"/>
      <c r="J17" s="9" t="n"/>
      <c r="K17" s="9" t="n"/>
      <c r="L17" s="9" t="n"/>
      <c r="M17" s="9" t="n"/>
      <c r="N17" s="15" t="n"/>
      <c r="O17" s="14" t="n"/>
      <c r="P17" s="15" t="n"/>
      <c r="Q17" s="9" t="n"/>
      <c r="R17" s="9" t="n"/>
      <c r="S17" s="9" t="n"/>
      <c r="T17" s="9" t="n"/>
      <c r="U17" s="9" t="n"/>
      <c r="V17" s="17">
        <f>IF(AND($B17="",$H17=""),"",IF($R17="Devuelto a la transportadora","Devuelto",IF($R17="Pasado a la administración","En administración",IF($O17&lt;&gt;"","Entregado","Pendiente"))))</f>
        <v/>
      </c>
      <c r="W17" s="18">
        <f>IF($B17="","",IF($O17&lt;&gt;"",$O17-$B17,$I$4-$B17))</f>
        <v/>
      </c>
      <c r="X17" s="17">
        <f>IF($V17="Pendiente",IF($D17="Perecedero","Perecedero: entregar hoy",IF($W17&gt;=$F$4,"Pasó el plazo: avisar a la administración",IF($W17&gt;=$D$4,"Enviar recordatorio y anotarlo",""))),IF(AND($V17&lt;&gt;"",$I17&lt;&gt;"",$I17&lt;&gt;"Bueno"),"Recibido con daño: ver observaciones",""))</f>
        <v/>
      </c>
      <c r="Y17" s="17">
        <f>IF($V17="Pendiente",COUNTIF($V$8:$V17,"Pendiente"),"")</f>
        <v/>
      </c>
    </row>
    <row r="18" ht="18" customHeight="1">
      <c r="A18" s="9" t="n"/>
      <c r="B18" s="14" t="n"/>
      <c r="C18" s="15" t="n"/>
      <c r="D18" s="9" t="n"/>
      <c r="E18" s="9" t="n"/>
      <c r="F18" s="16" t="n"/>
      <c r="G18" s="9" t="n"/>
      <c r="H18" s="9" t="n"/>
      <c r="I18" s="9" t="n"/>
      <c r="J18" s="9" t="n"/>
      <c r="K18" s="9" t="n"/>
      <c r="L18" s="9" t="n"/>
      <c r="M18" s="9" t="n"/>
      <c r="N18" s="15" t="n"/>
      <c r="O18" s="14" t="n"/>
      <c r="P18" s="15" t="n"/>
      <c r="Q18" s="9" t="n"/>
      <c r="R18" s="9" t="n"/>
      <c r="S18" s="9" t="n"/>
      <c r="T18" s="9" t="n"/>
      <c r="U18" s="9" t="n"/>
      <c r="V18" s="17">
        <f>IF(AND($B18="",$H18=""),"",IF($R18="Devuelto a la transportadora","Devuelto",IF($R18="Pasado a la administración","En administración",IF($O18&lt;&gt;"","Entregado","Pendiente"))))</f>
        <v/>
      </c>
      <c r="W18" s="18">
        <f>IF($B18="","",IF($O18&lt;&gt;"",$O18-$B18,$I$4-$B18))</f>
        <v/>
      </c>
      <c r="X18" s="17">
        <f>IF($V18="Pendiente",IF($D18="Perecedero","Perecedero: entregar hoy",IF($W18&gt;=$F$4,"Pasó el plazo: avisar a la administración",IF($W18&gt;=$D$4,"Enviar recordatorio y anotarlo",""))),IF(AND($V18&lt;&gt;"",$I18&lt;&gt;"",$I18&lt;&gt;"Bueno"),"Recibido con daño: ver observaciones",""))</f>
        <v/>
      </c>
      <c r="Y18" s="17">
        <f>IF($V18="Pendiente",COUNTIF($V$8:$V18,"Pendiente"),"")</f>
        <v/>
      </c>
    </row>
    <row r="19" ht="18" customHeight="1">
      <c r="A19" s="9" t="n"/>
      <c r="B19" s="14" t="n"/>
      <c r="C19" s="15" t="n"/>
      <c r="D19" s="9" t="n"/>
      <c r="E19" s="9" t="n"/>
      <c r="F19" s="16" t="n"/>
      <c r="G19" s="9" t="n"/>
      <c r="H19" s="9" t="n"/>
      <c r="I19" s="9" t="n"/>
      <c r="J19" s="9" t="n"/>
      <c r="K19" s="9" t="n"/>
      <c r="L19" s="9" t="n"/>
      <c r="M19" s="9" t="n"/>
      <c r="N19" s="15" t="n"/>
      <c r="O19" s="14" t="n"/>
      <c r="P19" s="15" t="n"/>
      <c r="Q19" s="9" t="n"/>
      <c r="R19" s="9" t="n"/>
      <c r="S19" s="9" t="n"/>
      <c r="T19" s="9" t="n"/>
      <c r="U19" s="9" t="n"/>
      <c r="V19" s="17">
        <f>IF(AND($B19="",$H19=""),"",IF($R19="Devuelto a la transportadora","Devuelto",IF($R19="Pasado a la administración","En administración",IF($O19&lt;&gt;"","Entregado","Pendiente"))))</f>
        <v/>
      </c>
      <c r="W19" s="18">
        <f>IF($B19="","",IF($O19&lt;&gt;"",$O19-$B19,$I$4-$B19))</f>
        <v/>
      </c>
      <c r="X19" s="17">
        <f>IF($V19="Pendiente",IF($D19="Perecedero","Perecedero: entregar hoy",IF($W19&gt;=$F$4,"Pasó el plazo: avisar a la administración",IF($W19&gt;=$D$4,"Enviar recordatorio y anotarlo",""))),IF(AND($V19&lt;&gt;"",$I19&lt;&gt;"",$I19&lt;&gt;"Bueno"),"Recibido con daño: ver observaciones",""))</f>
        <v/>
      </c>
      <c r="Y19" s="17">
        <f>IF($V19="Pendiente",COUNTIF($V$8:$V19,"Pendiente"),"")</f>
        <v/>
      </c>
    </row>
    <row r="20" ht="18" customHeight="1">
      <c r="A20" s="9" t="n"/>
      <c r="B20" s="14" t="n"/>
      <c r="C20" s="15" t="n"/>
      <c r="D20" s="9" t="n"/>
      <c r="E20" s="9" t="n"/>
      <c r="F20" s="16" t="n"/>
      <c r="G20" s="9" t="n"/>
      <c r="H20" s="9" t="n"/>
      <c r="I20" s="9" t="n"/>
      <c r="J20" s="9" t="n"/>
      <c r="K20" s="9" t="n"/>
      <c r="L20" s="9" t="n"/>
      <c r="M20" s="9" t="n"/>
      <c r="N20" s="15" t="n"/>
      <c r="O20" s="14" t="n"/>
      <c r="P20" s="15" t="n"/>
      <c r="Q20" s="9" t="n"/>
      <c r="R20" s="9" t="n"/>
      <c r="S20" s="9" t="n"/>
      <c r="T20" s="9" t="n"/>
      <c r="U20" s="9" t="n"/>
      <c r="V20" s="17">
        <f>IF(AND($B20="",$H20=""),"",IF($R20="Devuelto a la transportadora","Devuelto",IF($R20="Pasado a la administración","En administración",IF($O20&lt;&gt;"","Entregado","Pendiente"))))</f>
        <v/>
      </c>
      <c r="W20" s="18">
        <f>IF($B20="","",IF($O20&lt;&gt;"",$O20-$B20,$I$4-$B20))</f>
        <v/>
      </c>
      <c r="X20" s="17">
        <f>IF($V20="Pendiente",IF($D20="Perecedero","Perecedero: entregar hoy",IF($W20&gt;=$F$4,"Pasó el plazo: avisar a la administración",IF($W20&gt;=$D$4,"Enviar recordatorio y anotarlo",""))),IF(AND($V20&lt;&gt;"",$I20&lt;&gt;"",$I20&lt;&gt;"Bueno"),"Recibido con daño: ver observaciones",""))</f>
        <v/>
      </c>
      <c r="Y20" s="17">
        <f>IF($V20="Pendiente",COUNTIF($V$8:$V20,"Pendiente"),"")</f>
        <v/>
      </c>
    </row>
    <row r="21" ht="18" customHeight="1">
      <c r="A21" s="9" t="n"/>
      <c r="B21" s="14" t="n"/>
      <c r="C21" s="15" t="n"/>
      <c r="D21" s="9" t="n"/>
      <c r="E21" s="9" t="n"/>
      <c r="F21" s="16" t="n"/>
      <c r="G21" s="9" t="n"/>
      <c r="H21" s="9" t="n"/>
      <c r="I21" s="9" t="n"/>
      <c r="J21" s="9" t="n"/>
      <c r="K21" s="9" t="n"/>
      <c r="L21" s="9" t="n"/>
      <c r="M21" s="9" t="n"/>
      <c r="N21" s="15" t="n"/>
      <c r="O21" s="14" t="n"/>
      <c r="P21" s="15" t="n"/>
      <c r="Q21" s="9" t="n"/>
      <c r="R21" s="9" t="n"/>
      <c r="S21" s="9" t="n"/>
      <c r="T21" s="9" t="n"/>
      <c r="U21" s="9" t="n"/>
      <c r="V21" s="17">
        <f>IF(AND($B21="",$H21=""),"",IF($R21="Devuelto a la transportadora","Devuelto",IF($R21="Pasado a la administración","En administración",IF($O21&lt;&gt;"","Entregado","Pendiente"))))</f>
        <v/>
      </c>
      <c r="W21" s="18">
        <f>IF($B21="","",IF($O21&lt;&gt;"",$O21-$B21,$I$4-$B21))</f>
        <v/>
      </c>
      <c r="X21" s="17">
        <f>IF($V21="Pendiente",IF($D21="Perecedero","Perecedero: entregar hoy",IF($W21&gt;=$F$4,"Pasó el plazo: avisar a la administración",IF($W21&gt;=$D$4,"Enviar recordatorio y anotarlo",""))),IF(AND($V21&lt;&gt;"",$I21&lt;&gt;"",$I21&lt;&gt;"Bueno"),"Recibido con daño: ver observaciones",""))</f>
        <v/>
      </c>
      <c r="Y21" s="17">
        <f>IF($V21="Pendiente",COUNTIF($V$8:$V21,"Pendiente"),"")</f>
        <v/>
      </c>
    </row>
    <row r="22" ht="18" customHeight="1">
      <c r="A22" s="9" t="n"/>
      <c r="B22" s="14" t="n"/>
      <c r="C22" s="15" t="n"/>
      <c r="D22" s="9" t="n"/>
      <c r="E22" s="9" t="n"/>
      <c r="F22" s="16" t="n"/>
      <c r="G22" s="9" t="n"/>
      <c r="H22" s="9" t="n"/>
      <c r="I22" s="9" t="n"/>
      <c r="J22" s="9" t="n"/>
      <c r="K22" s="9" t="n"/>
      <c r="L22" s="9" t="n"/>
      <c r="M22" s="9" t="n"/>
      <c r="N22" s="15" t="n"/>
      <c r="O22" s="14" t="n"/>
      <c r="P22" s="15" t="n"/>
      <c r="Q22" s="9" t="n"/>
      <c r="R22" s="9" t="n"/>
      <c r="S22" s="9" t="n"/>
      <c r="T22" s="9" t="n"/>
      <c r="U22" s="9" t="n"/>
      <c r="V22" s="17">
        <f>IF(AND($B22="",$H22=""),"",IF($R22="Devuelto a la transportadora","Devuelto",IF($R22="Pasado a la administración","En administración",IF($O22&lt;&gt;"","Entregado","Pendiente"))))</f>
        <v/>
      </c>
      <c r="W22" s="18">
        <f>IF($B22="","",IF($O22&lt;&gt;"",$O22-$B22,$I$4-$B22))</f>
        <v/>
      </c>
      <c r="X22" s="17">
        <f>IF($V22="Pendiente",IF($D22="Perecedero","Perecedero: entregar hoy",IF($W22&gt;=$F$4,"Pasó el plazo: avisar a la administración",IF($W22&gt;=$D$4,"Enviar recordatorio y anotarlo",""))),IF(AND($V22&lt;&gt;"",$I22&lt;&gt;"",$I22&lt;&gt;"Bueno"),"Recibido con daño: ver observaciones",""))</f>
        <v/>
      </c>
      <c r="Y22" s="17">
        <f>IF($V22="Pendiente",COUNTIF($V$8:$V22,"Pendiente"),"")</f>
        <v/>
      </c>
    </row>
    <row r="23" ht="18" customHeight="1">
      <c r="A23" s="9" t="n"/>
      <c r="B23" s="14" t="n"/>
      <c r="C23" s="15" t="n"/>
      <c r="D23" s="9" t="n"/>
      <c r="E23" s="9" t="n"/>
      <c r="F23" s="16" t="n"/>
      <c r="G23" s="9" t="n"/>
      <c r="H23" s="9" t="n"/>
      <c r="I23" s="9" t="n"/>
      <c r="J23" s="9" t="n"/>
      <c r="K23" s="9" t="n"/>
      <c r="L23" s="9" t="n"/>
      <c r="M23" s="9" t="n"/>
      <c r="N23" s="15" t="n"/>
      <c r="O23" s="14" t="n"/>
      <c r="P23" s="15" t="n"/>
      <c r="Q23" s="9" t="n"/>
      <c r="R23" s="9" t="n"/>
      <c r="S23" s="9" t="n"/>
      <c r="T23" s="9" t="n"/>
      <c r="U23" s="9" t="n"/>
      <c r="V23" s="17">
        <f>IF(AND($B23="",$H23=""),"",IF($R23="Devuelto a la transportadora","Devuelto",IF($R23="Pasado a la administración","En administración",IF($O23&lt;&gt;"","Entregado","Pendiente"))))</f>
        <v/>
      </c>
      <c r="W23" s="18">
        <f>IF($B23="","",IF($O23&lt;&gt;"",$O23-$B23,$I$4-$B23))</f>
        <v/>
      </c>
      <c r="X23" s="17">
        <f>IF($V23="Pendiente",IF($D23="Perecedero","Perecedero: entregar hoy",IF($W23&gt;=$F$4,"Pasó el plazo: avisar a la administración",IF($W23&gt;=$D$4,"Enviar recordatorio y anotarlo",""))),IF(AND($V23&lt;&gt;"",$I23&lt;&gt;"",$I23&lt;&gt;"Bueno"),"Recibido con daño: ver observaciones",""))</f>
        <v/>
      </c>
      <c r="Y23" s="17">
        <f>IF($V23="Pendiente",COUNTIF($V$8:$V23,"Pendiente"),"")</f>
        <v/>
      </c>
    </row>
    <row r="24" ht="18" customHeight="1">
      <c r="A24" s="9" t="n"/>
      <c r="B24" s="14" t="n"/>
      <c r="C24" s="15" t="n"/>
      <c r="D24" s="9" t="n"/>
      <c r="E24" s="9" t="n"/>
      <c r="F24" s="16" t="n"/>
      <c r="G24" s="9" t="n"/>
      <c r="H24" s="9" t="n"/>
      <c r="I24" s="9" t="n"/>
      <c r="J24" s="9" t="n"/>
      <c r="K24" s="9" t="n"/>
      <c r="L24" s="9" t="n"/>
      <c r="M24" s="9" t="n"/>
      <c r="N24" s="15" t="n"/>
      <c r="O24" s="14" t="n"/>
      <c r="P24" s="15" t="n"/>
      <c r="Q24" s="9" t="n"/>
      <c r="R24" s="9" t="n"/>
      <c r="S24" s="9" t="n"/>
      <c r="T24" s="9" t="n"/>
      <c r="U24" s="9" t="n"/>
      <c r="V24" s="17">
        <f>IF(AND($B24="",$H24=""),"",IF($R24="Devuelto a la transportadora","Devuelto",IF($R24="Pasado a la administración","En administración",IF($O24&lt;&gt;"","Entregado","Pendiente"))))</f>
        <v/>
      </c>
      <c r="W24" s="18">
        <f>IF($B24="","",IF($O24&lt;&gt;"",$O24-$B24,$I$4-$B24))</f>
        <v/>
      </c>
      <c r="X24" s="17">
        <f>IF($V24="Pendiente",IF($D24="Perecedero","Perecedero: entregar hoy",IF($W24&gt;=$F$4,"Pasó el plazo: avisar a la administración",IF($W24&gt;=$D$4,"Enviar recordatorio y anotarlo",""))),IF(AND($V24&lt;&gt;"",$I24&lt;&gt;"",$I24&lt;&gt;"Bueno"),"Recibido con daño: ver observaciones",""))</f>
        <v/>
      </c>
      <c r="Y24" s="17">
        <f>IF($V24="Pendiente",COUNTIF($V$8:$V24,"Pendiente"),"")</f>
        <v/>
      </c>
    </row>
    <row r="25" ht="18" customHeight="1">
      <c r="A25" s="9" t="n"/>
      <c r="B25" s="14" t="n"/>
      <c r="C25" s="15" t="n"/>
      <c r="D25" s="9" t="n"/>
      <c r="E25" s="9" t="n"/>
      <c r="F25" s="16" t="n"/>
      <c r="G25" s="9" t="n"/>
      <c r="H25" s="9" t="n"/>
      <c r="I25" s="9" t="n"/>
      <c r="J25" s="9" t="n"/>
      <c r="K25" s="9" t="n"/>
      <c r="L25" s="9" t="n"/>
      <c r="M25" s="9" t="n"/>
      <c r="N25" s="15" t="n"/>
      <c r="O25" s="14" t="n"/>
      <c r="P25" s="15" t="n"/>
      <c r="Q25" s="9" t="n"/>
      <c r="R25" s="9" t="n"/>
      <c r="S25" s="9" t="n"/>
      <c r="T25" s="9" t="n"/>
      <c r="U25" s="9" t="n"/>
      <c r="V25" s="17">
        <f>IF(AND($B25="",$H25=""),"",IF($R25="Devuelto a la transportadora","Devuelto",IF($R25="Pasado a la administración","En administración",IF($O25&lt;&gt;"","Entregado","Pendiente"))))</f>
        <v/>
      </c>
      <c r="W25" s="18">
        <f>IF($B25="","",IF($O25&lt;&gt;"",$O25-$B25,$I$4-$B25))</f>
        <v/>
      </c>
      <c r="X25" s="17">
        <f>IF($V25="Pendiente",IF($D25="Perecedero","Perecedero: entregar hoy",IF($W25&gt;=$F$4,"Pasó el plazo: avisar a la administración",IF($W25&gt;=$D$4,"Enviar recordatorio y anotarlo",""))),IF(AND($V25&lt;&gt;"",$I25&lt;&gt;"",$I25&lt;&gt;"Bueno"),"Recibido con daño: ver observaciones",""))</f>
        <v/>
      </c>
      <c r="Y25" s="17">
        <f>IF($V25="Pendiente",COUNTIF($V$8:$V25,"Pendiente"),"")</f>
        <v/>
      </c>
    </row>
    <row r="26" ht="18" customHeight="1">
      <c r="A26" s="9" t="n"/>
      <c r="B26" s="14" t="n"/>
      <c r="C26" s="15" t="n"/>
      <c r="D26" s="9" t="n"/>
      <c r="E26" s="9" t="n"/>
      <c r="F26" s="16" t="n"/>
      <c r="G26" s="9" t="n"/>
      <c r="H26" s="9" t="n"/>
      <c r="I26" s="9" t="n"/>
      <c r="J26" s="9" t="n"/>
      <c r="K26" s="9" t="n"/>
      <c r="L26" s="9" t="n"/>
      <c r="M26" s="9" t="n"/>
      <c r="N26" s="15" t="n"/>
      <c r="O26" s="14" t="n"/>
      <c r="P26" s="15" t="n"/>
      <c r="Q26" s="9" t="n"/>
      <c r="R26" s="9" t="n"/>
      <c r="S26" s="9" t="n"/>
      <c r="T26" s="9" t="n"/>
      <c r="U26" s="9" t="n"/>
      <c r="V26" s="17">
        <f>IF(AND($B26="",$H26=""),"",IF($R26="Devuelto a la transportadora","Devuelto",IF($R26="Pasado a la administración","En administración",IF($O26&lt;&gt;"","Entregado","Pendiente"))))</f>
        <v/>
      </c>
      <c r="W26" s="18">
        <f>IF($B26="","",IF($O26&lt;&gt;"",$O26-$B26,$I$4-$B26))</f>
        <v/>
      </c>
      <c r="X26" s="17">
        <f>IF($V26="Pendiente",IF($D26="Perecedero","Perecedero: entregar hoy",IF($W26&gt;=$F$4,"Pasó el plazo: avisar a la administración",IF($W26&gt;=$D$4,"Enviar recordatorio y anotarlo",""))),IF(AND($V26&lt;&gt;"",$I26&lt;&gt;"",$I26&lt;&gt;"Bueno"),"Recibido con daño: ver observaciones",""))</f>
        <v/>
      </c>
      <c r="Y26" s="17">
        <f>IF($V26="Pendiente",COUNTIF($V$8:$V26,"Pendiente"),"")</f>
        <v/>
      </c>
    </row>
    <row r="27" ht="18" customHeight="1">
      <c r="A27" s="9" t="n"/>
      <c r="B27" s="14" t="n"/>
      <c r="C27" s="15" t="n"/>
      <c r="D27" s="9" t="n"/>
      <c r="E27" s="9" t="n"/>
      <c r="F27" s="16" t="n"/>
      <c r="G27" s="9" t="n"/>
      <c r="H27" s="9" t="n"/>
      <c r="I27" s="9" t="n"/>
      <c r="J27" s="9" t="n"/>
      <c r="K27" s="9" t="n"/>
      <c r="L27" s="9" t="n"/>
      <c r="M27" s="9" t="n"/>
      <c r="N27" s="15" t="n"/>
      <c r="O27" s="14" t="n"/>
      <c r="P27" s="15" t="n"/>
      <c r="Q27" s="9" t="n"/>
      <c r="R27" s="9" t="n"/>
      <c r="S27" s="9" t="n"/>
      <c r="T27" s="9" t="n"/>
      <c r="U27" s="9" t="n"/>
      <c r="V27" s="17">
        <f>IF(AND($B27="",$H27=""),"",IF($R27="Devuelto a la transportadora","Devuelto",IF($R27="Pasado a la administración","En administración",IF($O27&lt;&gt;"","Entregado","Pendiente"))))</f>
        <v/>
      </c>
      <c r="W27" s="18">
        <f>IF($B27="","",IF($O27&lt;&gt;"",$O27-$B27,$I$4-$B27))</f>
        <v/>
      </c>
      <c r="X27" s="17">
        <f>IF($V27="Pendiente",IF($D27="Perecedero","Perecedero: entregar hoy",IF($W27&gt;=$F$4,"Pasó el plazo: avisar a la administración",IF($W27&gt;=$D$4,"Enviar recordatorio y anotarlo",""))),IF(AND($V27&lt;&gt;"",$I27&lt;&gt;"",$I27&lt;&gt;"Bueno"),"Recibido con daño: ver observaciones",""))</f>
        <v/>
      </c>
      <c r="Y27" s="17">
        <f>IF($V27="Pendiente",COUNTIF($V$8:$V27,"Pendiente"),"")</f>
        <v/>
      </c>
    </row>
    <row r="28" ht="18" customHeight="1">
      <c r="A28" s="9" t="n"/>
      <c r="B28" s="14" t="n"/>
      <c r="C28" s="15" t="n"/>
      <c r="D28" s="9" t="n"/>
      <c r="E28" s="9" t="n"/>
      <c r="F28" s="16" t="n"/>
      <c r="G28" s="9" t="n"/>
      <c r="H28" s="9" t="n"/>
      <c r="I28" s="9" t="n"/>
      <c r="J28" s="9" t="n"/>
      <c r="K28" s="9" t="n"/>
      <c r="L28" s="9" t="n"/>
      <c r="M28" s="9" t="n"/>
      <c r="N28" s="15" t="n"/>
      <c r="O28" s="14" t="n"/>
      <c r="P28" s="15" t="n"/>
      <c r="Q28" s="9" t="n"/>
      <c r="R28" s="9" t="n"/>
      <c r="S28" s="9" t="n"/>
      <c r="T28" s="9" t="n"/>
      <c r="U28" s="9" t="n"/>
      <c r="V28" s="17">
        <f>IF(AND($B28="",$H28=""),"",IF($R28="Devuelto a la transportadora","Devuelto",IF($R28="Pasado a la administración","En administración",IF($O28&lt;&gt;"","Entregado","Pendiente"))))</f>
        <v/>
      </c>
      <c r="W28" s="18">
        <f>IF($B28="","",IF($O28&lt;&gt;"",$O28-$B28,$I$4-$B28))</f>
        <v/>
      </c>
      <c r="X28" s="17">
        <f>IF($V28="Pendiente",IF($D28="Perecedero","Perecedero: entregar hoy",IF($W28&gt;=$F$4,"Pasó el plazo: avisar a la administración",IF($W28&gt;=$D$4,"Enviar recordatorio y anotarlo",""))),IF(AND($V28&lt;&gt;"",$I28&lt;&gt;"",$I28&lt;&gt;"Bueno"),"Recibido con daño: ver observaciones",""))</f>
        <v/>
      </c>
      <c r="Y28" s="17">
        <f>IF($V28="Pendiente",COUNTIF($V$8:$V28,"Pendiente"),"")</f>
        <v/>
      </c>
    </row>
    <row r="29" ht="18" customHeight="1">
      <c r="A29" s="9" t="n"/>
      <c r="B29" s="14" t="n"/>
      <c r="C29" s="15" t="n"/>
      <c r="D29" s="9" t="n"/>
      <c r="E29" s="9" t="n"/>
      <c r="F29" s="16" t="n"/>
      <c r="G29" s="9" t="n"/>
      <c r="H29" s="9" t="n"/>
      <c r="I29" s="9" t="n"/>
      <c r="J29" s="9" t="n"/>
      <c r="K29" s="9" t="n"/>
      <c r="L29" s="9" t="n"/>
      <c r="M29" s="9" t="n"/>
      <c r="N29" s="15" t="n"/>
      <c r="O29" s="14" t="n"/>
      <c r="P29" s="15" t="n"/>
      <c r="Q29" s="9" t="n"/>
      <c r="R29" s="9" t="n"/>
      <c r="S29" s="9" t="n"/>
      <c r="T29" s="9" t="n"/>
      <c r="U29" s="9" t="n"/>
      <c r="V29" s="17">
        <f>IF(AND($B29="",$H29=""),"",IF($R29="Devuelto a la transportadora","Devuelto",IF($R29="Pasado a la administración","En administración",IF($O29&lt;&gt;"","Entregado","Pendiente"))))</f>
        <v/>
      </c>
      <c r="W29" s="18">
        <f>IF($B29="","",IF($O29&lt;&gt;"",$O29-$B29,$I$4-$B29))</f>
        <v/>
      </c>
      <c r="X29" s="17">
        <f>IF($V29="Pendiente",IF($D29="Perecedero","Perecedero: entregar hoy",IF($W29&gt;=$F$4,"Pasó el plazo: avisar a la administración",IF($W29&gt;=$D$4,"Enviar recordatorio y anotarlo",""))),IF(AND($V29&lt;&gt;"",$I29&lt;&gt;"",$I29&lt;&gt;"Bueno"),"Recibido con daño: ver observaciones",""))</f>
        <v/>
      </c>
      <c r="Y29" s="17">
        <f>IF($V29="Pendiente",COUNTIF($V$8:$V29,"Pendiente"),"")</f>
        <v/>
      </c>
    </row>
    <row r="30" ht="18" customHeight="1">
      <c r="A30" s="9" t="n"/>
      <c r="B30" s="14" t="n"/>
      <c r="C30" s="15" t="n"/>
      <c r="D30" s="9" t="n"/>
      <c r="E30" s="9" t="n"/>
      <c r="F30" s="16" t="n"/>
      <c r="G30" s="9" t="n"/>
      <c r="H30" s="9" t="n"/>
      <c r="I30" s="9" t="n"/>
      <c r="J30" s="9" t="n"/>
      <c r="K30" s="9" t="n"/>
      <c r="L30" s="9" t="n"/>
      <c r="M30" s="9" t="n"/>
      <c r="N30" s="15" t="n"/>
      <c r="O30" s="14" t="n"/>
      <c r="P30" s="15" t="n"/>
      <c r="Q30" s="9" t="n"/>
      <c r="R30" s="9" t="n"/>
      <c r="S30" s="9" t="n"/>
      <c r="T30" s="9" t="n"/>
      <c r="U30" s="9" t="n"/>
      <c r="V30" s="17">
        <f>IF(AND($B30="",$H30=""),"",IF($R30="Devuelto a la transportadora","Devuelto",IF($R30="Pasado a la administración","En administración",IF($O30&lt;&gt;"","Entregado","Pendiente"))))</f>
        <v/>
      </c>
      <c r="W30" s="18">
        <f>IF($B30="","",IF($O30&lt;&gt;"",$O30-$B30,$I$4-$B30))</f>
        <v/>
      </c>
      <c r="X30" s="17">
        <f>IF($V30="Pendiente",IF($D30="Perecedero","Perecedero: entregar hoy",IF($W30&gt;=$F$4,"Pasó el plazo: avisar a la administración",IF($W30&gt;=$D$4,"Enviar recordatorio y anotarlo",""))),IF(AND($V30&lt;&gt;"",$I30&lt;&gt;"",$I30&lt;&gt;"Bueno"),"Recibido con daño: ver observaciones",""))</f>
        <v/>
      </c>
      <c r="Y30" s="17">
        <f>IF($V30="Pendiente",COUNTIF($V$8:$V30,"Pendiente"),"")</f>
        <v/>
      </c>
    </row>
    <row r="31" ht="18" customHeight="1">
      <c r="A31" s="9" t="n"/>
      <c r="B31" s="14" t="n"/>
      <c r="C31" s="15" t="n"/>
      <c r="D31" s="9" t="n"/>
      <c r="E31" s="9" t="n"/>
      <c r="F31" s="16" t="n"/>
      <c r="G31" s="9" t="n"/>
      <c r="H31" s="9" t="n"/>
      <c r="I31" s="9" t="n"/>
      <c r="J31" s="9" t="n"/>
      <c r="K31" s="9" t="n"/>
      <c r="L31" s="9" t="n"/>
      <c r="M31" s="9" t="n"/>
      <c r="N31" s="15" t="n"/>
      <c r="O31" s="14" t="n"/>
      <c r="P31" s="15" t="n"/>
      <c r="Q31" s="9" t="n"/>
      <c r="R31" s="9" t="n"/>
      <c r="S31" s="9" t="n"/>
      <c r="T31" s="9" t="n"/>
      <c r="U31" s="9" t="n"/>
      <c r="V31" s="17">
        <f>IF(AND($B31="",$H31=""),"",IF($R31="Devuelto a la transportadora","Devuelto",IF($R31="Pasado a la administración","En administración",IF($O31&lt;&gt;"","Entregado","Pendiente"))))</f>
        <v/>
      </c>
      <c r="W31" s="18">
        <f>IF($B31="","",IF($O31&lt;&gt;"",$O31-$B31,$I$4-$B31))</f>
        <v/>
      </c>
      <c r="X31" s="17">
        <f>IF($V31="Pendiente",IF($D31="Perecedero","Perecedero: entregar hoy",IF($W31&gt;=$F$4,"Pasó el plazo: avisar a la administración",IF($W31&gt;=$D$4,"Enviar recordatorio y anotarlo",""))),IF(AND($V31&lt;&gt;"",$I31&lt;&gt;"",$I31&lt;&gt;"Bueno"),"Recibido con daño: ver observaciones",""))</f>
        <v/>
      </c>
      <c r="Y31" s="17">
        <f>IF($V31="Pendiente",COUNTIF($V$8:$V31,"Pendiente"),"")</f>
        <v/>
      </c>
    </row>
    <row r="32" ht="18" customHeight="1">
      <c r="A32" s="9" t="n"/>
      <c r="B32" s="14" t="n"/>
      <c r="C32" s="15" t="n"/>
      <c r="D32" s="9" t="n"/>
      <c r="E32" s="9" t="n"/>
      <c r="F32" s="16" t="n"/>
      <c r="G32" s="9" t="n"/>
      <c r="H32" s="9" t="n"/>
      <c r="I32" s="9" t="n"/>
      <c r="J32" s="9" t="n"/>
      <c r="K32" s="9" t="n"/>
      <c r="L32" s="9" t="n"/>
      <c r="M32" s="9" t="n"/>
      <c r="N32" s="15" t="n"/>
      <c r="O32" s="14" t="n"/>
      <c r="P32" s="15" t="n"/>
      <c r="Q32" s="9" t="n"/>
      <c r="R32" s="9" t="n"/>
      <c r="S32" s="9" t="n"/>
      <c r="T32" s="9" t="n"/>
      <c r="U32" s="9" t="n"/>
      <c r="V32" s="17">
        <f>IF(AND($B32="",$H32=""),"",IF($R32="Devuelto a la transportadora","Devuelto",IF($R32="Pasado a la administración","En administración",IF($O32&lt;&gt;"","Entregado","Pendiente"))))</f>
        <v/>
      </c>
      <c r="W32" s="18">
        <f>IF($B32="","",IF($O32&lt;&gt;"",$O32-$B32,$I$4-$B32))</f>
        <v/>
      </c>
      <c r="X32" s="17">
        <f>IF($V32="Pendiente",IF($D32="Perecedero","Perecedero: entregar hoy",IF($W32&gt;=$F$4,"Pasó el plazo: avisar a la administración",IF($W32&gt;=$D$4,"Enviar recordatorio y anotarlo",""))),IF(AND($V32&lt;&gt;"",$I32&lt;&gt;"",$I32&lt;&gt;"Bueno"),"Recibido con daño: ver observaciones",""))</f>
        <v/>
      </c>
      <c r="Y32" s="17">
        <f>IF($V32="Pendiente",COUNTIF($V$8:$V32,"Pendiente"),"")</f>
        <v/>
      </c>
    </row>
    <row r="33" ht="18" customHeight="1">
      <c r="A33" s="9" t="n"/>
      <c r="B33" s="14" t="n"/>
      <c r="C33" s="15" t="n"/>
      <c r="D33" s="9" t="n"/>
      <c r="E33" s="9" t="n"/>
      <c r="F33" s="16" t="n"/>
      <c r="G33" s="9" t="n"/>
      <c r="H33" s="9" t="n"/>
      <c r="I33" s="9" t="n"/>
      <c r="J33" s="9" t="n"/>
      <c r="K33" s="9" t="n"/>
      <c r="L33" s="9" t="n"/>
      <c r="M33" s="9" t="n"/>
      <c r="N33" s="15" t="n"/>
      <c r="O33" s="14" t="n"/>
      <c r="P33" s="15" t="n"/>
      <c r="Q33" s="9" t="n"/>
      <c r="R33" s="9" t="n"/>
      <c r="S33" s="9" t="n"/>
      <c r="T33" s="9" t="n"/>
      <c r="U33" s="9" t="n"/>
      <c r="V33" s="17">
        <f>IF(AND($B33="",$H33=""),"",IF($R33="Devuelto a la transportadora","Devuelto",IF($R33="Pasado a la administración","En administración",IF($O33&lt;&gt;"","Entregado","Pendiente"))))</f>
        <v/>
      </c>
      <c r="W33" s="18">
        <f>IF($B33="","",IF($O33&lt;&gt;"",$O33-$B33,$I$4-$B33))</f>
        <v/>
      </c>
      <c r="X33" s="17">
        <f>IF($V33="Pendiente",IF($D33="Perecedero","Perecedero: entregar hoy",IF($W33&gt;=$F$4,"Pasó el plazo: avisar a la administración",IF($W33&gt;=$D$4,"Enviar recordatorio y anotarlo",""))),IF(AND($V33&lt;&gt;"",$I33&lt;&gt;"",$I33&lt;&gt;"Bueno"),"Recibido con daño: ver observaciones",""))</f>
        <v/>
      </c>
      <c r="Y33" s="17">
        <f>IF($V33="Pendiente",COUNTIF($V$8:$V33,"Pendiente"),"")</f>
        <v/>
      </c>
    </row>
    <row r="34" ht="18" customHeight="1">
      <c r="A34" s="9" t="n"/>
      <c r="B34" s="14" t="n"/>
      <c r="C34" s="15" t="n"/>
      <c r="D34" s="9" t="n"/>
      <c r="E34" s="9" t="n"/>
      <c r="F34" s="16" t="n"/>
      <c r="G34" s="9" t="n"/>
      <c r="H34" s="9" t="n"/>
      <c r="I34" s="9" t="n"/>
      <c r="J34" s="9" t="n"/>
      <c r="K34" s="9" t="n"/>
      <c r="L34" s="9" t="n"/>
      <c r="M34" s="9" t="n"/>
      <c r="N34" s="15" t="n"/>
      <c r="O34" s="14" t="n"/>
      <c r="P34" s="15" t="n"/>
      <c r="Q34" s="9" t="n"/>
      <c r="R34" s="9" t="n"/>
      <c r="S34" s="9" t="n"/>
      <c r="T34" s="9" t="n"/>
      <c r="U34" s="9" t="n"/>
      <c r="V34" s="17">
        <f>IF(AND($B34="",$H34=""),"",IF($R34="Devuelto a la transportadora","Devuelto",IF($R34="Pasado a la administración","En administración",IF($O34&lt;&gt;"","Entregado","Pendiente"))))</f>
        <v/>
      </c>
      <c r="W34" s="18">
        <f>IF($B34="","",IF($O34&lt;&gt;"",$O34-$B34,$I$4-$B34))</f>
        <v/>
      </c>
      <c r="X34" s="17">
        <f>IF($V34="Pendiente",IF($D34="Perecedero","Perecedero: entregar hoy",IF($W34&gt;=$F$4,"Pasó el plazo: avisar a la administración",IF($W34&gt;=$D$4,"Enviar recordatorio y anotarlo",""))),IF(AND($V34&lt;&gt;"",$I34&lt;&gt;"",$I34&lt;&gt;"Bueno"),"Recibido con daño: ver observaciones",""))</f>
        <v/>
      </c>
      <c r="Y34" s="17">
        <f>IF($V34="Pendiente",COUNTIF($V$8:$V34,"Pendiente"),"")</f>
        <v/>
      </c>
    </row>
    <row r="35" ht="18" customHeight="1">
      <c r="A35" s="9" t="n"/>
      <c r="B35" s="14" t="n"/>
      <c r="C35" s="15" t="n"/>
      <c r="D35" s="9" t="n"/>
      <c r="E35" s="9" t="n"/>
      <c r="F35" s="16" t="n"/>
      <c r="G35" s="9" t="n"/>
      <c r="H35" s="9" t="n"/>
      <c r="I35" s="9" t="n"/>
      <c r="J35" s="9" t="n"/>
      <c r="K35" s="9" t="n"/>
      <c r="L35" s="9" t="n"/>
      <c r="M35" s="9" t="n"/>
      <c r="N35" s="15" t="n"/>
      <c r="O35" s="14" t="n"/>
      <c r="P35" s="15" t="n"/>
      <c r="Q35" s="9" t="n"/>
      <c r="R35" s="9" t="n"/>
      <c r="S35" s="9" t="n"/>
      <c r="T35" s="9" t="n"/>
      <c r="U35" s="9" t="n"/>
      <c r="V35" s="17">
        <f>IF(AND($B35="",$H35=""),"",IF($R35="Devuelto a la transportadora","Devuelto",IF($R35="Pasado a la administración","En administración",IF($O35&lt;&gt;"","Entregado","Pendiente"))))</f>
        <v/>
      </c>
      <c r="W35" s="18">
        <f>IF($B35="","",IF($O35&lt;&gt;"",$O35-$B35,$I$4-$B35))</f>
        <v/>
      </c>
      <c r="X35" s="17">
        <f>IF($V35="Pendiente",IF($D35="Perecedero","Perecedero: entregar hoy",IF($W35&gt;=$F$4,"Pasó el plazo: avisar a la administración",IF($W35&gt;=$D$4,"Enviar recordatorio y anotarlo",""))),IF(AND($V35&lt;&gt;"",$I35&lt;&gt;"",$I35&lt;&gt;"Bueno"),"Recibido con daño: ver observaciones",""))</f>
        <v/>
      </c>
      <c r="Y35" s="17">
        <f>IF($V35="Pendiente",COUNTIF($V$8:$V35,"Pendiente"),"")</f>
        <v/>
      </c>
    </row>
    <row r="36" ht="18" customHeight="1">
      <c r="A36" s="9" t="n"/>
      <c r="B36" s="14" t="n"/>
      <c r="C36" s="15" t="n"/>
      <c r="D36" s="9" t="n"/>
      <c r="E36" s="9" t="n"/>
      <c r="F36" s="16" t="n"/>
      <c r="G36" s="9" t="n"/>
      <c r="H36" s="9" t="n"/>
      <c r="I36" s="9" t="n"/>
      <c r="J36" s="9" t="n"/>
      <c r="K36" s="9" t="n"/>
      <c r="L36" s="9" t="n"/>
      <c r="M36" s="9" t="n"/>
      <c r="N36" s="15" t="n"/>
      <c r="O36" s="14" t="n"/>
      <c r="P36" s="15" t="n"/>
      <c r="Q36" s="9" t="n"/>
      <c r="R36" s="9" t="n"/>
      <c r="S36" s="9" t="n"/>
      <c r="T36" s="9" t="n"/>
      <c r="U36" s="9" t="n"/>
      <c r="V36" s="17">
        <f>IF(AND($B36="",$H36=""),"",IF($R36="Devuelto a la transportadora","Devuelto",IF($R36="Pasado a la administración","En administración",IF($O36&lt;&gt;"","Entregado","Pendiente"))))</f>
        <v/>
      </c>
      <c r="W36" s="18">
        <f>IF($B36="","",IF($O36&lt;&gt;"",$O36-$B36,$I$4-$B36))</f>
        <v/>
      </c>
      <c r="X36" s="17">
        <f>IF($V36="Pendiente",IF($D36="Perecedero","Perecedero: entregar hoy",IF($W36&gt;=$F$4,"Pasó el plazo: avisar a la administración",IF($W36&gt;=$D$4,"Enviar recordatorio y anotarlo",""))),IF(AND($V36&lt;&gt;"",$I36&lt;&gt;"",$I36&lt;&gt;"Bueno"),"Recibido con daño: ver observaciones",""))</f>
        <v/>
      </c>
      <c r="Y36" s="17">
        <f>IF($V36="Pendiente",COUNTIF($V$8:$V36,"Pendiente"),"")</f>
        <v/>
      </c>
    </row>
    <row r="37" ht="18" customHeight="1">
      <c r="A37" s="9" t="n"/>
      <c r="B37" s="14" t="n"/>
      <c r="C37" s="15" t="n"/>
      <c r="D37" s="9" t="n"/>
      <c r="E37" s="9" t="n"/>
      <c r="F37" s="16" t="n"/>
      <c r="G37" s="9" t="n"/>
      <c r="H37" s="9" t="n"/>
      <c r="I37" s="9" t="n"/>
      <c r="J37" s="9" t="n"/>
      <c r="K37" s="9" t="n"/>
      <c r="L37" s="9" t="n"/>
      <c r="M37" s="9" t="n"/>
      <c r="N37" s="15" t="n"/>
      <c r="O37" s="14" t="n"/>
      <c r="P37" s="15" t="n"/>
      <c r="Q37" s="9" t="n"/>
      <c r="R37" s="9" t="n"/>
      <c r="S37" s="9" t="n"/>
      <c r="T37" s="9" t="n"/>
      <c r="U37" s="9" t="n"/>
      <c r="V37" s="17">
        <f>IF(AND($B37="",$H37=""),"",IF($R37="Devuelto a la transportadora","Devuelto",IF($R37="Pasado a la administración","En administración",IF($O37&lt;&gt;"","Entregado","Pendiente"))))</f>
        <v/>
      </c>
      <c r="W37" s="18">
        <f>IF($B37="","",IF($O37&lt;&gt;"",$O37-$B37,$I$4-$B37))</f>
        <v/>
      </c>
      <c r="X37" s="17">
        <f>IF($V37="Pendiente",IF($D37="Perecedero","Perecedero: entregar hoy",IF($W37&gt;=$F$4,"Pasó el plazo: avisar a la administración",IF($W37&gt;=$D$4,"Enviar recordatorio y anotarlo",""))),IF(AND($V37&lt;&gt;"",$I37&lt;&gt;"",$I37&lt;&gt;"Bueno"),"Recibido con daño: ver observaciones",""))</f>
        <v/>
      </c>
      <c r="Y37" s="17">
        <f>IF($V37="Pendiente",COUNTIF($V$8:$V37,"Pendiente"),"")</f>
        <v/>
      </c>
    </row>
    <row r="38" ht="18" customHeight="1">
      <c r="A38" s="9" t="n"/>
      <c r="B38" s="14" t="n"/>
      <c r="C38" s="15" t="n"/>
      <c r="D38" s="9" t="n"/>
      <c r="E38" s="9" t="n"/>
      <c r="F38" s="16" t="n"/>
      <c r="G38" s="9" t="n"/>
      <c r="H38" s="9" t="n"/>
      <c r="I38" s="9" t="n"/>
      <c r="J38" s="9" t="n"/>
      <c r="K38" s="9" t="n"/>
      <c r="L38" s="9" t="n"/>
      <c r="M38" s="9" t="n"/>
      <c r="N38" s="15" t="n"/>
      <c r="O38" s="14" t="n"/>
      <c r="P38" s="15" t="n"/>
      <c r="Q38" s="9" t="n"/>
      <c r="R38" s="9" t="n"/>
      <c r="S38" s="9" t="n"/>
      <c r="T38" s="9" t="n"/>
      <c r="U38" s="9" t="n"/>
      <c r="V38" s="17">
        <f>IF(AND($B38="",$H38=""),"",IF($R38="Devuelto a la transportadora","Devuelto",IF($R38="Pasado a la administración","En administración",IF($O38&lt;&gt;"","Entregado","Pendiente"))))</f>
        <v/>
      </c>
      <c r="W38" s="18">
        <f>IF($B38="","",IF($O38&lt;&gt;"",$O38-$B38,$I$4-$B38))</f>
        <v/>
      </c>
      <c r="X38" s="17">
        <f>IF($V38="Pendiente",IF($D38="Perecedero","Perecedero: entregar hoy",IF($W38&gt;=$F$4,"Pasó el plazo: avisar a la administración",IF($W38&gt;=$D$4,"Enviar recordatorio y anotarlo",""))),IF(AND($V38&lt;&gt;"",$I38&lt;&gt;"",$I38&lt;&gt;"Bueno"),"Recibido con daño: ver observaciones",""))</f>
        <v/>
      </c>
      <c r="Y38" s="17">
        <f>IF($V38="Pendiente",COUNTIF($V$8:$V38,"Pendiente"),"")</f>
        <v/>
      </c>
    </row>
    <row r="39" ht="18" customHeight="1">
      <c r="A39" s="9" t="n"/>
      <c r="B39" s="14" t="n"/>
      <c r="C39" s="15" t="n"/>
      <c r="D39" s="9" t="n"/>
      <c r="E39" s="9" t="n"/>
      <c r="F39" s="16" t="n"/>
      <c r="G39" s="9" t="n"/>
      <c r="H39" s="9" t="n"/>
      <c r="I39" s="9" t="n"/>
      <c r="J39" s="9" t="n"/>
      <c r="K39" s="9" t="n"/>
      <c r="L39" s="9" t="n"/>
      <c r="M39" s="9" t="n"/>
      <c r="N39" s="15" t="n"/>
      <c r="O39" s="14" t="n"/>
      <c r="P39" s="15" t="n"/>
      <c r="Q39" s="9" t="n"/>
      <c r="R39" s="9" t="n"/>
      <c r="S39" s="9" t="n"/>
      <c r="T39" s="9" t="n"/>
      <c r="U39" s="9" t="n"/>
      <c r="V39" s="17">
        <f>IF(AND($B39="",$H39=""),"",IF($R39="Devuelto a la transportadora","Devuelto",IF($R39="Pasado a la administración","En administración",IF($O39&lt;&gt;"","Entregado","Pendiente"))))</f>
        <v/>
      </c>
      <c r="W39" s="18">
        <f>IF($B39="","",IF($O39&lt;&gt;"",$O39-$B39,$I$4-$B39))</f>
        <v/>
      </c>
      <c r="X39" s="17">
        <f>IF($V39="Pendiente",IF($D39="Perecedero","Perecedero: entregar hoy",IF($W39&gt;=$F$4,"Pasó el plazo: avisar a la administración",IF($W39&gt;=$D$4,"Enviar recordatorio y anotarlo",""))),IF(AND($V39&lt;&gt;"",$I39&lt;&gt;"",$I39&lt;&gt;"Bueno"),"Recibido con daño: ver observaciones",""))</f>
        <v/>
      </c>
      <c r="Y39" s="17">
        <f>IF($V39="Pendiente",COUNTIF($V$8:$V39,"Pendiente"),"")</f>
        <v/>
      </c>
    </row>
    <row r="40" ht="18" customHeight="1">
      <c r="A40" s="9" t="n"/>
      <c r="B40" s="14" t="n"/>
      <c r="C40" s="15" t="n"/>
      <c r="D40" s="9" t="n"/>
      <c r="E40" s="9" t="n"/>
      <c r="F40" s="16" t="n"/>
      <c r="G40" s="9" t="n"/>
      <c r="H40" s="9" t="n"/>
      <c r="I40" s="9" t="n"/>
      <c r="J40" s="9" t="n"/>
      <c r="K40" s="9" t="n"/>
      <c r="L40" s="9" t="n"/>
      <c r="M40" s="9" t="n"/>
      <c r="N40" s="15" t="n"/>
      <c r="O40" s="14" t="n"/>
      <c r="P40" s="15" t="n"/>
      <c r="Q40" s="9" t="n"/>
      <c r="R40" s="9" t="n"/>
      <c r="S40" s="9" t="n"/>
      <c r="T40" s="9" t="n"/>
      <c r="U40" s="9" t="n"/>
      <c r="V40" s="17">
        <f>IF(AND($B40="",$H40=""),"",IF($R40="Devuelto a la transportadora","Devuelto",IF($R40="Pasado a la administración","En administración",IF($O40&lt;&gt;"","Entregado","Pendiente"))))</f>
        <v/>
      </c>
      <c r="W40" s="18">
        <f>IF($B40="","",IF($O40&lt;&gt;"",$O40-$B40,$I$4-$B40))</f>
        <v/>
      </c>
      <c r="X40" s="17">
        <f>IF($V40="Pendiente",IF($D40="Perecedero","Perecedero: entregar hoy",IF($W40&gt;=$F$4,"Pasó el plazo: avisar a la administración",IF($W40&gt;=$D$4,"Enviar recordatorio y anotarlo",""))),IF(AND($V40&lt;&gt;"",$I40&lt;&gt;"",$I40&lt;&gt;"Bueno"),"Recibido con daño: ver observaciones",""))</f>
        <v/>
      </c>
      <c r="Y40" s="17">
        <f>IF($V40="Pendiente",COUNTIF($V$8:$V40,"Pendiente"),"")</f>
        <v/>
      </c>
    </row>
    <row r="41" ht="18" customHeight="1">
      <c r="A41" s="9" t="n"/>
      <c r="B41" s="14" t="n"/>
      <c r="C41" s="15" t="n"/>
      <c r="D41" s="9" t="n"/>
      <c r="E41" s="9" t="n"/>
      <c r="F41" s="16" t="n"/>
      <c r="G41" s="9" t="n"/>
      <c r="H41" s="9" t="n"/>
      <c r="I41" s="9" t="n"/>
      <c r="J41" s="9" t="n"/>
      <c r="K41" s="9" t="n"/>
      <c r="L41" s="9" t="n"/>
      <c r="M41" s="9" t="n"/>
      <c r="N41" s="15" t="n"/>
      <c r="O41" s="14" t="n"/>
      <c r="P41" s="15" t="n"/>
      <c r="Q41" s="9" t="n"/>
      <c r="R41" s="9" t="n"/>
      <c r="S41" s="9" t="n"/>
      <c r="T41" s="9" t="n"/>
      <c r="U41" s="9" t="n"/>
      <c r="V41" s="17">
        <f>IF(AND($B41="",$H41=""),"",IF($R41="Devuelto a la transportadora","Devuelto",IF($R41="Pasado a la administración","En administración",IF($O41&lt;&gt;"","Entregado","Pendiente"))))</f>
        <v/>
      </c>
      <c r="W41" s="18">
        <f>IF($B41="","",IF($O41&lt;&gt;"",$O41-$B41,$I$4-$B41))</f>
        <v/>
      </c>
      <c r="X41" s="17">
        <f>IF($V41="Pendiente",IF($D41="Perecedero","Perecedero: entregar hoy",IF($W41&gt;=$F$4,"Pasó el plazo: avisar a la administración",IF($W41&gt;=$D$4,"Enviar recordatorio y anotarlo",""))),IF(AND($V41&lt;&gt;"",$I41&lt;&gt;"",$I41&lt;&gt;"Bueno"),"Recibido con daño: ver observaciones",""))</f>
        <v/>
      </c>
      <c r="Y41" s="17">
        <f>IF($V41="Pendiente",COUNTIF($V$8:$V41,"Pendiente"),"")</f>
        <v/>
      </c>
    </row>
    <row r="42" ht="18" customHeight="1">
      <c r="A42" s="9" t="n"/>
      <c r="B42" s="14" t="n"/>
      <c r="C42" s="15" t="n"/>
      <c r="D42" s="9" t="n"/>
      <c r="E42" s="9" t="n"/>
      <c r="F42" s="16" t="n"/>
      <c r="G42" s="9" t="n"/>
      <c r="H42" s="9" t="n"/>
      <c r="I42" s="9" t="n"/>
      <c r="J42" s="9" t="n"/>
      <c r="K42" s="9" t="n"/>
      <c r="L42" s="9" t="n"/>
      <c r="M42" s="9" t="n"/>
      <c r="N42" s="15" t="n"/>
      <c r="O42" s="14" t="n"/>
      <c r="P42" s="15" t="n"/>
      <c r="Q42" s="9" t="n"/>
      <c r="R42" s="9" t="n"/>
      <c r="S42" s="9" t="n"/>
      <c r="T42" s="9" t="n"/>
      <c r="U42" s="9" t="n"/>
      <c r="V42" s="17">
        <f>IF(AND($B42="",$H42=""),"",IF($R42="Devuelto a la transportadora","Devuelto",IF($R42="Pasado a la administración","En administración",IF($O42&lt;&gt;"","Entregado","Pendiente"))))</f>
        <v/>
      </c>
      <c r="W42" s="18">
        <f>IF($B42="","",IF($O42&lt;&gt;"",$O42-$B42,$I$4-$B42))</f>
        <v/>
      </c>
      <c r="X42" s="17">
        <f>IF($V42="Pendiente",IF($D42="Perecedero","Perecedero: entregar hoy",IF($W42&gt;=$F$4,"Pasó el plazo: avisar a la administración",IF($W42&gt;=$D$4,"Enviar recordatorio y anotarlo",""))),IF(AND($V42&lt;&gt;"",$I42&lt;&gt;"",$I42&lt;&gt;"Bueno"),"Recibido con daño: ver observaciones",""))</f>
        <v/>
      </c>
      <c r="Y42" s="17">
        <f>IF($V42="Pendiente",COUNTIF($V$8:$V42,"Pendiente"),"")</f>
        <v/>
      </c>
    </row>
    <row r="43" ht="18" customHeight="1">
      <c r="A43" s="9" t="n"/>
      <c r="B43" s="14" t="n"/>
      <c r="C43" s="15" t="n"/>
      <c r="D43" s="9" t="n"/>
      <c r="E43" s="9" t="n"/>
      <c r="F43" s="16" t="n"/>
      <c r="G43" s="9" t="n"/>
      <c r="H43" s="9" t="n"/>
      <c r="I43" s="9" t="n"/>
      <c r="J43" s="9" t="n"/>
      <c r="K43" s="9" t="n"/>
      <c r="L43" s="9" t="n"/>
      <c r="M43" s="9" t="n"/>
      <c r="N43" s="15" t="n"/>
      <c r="O43" s="14" t="n"/>
      <c r="P43" s="15" t="n"/>
      <c r="Q43" s="9" t="n"/>
      <c r="R43" s="9" t="n"/>
      <c r="S43" s="9" t="n"/>
      <c r="T43" s="9" t="n"/>
      <c r="U43" s="9" t="n"/>
      <c r="V43" s="17">
        <f>IF(AND($B43="",$H43=""),"",IF($R43="Devuelto a la transportadora","Devuelto",IF($R43="Pasado a la administración","En administración",IF($O43&lt;&gt;"","Entregado","Pendiente"))))</f>
        <v/>
      </c>
      <c r="W43" s="18">
        <f>IF($B43="","",IF($O43&lt;&gt;"",$O43-$B43,$I$4-$B43))</f>
        <v/>
      </c>
      <c r="X43" s="17">
        <f>IF($V43="Pendiente",IF($D43="Perecedero","Perecedero: entregar hoy",IF($W43&gt;=$F$4,"Pasó el plazo: avisar a la administración",IF($W43&gt;=$D$4,"Enviar recordatorio y anotarlo",""))),IF(AND($V43&lt;&gt;"",$I43&lt;&gt;"",$I43&lt;&gt;"Bueno"),"Recibido con daño: ver observaciones",""))</f>
        <v/>
      </c>
      <c r="Y43" s="17">
        <f>IF($V43="Pendiente",COUNTIF($V$8:$V43,"Pendiente"),"")</f>
        <v/>
      </c>
    </row>
    <row r="44" ht="18" customHeight="1">
      <c r="A44" s="9" t="n"/>
      <c r="B44" s="14" t="n"/>
      <c r="C44" s="15" t="n"/>
      <c r="D44" s="9" t="n"/>
      <c r="E44" s="9" t="n"/>
      <c r="F44" s="16" t="n"/>
      <c r="G44" s="9" t="n"/>
      <c r="H44" s="9" t="n"/>
      <c r="I44" s="9" t="n"/>
      <c r="J44" s="9" t="n"/>
      <c r="K44" s="9" t="n"/>
      <c r="L44" s="9" t="n"/>
      <c r="M44" s="9" t="n"/>
      <c r="N44" s="15" t="n"/>
      <c r="O44" s="14" t="n"/>
      <c r="P44" s="15" t="n"/>
      <c r="Q44" s="9" t="n"/>
      <c r="R44" s="9" t="n"/>
      <c r="S44" s="9" t="n"/>
      <c r="T44" s="9" t="n"/>
      <c r="U44" s="9" t="n"/>
      <c r="V44" s="17">
        <f>IF(AND($B44="",$H44=""),"",IF($R44="Devuelto a la transportadora","Devuelto",IF($R44="Pasado a la administración","En administración",IF($O44&lt;&gt;"","Entregado","Pendiente"))))</f>
        <v/>
      </c>
      <c r="W44" s="18">
        <f>IF($B44="","",IF($O44&lt;&gt;"",$O44-$B44,$I$4-$B44))</f>
        <v/>
      </c>
      <c r="X44" s="17">
        <f>IF($V44="Pendiente",IF($D44="Perecedero","Perecedero: entregar hoy",IF($W44&gt;=$F$4,"Pasó el plazo: avisar a la administración",IF($W44&gt;=$D$4,"Enviar recordatorio y anotarlo",""))),IF(AND($V44&lt;&gt;"",$I44&lt;&gt;"",$I44&lt;&gt;"Bueno"),"Recibido con daño: ver observaciones",""))</f>
        <v/>
      </c>
      <c r="Y44" s="17">
        <f>IF($V44="Pendiente",COUNTIF($V$8:$V44,"Pendiente"),"")</f>
        <v/>
      </c>
    </row>
    <row r="45" ht="18" customHeight="1">
      <c r="A45" s="9" t="n"/>
      <c r="B45" s="14" t="n"/>
      <c r="C45" s="15" t="n"/>
      <c r="D45" s="9" t="n"/>
      <c r="E45" s="9" t="n"/>
      <c r="F45" s="16" t="n"/>
      <c r="G45" s="9" t="n"/>
      <c r="H45" s="9" t="n"/>
      <c r="I45" s="9" t="n"/>
      <c r="J45" s="9" t="n"/>
      <c r="K45" s="9" t="n"/>
      <c r="L45" s="9" t="n"/>
      <c r="M45" s="9" t="n"/>
      <c r="N45" s="15" t="n"/>
      <c r="O45" s="14" t="n"/>
      <c r="P45" s="15" t="n"/>
      <c r="Q45" s="9" t="n"/>
      <c r="R45" s="9" t="n"/>
      <c r="S45" s="9" t="n"/>
      <c r="T45" s="9" t="n"/>
      <c r="U45" s="9" t="n"/>
      <c r="V45" s="17">
        <f>IF(AND($B45="",$H45=""),"",IF($R45="Devuelto a la transportadora","Devuelto",IF($R45="Pasado a la administración","En administración",IF($O45&lt;&gt;"","Entregado","Pendiente"))))</f>
        <v/>
      </c>
      <c r="W45" s="18">
        <f>IF($B45="","",IF($O45&lt;&gt;"",$O45-$B45,$I$4-$B45))</f>
        <v/>
      </c>
      <c r="X45" s="17">
        <f>IF($V45="Pendiente",IF($D45="Perecedero","Perecedero: entregar hoy",IF($W45&gt;=$F$4,"Pasó el plazo: avisar a la administración",IF($W45&gt;=$D$4,"Enviar recordatorio y anotarlo",""))),IF(AND($V45&lt;&gt;"",$I45&lt;&gt;"",$I45&lt;&gt;"Bueno"),"Recibido con daño: ver observaciones",""))</f>
        <v/>
      </c>
      <c r="Y45" s="17">
        <f>IF($V45="Pendiente",COUNTIF($V$8:$V45,"Pendiente"),"")</f>
        <v/>
      </c>
    </row>
    <row r="46" ht="18" customHeight="1">
      <c r="A46" s="9" t="n"/>
      <c r="B46" s="14" t="n"/>
      <c r="C46" s="15" t="n"/>
      <c r="D46" s="9" t="n"/>
      <c r="E46" s="9" t="n"/>
      <c r="F46" s="16" t="n"/>
      <c r="G46" s="9" t="n"/>
      <c r="H46" s="9" t="n"/>
      <c r="I46" s="9" t="n"/>
      <c r="J46" s="9" t="n"/>
      <c r="K46" s="9" t="n"/>
      <c r="L46" s="9" t="n"/>
      <c r="M46" s="9" t="n"/>
      <c r="N46" s="15" t="n"/>
      <c r="O46" s="14" t="n"/>
      <c r="P46" s="15" t="n"/>
      <c r="Q46" s="9" t="n"/>
      <c r="R46" s="9" t="n"/>
      <c r="S46" s="9" t="n"/>
      <c r="T46" s="9" t="n"/>
      <c r="U46" s="9" t="n"/>
      <c r="V46" s="17">
        <f>IF(AND($B46="",$H46=""),"",IF($R46="Devuelto a la transportadora","Devuelto",IF($R46="Pasado a la administración","En administración",IF($O46&lt;&gt;"","Entregado","Pendiente"))))</f>
        <v/>
      </c>
      <c r="W46" s="18">
        <f>IF($B46="","",IF($O46&lt;&gt;"",$O46-$B46,$I$4-$B46))</f>
        <v/>
      </c>
      <c r="X46" s="17">
        <f>IF($V46="Pendiente",IF($D46="Perecedero","Perecedero: entregar hoy",IF($W46&gt;=$F$4,"Pasó el plazo: avisar a la administración",IF($W46&gt;=$D$4,"Enviar recordatorio y anotarlo",""))),IF(AND($V46&lt;&gt;"",$I46&lt;&gt;"",$I46&lt;&gt;"Bueno"),"Recibido con daño: ver observaciones",""))</f>
        <v/>
      </c>
      <c r="Y46" s="17">
        <f>IF($V46="Pendiente",COUNTIF($V$8:$V46,"Pendiente"),"")</f>
        <v/>
      </c>
    </row>
    <row r="47" ht="18" customHeight="1">
      <c r="A47" s="9" t="n"/>
      <c r="B47" s="14" t="n"/>
      <c r="C47" s="15" t="n"/>
      <c r="D47" s="9" t="n"/>
      <c r="E47" s="9" t="n"/>
      <c r="F47" s="16" t="n"/>
      <c r="G47" s="9" t="n"/>
      <c r="H47" s="9" t="n"/>
      <c r="I47" s="9" t="n"/>
      <c r="J47" s="9" t="n"/>
      <c r="K47" s="9" t="n"/>
      <c r="L47" s="9" t="n"/>
      <c r="M47" s="9" t="n"/>
      <c r="N47" s="15" t="n"/>
      <c r="O47" s="14" t="n"/>
      <c r="P47" s="15" t="n"/>
      <c r="Q47" s="9" t="n"/>
      <c r="R47" s="9" t="n"/>
      <c r="S47" s="9" t="n"/>
      <c r="T47" s="9" t="n"/>
      <c r="U47" s="9" t="n"/>
      <c r="V47" s="17">
        <f>IF(AND($B47="",$H47=""),"",IF($R47="Devuelto a la transportadora","Devuelto",IF($R47="Pasado a la administración","En administración",IF($O47&lt;&gt;"","Entregado","Pendiente"))))</f>
        <v/>
      </c>
      <c r="W47" s="18">
        <f>IF($B47="","",IF($O47&lt;&gt;"",$O47-$B47,$I$4-$B47))</f>
        <v/>
      </c>
      <c r="X47" s="17">
        <f>IF($V47="Pendiente",IF($D47="Perecedero","Perecedero: entregar hoy",IF($W47&gt;=$F$4,"Pasó el plazo: avisar a la administración",IF($W47&gt;=$D$4,"Enviar recordatorio y anotarlo",""))),IF(AND($V47&lt;&gt;"",$I47&lt;&gt;"",$I47&lt;&gt;"Bueno"),"Recibido con daño: ver observaciones",""))</f>
        <v/>
      </c>
      <c r="Y47" s="17">
        <f>IF($V47="Pendiente",COUNTIF($V$8:$V47,"Pendiente"),"")</f>
        <v/>
      </c>
    </row>
    <row r="48" ht="18" customHeight="1">
      <c r="A48" s="9" t="n"/>
      <c r="B48" s="14" t="n"/>
      <c r="C48" s="15" t="n"/>
      <c r="D48" s="9" t="n"/>
      <c r="E48" s="9" t="n"/>
      <c r="F48" s="16" t="n"/>
      <c r="G48" s="9" t="n"/>
      <c r="H48" s="9" t="n"/>
      <c r="I48" s="9" t="n"/>
      <c r="J48" s="9" t="n"/>
      <c r="K48" s="9" t="n"/>
      <c r="L48" s="9" t="n"/>
      <c r="M48" s="9" t="n"/>
      <c r="N48" s="15" t="n"/>
      <c r="O48" s="14" t="n"/>
      <c r="P48" s="15" t="n"/>
      <c r="Q48" s="9" t="n"/>
      <c r="R48" s="9" t="n"/>
      <c r="S48" s="9" t="n"/>
      <c r="T48" s="9" t="n"/>
      <c r="U48" s="9" t="n"/>
      <c r="V48" s="17">
        <f>IF(AND($B48="",$H48=""),"",IF($R48="Devuelto a la transportadora","Devuelto",IF($R48="Pasado a la administración","En administración",IF($O48&lt;&gt;"","Entregado","Pendiente"))))</f>
        <v/>
      </c>
      <c r="W48" s="18">
        <f>IF($B48="","",IF($O48&lt;&gt;"",$O48-$B48,$I$4-$B48))</f>
        <v/>
      </c>
      <c r="X48" s="17">
        <f>IF($V48="Pendiente",IF($D48="Perecedero","Perecedero: entregar hoy",IF($W48&gt;=$F$4,"Pasó el plazo: avisar a la administración",IF($W48&gt;=$D$4,"Enviar recordatorio y anotarlo",""))),IF(AND($V48&lt;&gt;"",$I48&lt;&gt;"",$I48&lt;&gt;"Bueno"),"Recibido con daño: ver observaciones",""))</f>
        <v/>
      </c>
      <c r="Y48" s="17">
        <f>IF($V48="Pendiente",COUNTIF($V$8:$V48,"Pendiente"),"")</f>
        <v/>
      </c>
    </row>
    <row r="49" ht="18" customHeight="1">
      <c r="A49" s="9" t="n"/>
      <c r="B49" s="14" t="n"/>
      <c r="C49" s="15" t="n"/>
      <c r="D49" s="9" t="n"/>
      <c r="E49" s="9" t="n"/>
      <c r="F49" s="16" t="n"/>
      <c r="G49" s="9" t="n"/>
      <c r="H49" s="9" t="n"/>
      <c r="I49" s="9" t="n"/>
      <c r="J49" s="9" t="n"/>
      <c r="K49" s="9" t="n"/>
      <c r="L49" s="9" t="n"/>
      <c r="M49" s="9" t="n"/>
      <c r="N49" s="15" t="n"/>
      <c r="O49" s="14" t="n"/>
      <c r="P49" s="15" t="n"/>
      <c r="Q49" s="9" t="n"/>
      <c r="R49" s="9" t="n"/>
      <c r="S49" s="9" t="n"/>
      <c r="T49" s="9" t="n"/>
      <c r="U49" s="9" t="n"/>
      <c r="V49" s="17">
        <f>IF(AND($B49="",$H49=""),"",IF($R49="Devuelto a la transportadora","Devuelto",IF($R49="Pasado a la administración","En administración",IF($O49&lt;&gt;"","Entregado","Pendiente"))))</f>
        <v/>
      </c>
      <c r="W49" s="18">
        <f>IF($B49="","",IF($O49&lt;&gt;"",$O49-$B49,$I$4-$B49))</f>
        <v/>
      </c>
      <c r="X49" s="17">
        <f>IF($V49="Pendiente",IF($D49="Perecedero","Perecedero: entregar hoy",IF($W49&gt;=$F$4,"Pasó el plazo: avisar a la administración",IF($W49&gt;=$D$4,"Enviar recordatorio y anotarlo",""))),IF(AND($V49&lt;&gt;"",$I49&lt;&gt;"",$I49&lt;&gt;"Bueno"),"Recibido con daño: ver observaciones",""))</f>
        <v/>
      </c>
      <c r="Y49" s="17">
        <f>IF($V49="Pendiente",COUNTIF($V$8:$V49,"Pendiente"),"")</f>
        <v/>
      </c>
    </row>
    <row r="50" ht="18" customHeight="1">
      <c r="A50" s="9" t="n"/>
      <c r="B50" s="14" t="n"/>
      <c r="C50" s="15" t="n"/>
      <c r="D50" s="9" t="n"/>
      <c r="E50" s="9" t="n"/>
      <c r="F50" s="16" t="n"/>
      <c r="G50" s="9" t="n"/>
      <c r="H50" s="9" t="n"/>
      <c r="I50" s="9" t="n"/>
      <c r="J50" s="9" t="n"/>
      <c r="K50" s="9" t="n"/>
      <c r="L50" s="9" t="n"/>
      <c r="M50" s="9" t="n"/>
      <c r="N50" s="15" t="n"/>
      <c r="O50" s="14" t="n"/>
      <c r="P50" s="15" t="n"/>
      <c r="Q50" s="9" t="n"/>
      <c r="R50" s="9" t="n"/>
      <c r="S50" s="9" t="n"/>
      <c r="T50" s="9" t="n"/>
      <c r="U50" s="9" t="n"/>
      <c r="V50" s="17">
        <f>IF(AND($B50="",$H50=""),"",IF($R50="Devuelto a la transportadora","Devuelto",IF($R50="Pasado a la administración","En administración",IF($O50&lt;&gt;"","Entregado","Pendiente"))))</f>
        <v/>
      </c>
      <c r="W50" s="18">
        <f>IF($B50="","",IF($O50&lt;&gt;"",$O50-$B50,$I$4-$B50))</f>
        <v/>
      </c>
      <c r="X50" s="17">
        <f>IF($V50="Pendiente",IF($D50="Perecedero","Perecedero: entregar hoy",IF($W50&gt;=$F$4,"Pasó el plazo: avisar a la administración",IF($W50&gt;=$D$4,"Enviar recordatorio y anotarlo",""))),IF(AND($V50&lt;&gt;"",$I50&lt;&gt;"",$I50&lt;&gt;"Bueno"),"Recibido con daño: ver observaciones",""))</f>
        <v/>
      </c>
      <c r="Y50" s="17">
        <f>IF($V50="Pendiente",COUNTIF($V$8:$V50,"Pendiente"),"")</f>
        <v/>
      </c>
    </row>
    <row r="51" ht="18" customHeight="1">
      <c r="A51" s="9" t="n"/>
      <c r="B51" s="14" t="n"/>
      <c r="C51" s="15" t="n"/>
      <c r="D51" s="9" t="n"/>
      <c r="E51" s="9" t="n"/>
      <c r="F51" s="16" t="n"/>
      <c r="G51" s="9" t="n"/>
      <c r="H51" s="9" t="n"/>
      <c r="I51" s="9" t="n"/>
      <c r="J51" s="9" t="n"/>
      <c r="K51" s="9" t="n"/>
      <c r="L51" s="9" t="n"/>
      <c r="M51" s="9" t="n"/>
      <c r="N51" s="15" t="n"/>
      <c r="O51" s="14" t="n"/>
      <c r="P51" s="15" t="n"/>
      <c r="Q51" s="9" t="n"/>
      <c r="R51" s="9" t="n"/>
      <c r="S51" s="9" t="n"/>
      <c r="T51" s="9" t="n"/>
      <c r="U51" s="9" t="n"/>
      <c r="V51" s="17">
        <f>IF(AND($B51="",$H51=""),"",IF($R51="Devuelto a la transportadora","Devuelto",IF($R51="Pasado a la administración","En administración",IF($O51&lt;&gt;"","Entregado","Pendiente"))))</f>
        <v/>
      </c>
      <c r="W51" s="18">
        <f>IF($B51="","",IF($O51&lt;&gt;"",$O51-$B51,$I$4-$B51))</f>
        <v/>
      </c>
      <c r="X51" s="17">
        <f>IF($V51="Pendiente",IF($D51="Perecedero","Perecedero: entregar hoy",IF($W51&gt;=$F$4,"Pasó el plazo: avisar a la administración",IF($W51&gt;=$D$4,"Enviar recordatorio y anotarlo",""))),IF(AND($V51&lt;&gt;"",$I51&lt;&gt;"",$I51&lt;&gt;"Bueno"),"Recibido con daño: ver observaciones",""))</f>
        <v/>
      </c>
      <c r="Y51" s="17">
        <f>IF($V51="Pendiente",COUNTIF($V$8:$V51,"Pendiente"),"")</f>
        <v/>
      </c>
    </row>
    <row r="52" ht="18" customHeight="1">
      <c r="A52" s="9" t="n"/>
      <c r="B52" s="14" t="n"/>
      <c r="C52" s="15" t="n"/>
      <c r="D52" s="9" t="n"/>
      <c r="E52" s="9" t="n"/>
      <c r="F52" s="16" t="n"/>
      <c r="G52" s="9" t="n"/>
      <c r="H52" s="9" t="n"/>
      <c r="I52" s="9" t="n"/>
      <c r="J52" s="9" t="n"/>
      <c r="K52" s="9" t="n"/>
      <c r="L52" s="9" t="n"/>
      <c r="M52" s="9" t="n"/>
      <c r="N52" s="15" t="n"/>
      <c r="O52" s="14" t="n"/>
      <c r="P52" s="15" t="n"/>
      <c r="Q52" s="9" t="n"/>
      <c r="R52" s="9" t="n"/>
      <c r="S52" s="9" t="n"/>
      <c r="T52" s="9" t="n"/>
      <c r="U52" s="9" t="n"/>
      <c r="V52" s="17">
        <f>IF(AND($B52="",$H52=""),"",IF($R52="Devuelto a la transportadora","Devuelto",IF($R52="Pasado a la administración","En administración",IF($O52&lt;&gt;"","Entregado","Pendiente"))))</f>
        <v/>
      </c>
      <c r="W52" s="18">
        <f>IF($B52="","",IF($O52&lt;&gt;"",$O52-$B52,$I$4-$B52))</f>
        <v/>
      </c>
      <c r="X52" s="17">
        <f>IF($V52="Pendiente",IF($D52="Perecedero","Perecedero: entregar hoy",IF($W52&gt;=$F$4,"Pasó el plazo: avisar a la administración",IF($W52&gt;=$D$4,"Enviar recordatorio y anotarlo",""))),IF(AND($V52&lt;&gt;"",$I52&lt;&gt;"",$I52&lt;&gt;"Bueno"),"Recibido con daño: ver observaciones",""))</f>
        <v/>
      </c>
      <c r="Y52" s="17">
        <f>IF($V52="Pendiente",COUNTIF($V$8:$V52,"Pendiente"),"")</f>
        <v/>
      </c>
    </row>
    <row r="53" ht="18" customHeight="1">
      <c r="A53" s="9" t="n"/>
      <c r="B53" s="14" t="n"/>
      <c r="C53" s="15" t="n"/>
      <c r="D53" s="9" t="n"/>
      <c r="E53" s="9" t="n"/>
      <c r="F53" s="16" t="n"/>
      <c r="G53" s="9" t="n"/>
      <c r="H53" s="9" t="n"/>
      <c r="I53" s="9" t="n"/>
      <c r="J53" s="9" t="n"/>
      <c r="K53" s="9" t="n"/>
      <c r="L53" s="9" t="n"/>
      <c r="M53" s="9" t="n"/>
      <c r="N53" s="15" t="n"/>
      <c r="O53" s="14" t="n"/>
      <c r="P53" s="15" t="n"/>
      <c r="Q53" s="9" t="n"/>
      <c r="R53" s="9" t="n"/>
      <c r="S53" s="9" t="n"/>
      <c r="T53" s="9" t="n"/>
      <c r="U53" s="9" t="n"/>
      <c r="V53" s="17">
        <f>IF(AND($B53="",$H53=""),"",IF($R53="Devuelto a la transportadora","Devuelto",IF($R53="Pasado a la administración","En administración",IF($O53&lt;&gt;"","Entregado","Pendiente"))))</f>
        <v/>
      </c>
      <c r="W53" s="18">
        <f>IF($B53="","",IF($O53&lt;&gt;"",$O53-$B53,$I$4-$B53))</f>
        <v/>
      </c>
      <c r="X53" s="17">
        <f>IF($V53="Pendiente",IF($D53="Perecedero","Perecedero: entregar hoy",IF($W53&gt;=$F$4,"Pasó el plazo: avisar a la administración",IF($W53&gt;=$D$4,"Enviar recordatorio y anotarlo",""))),IF(AND($V53&lt;&gt;"",$I53&lt;&gt;"",$I53&lt;&gt;"Bueno"),"Recibido con daño: ver observaciones",""))</f>
        <v/>
      </c>
      <c r="Y53" s="17">
        <f>IF($V53="Pendiente",COUNTIF($V$8:$V53,"Pendiente"),"")</f>
        <v/>
      </c>
    </row>
    <row r="54" ht="18" customHeight="1">
      <c r="A54" s="9" t="n"/>
      <c r="B54" s="14" t="n"/>
      <c r="C54" s="15" t="n"/>
      <c r="D54" s="9" t="n"/>
      <c r="E54" s="9" t="n"/>
      <c r="F54" s="16" t="n"/>
      <c r="G54" s="9" t="n"/>
      <c r="H54" s="9" t="n"/>
      <c r="I54" s="9" t="n"/>
      <c r="J54" s="9" t="n"/>
      <c r="K54" s="9" t="n"/>
      <c r="L54" s="9" t="n"/>
      <c r="M54" s="9" t="n"/>
      <c r="N54" s="15" t="n"/>
      <c r="O54" s="14" t="n"/>
      <c r="P54" s="15" t="n"/>
      <c r="Q54" s="9" t="n"/>
      <c r="R54" s="9" t="n"/>
      <c r="S54" s="9" t="n"/>
      <c r="T54" s="9" t="n"/>
      <c r="U54" s="9" t="n"/>
      <c r="V54" s="17">
        <f>IF(AND($B54="",$H54=""),"",IF($R54="Devuelto a la transportadora","Devuelto",IF($R54="Pasado a la administración","En administración",IF($O54&lt;&gt;"","Entregado","Pendiente"))))</f>
        <v/>
      </c>
      <c r="W54" s="18">
        <f>IF($B54="","",IF($O54&lt;&gt;"",$O54-$B54,$I$4-$B54))</f>
        <v/>
      </c>
      <c r="X54" s="17">
        <f>IF($V54="Pendiente",IF($D54="Perecedero","Perecedero: entregar hoy",IF($W54&gt;=$F$4,"Pasó el plazo: avisar a la administración",IF($W54&gt;=$D$4,"Enviar recordatorio y anotarlo",""))),IF(AND($V54&lt;&gt;"",$I54&lt;&gt;"",$I54&lt;&gt;"Bueno"),"Recibido con daño: ver observaciones",""))</f>
        <v/>
      </c>
      <c r="Y54" s="17">
        <f>IF($V54="Pendiente",COUNTIF($V$8:$V54,"Pendiente"),"")</f>
        <v/>
      </c>
    </row>
    <row r="55" ht="18" customHeight="1">
      <c r="A55" s="9" t="n"/>
      <c r="B55" s="14" t="n"/>
      <c r="C55" s="15" t="n"/>
      <c r="D55" s="9" t="n"/>
      <c r="E55" s="9" t="n"/>
      <c r="F55" s="16" t="n"/>
      <c r="G55" s="9" t="n"/>
      <c r="H55" s="9" t="n"/>
      <c r="I55" s="9" t="n"/>
      <c r="J55" s="9" t="n"/>
      <c r="K55" s="9" t="n"/>
      <c r="L55" s="9" t="n"/>
      <c r="M55" s="9" t="n"/>
      <c r="N55" s="15" t="n"/>
      <c r="O55" s="14" t="n"/>
      <c r="P55" s="15" t="n"/>
      <c r="Q55" s="9" t="n"/>
      <c r="R55" s="9" t="n"/>
      <c r="S55" s="9" t="n"/>
      <c r="T55" s="9" t="n"/>
      <c r="U55" s="9" t="n"/>
      <c r="V55" s="17">
        <f>IF(AND($B55="",$H55=""),"",IF($R55="Devuelto a la transportadora","Devuelto",IF($R55="Pasado a la administración","En administración",IF($O55&lt;&gt;"","Entregado","Pendiente"))))</f>
        <v/>
      </c>
      <c r="W55" s="18">
        <f>IF($B55="","",IF($O55&lt;&gt;"",$O55-$B55,$I$4-$B55))</f>
        <v/>
      </c>
      <c r="X55" s="17">
        <f>IF($V55="Pendiente",IF($D55="Perecedero","Perecedero: entregar hoy",IF($W55&gt;=$F$4,"Pasó el plazo: avisar a la administración",IF($W55&gt;=$D$4,"Enviar recordatorio y anotarlo",""))),IF(AND($V55&lt;&gt;"",$I55&lt;&gt;"",$I55&lt;&gt;"Bueno"),"Recibido con daño: ver observaciones",""))</f>
        <v/>
      </c>
      <c r="Y55" s="17">
        <f>IF($V55="Pendiente",COUNTIF($V$8:$V55,"Pendiente"),"")</f>
        <v/>
      </c>
    </row>
    <row r="56" ht="18" customHeight="1">
      <c r="A56" s="9" t="n"/>
      <c r="B56" s="14" t="n"/>
      <c r="C56" s="15" t="n"/>
      <c r="D56" s="9" t="n"/>
      <c r="E56" s="9" t="n"/>
      <c r="F56" s="16" t="n"/>
      <c r="G56" s="9" t="n"/>
      <c r="H56" s="9" t="n"/>
      <c r="I56" s="9" t="n"/>
      <c r="J56" s="9" t="n"/>
      <c r="K56" s="9" t="n"/>
      <c r="L56" s="9" t="n"/>
      <c r="M56" s="9" t="n"/>
      <c r="N56" s="15" t="n"/>
      <c r="O56" s="14" t="n"/>
      <c r="P56" s="15" t="n"/>
      <c r="Q56" s="9" t="n"/>
      <c r="R56" s="9" t="n"/>
      <c r="S56" s="9" t="n"/>
      <c r="T56" s="9" t="n"/>
      <c r="U56" s="9" t="n"/>
      <c r="V56" s="17">
        <f>IF(AND($B56="",$H56=""),"",IF($R56="Devuelto a la transportadora","Devuelto",IF($R56="Pasado a la administración","En administración",IF($O56&lt;&gt;"","Entregado","Pendiente"))))</f>
        <v/>
      </c>
      <c r="W56" s="18">
        <f>IF($B56="","",IF($O56&lt;&gt;"",$O56-$B56,$I$4-$B56))</f>
        <v/>
      </c>
      <c r="X56" s="17">
        <f>IF($V56="Pendiente",IF($D56="Perecedero","Perecedero: entregar hoy",IF($W56&gt;=$F$4,"Pasó el plazo: avisar a la administración",IF($W56&gt;=$D$4,"Enviar recordatorio y anotarlo",""))),IF(AND($V56&lt;&gt;"",$I56&lt;&gt;"",$I56&lt;&gt;"Bueno"),"Recibido con daño: ver observaciones",""))</f>
        <v/>
      </c>
      <c r="Y56" s="17">
        <f>IF($V56="Pendiente",COUNTIF($V$8:$V56,"Pendiente"),"")</f>
        <v/>
      </c>
    </row>
    <row r="57" ht="18" customHeight="1">
      <c r="A57" s="9" t="n"/>
      <c r="B57" s="14" t="n"/>
      <c r="C57" s="15" t="n"/>
      <c r="D57" s="9" t="n"/>
      <c r="E57" s="9" t="n"/>
      <c r="F57" s="16" t="n"/>
      <c r="G57" s="9" t="n"/>
      <c r="H57" s="9" t="n"/>
      <c r="I57" s="9" t="n"/>
      <c r="J57" s="9" t="n"/>
      <c r="K57" s="9" t="n"/>
      <c r="L57" s="9" t="n"/>
      <c r="M57" s="9" t="n"/>
      <c r="N57" s="15" t="n"/>
      <c r="O57" s="14" t="n"/>
      <c r="P57" s="15" t="n"/>
      <c r="Q57" s="9" t="n"/>
      <c r="R57" s="9" t="n"/>
      <c r="S57" s="9" t="n"/>
      <c r="T57" s="9" t="n"/>
      <c r="U57" s="9" t="n"/>
      <c r="V57" s="17">
        <f>IF(AND($B57="",$H57=""),"",IF($R57="Devuelto a la transportadora","Devuelto",IF($R57="Pasado a la administración","En administración",IF($O57&lt;&gt;"","Entregado","Pendiente"))))</f>
        <v/>
      </c>
      <c r="W57" s="18">
        <f>IF($B57="","",IF($O57&lt;&gt;"",$O57-$B57,$I$4-$B57))</f>
        <v/>
      </c>
      <c r="X57" s="17">
        <f>IF($V57="Pendiente",IF($D57="Perecedero","Perecedero: entregar hoy",IF($W57&gt;=$F$4,"Pasó el plazo: avisar a la administración",IF($W57&gt;=$D$4,"Enviar recordatorio y anotarlo",""))),IF(AND($V57&lt;&gt;"",$I57&lt;&gt;"",$I57&lt;&gt;"Bueno"),"Recibido con daño: ver observaciones",""))</f>
        <v/>
      </c>
      <c r="Y57" s="17">
        <f>IF($V57="Pendiente",COUNTIF($V$8:$V57,"Pendiente"),"")</f>
        <v/>
      </c>
    </row>
    <row r="58" ht="18" customHeight="1">
      <c r="A58" s="9" t="n"/>
      <c r="B58" s="14" t="n"/>
      <c r="C58" s="15" t="n"/>
      <c r="D58" s="9" t="n"/>
      <c r="E58" s="9" t="n"/>
      <c r="F58" s="16" t="n"/>
      <c r="G58" s="9" t="n"/>
      <c r="H58" s="9" t="n"/>
      <c r="I58" s="9" t="n"/>
      <c r="J58" s="9" t="n"/>
      <c r="K58" s="9" t="n"/>
      <c r="L58" s="9" t="n"/>
      <c r="M58" s="9" t="n"/>
      <c r="N58" s="15" t="n"/>
      <c r="O58" s="14" t="n"/>
      <c r="P58" s="15" t="n"/>
      <c r="Q58" s="9" t="n"/>
      <c r="R58" s="9" t="n"/>
      <c r="S58" s="9" t="n"/>
      <c r="T58" s="9" t="n"/>
      <c r="U58" s="9" t="n"/>
      <c r="V58" s="17">
        <f>IF(AND($B58="",$H58=""),"",IF($R58="Devuelto a la transportadora","Devuelto",IF($R58="Pasado a la administración","En administración",IF($O58&lt;&gt;"","Entregado","Pendiente"))))</f>
        <v/>
      </c>
      <c r="W58" s="18">
        <f>IF($B58="","",IF($O58&lt;&gt;"",$O58-$B58,$I$4-$B58))</f>
        <v/>
      </c>
      <c r="X58" s="17">
        <f>IF($V58="Pendiente",IF($D58="Perecedero","Perecedero: entregar hoy",IF($W58&gt;=$F$4,"Pasó el plazo: avisar a la administración",IF($W58&gt;=$D$4,"Enviar recordatorio y anotarlo",""))),IF(AND($V58&lt;&gt;"",$I58&lt;&gt;"",$I58&lt;&gt;"Bueno"),"Recibido con daño: ver observaciones",""))</f>
        <v/>
      </c>
      <c r="Y58" s="17">
        <f>IF($V58="Pendiente",COUNTIF($V$8:$V58,"Pendiente"),"")</f>
        <v/>
      </c>
    </row>
    <row r="59" ht="18" customHeight="1">
      <c r="A59" s="9" t="n"/>
      <c r="B59" s="14" t="n"/>
      <c r="C59" s="15" t="n"/>
      <c r="D59" s="9" t="n"/>
      <c r="E59" s="9" t="n"/>
      <c r="F59" s="16" t="n"/>
      <c r="G59" s="9" t="n"/>
      <c r="H59" s="9" t="n"/>
      <c r="I59" s="9" t="n"/>
      <c r="J59" s="9" t="n"/>
      <c r="K59" s="9" t="n"/>
      <c r="L59" s="9" t="n"/>
      <c r="M59" s="9" t="n"/>
      <c r="N59" s="15" t="n"/>
      <c r="O59" s="14" t="n"/>
      <c r="P59" s="15" t="n"/>
      <c r="Q59" s="9" t="n"/>
      <c r="R59" s="9" t="n"/>
      <c r="S59" s="9" t="n"/>
      <c r="T59" s="9" t="n"/>
      <c r="U59" s="9" t="n"/>
      <c r="V59" s="17">
        <f>IF(AND($B59="",$H59=""),"",IF($R59="Devuelto a la transportadora","Devuelto",IF($R59="Pasado a la administración","En administración",IF($O59&lt;&gt;"","Entregado","Pendiente"))))</f>
        <v/>
      </c>
      <c r="W59" s="18">
        <f>IF($B59="","",IF($O59&lt;&gt;"",$O59-$B59,$I$4-$B59))</f>
        <v/>
      </c>
      <c r="X59" s="17">
        <f>IF($V59="Pendiente",IF($D59="Perecedero","Perecedero: entregar hoy",IF($W59&gt;=$F$4,"Pasó el plazo: avisar a la administración",IF($W59&gt;=$D$4,"Enviar recordatorio y anotarlo",""))),IF(AND($V59&lt;&gt;"",$I59&lt;&gt;"",$I59&lt;&gt;"Bueno"),"Recibido con daño: ver observaciones",""))</f>
        <v/>
      </c>
      <c r="Y59" s="17">
        <f>IF($V59="Pendiente",COUNTIF($V$8:$V59,"Pendiente"),"")</f>
        <v/>
      </c>
    </row>
    <row r="60" ht="18" customHeight="1">
      <c r="A60" s="9" t="n"/>
      <c r="B60" s="14" t="n"/>
      <c r="C60" s="15" t="n"/>
      <c r="D60" s="9" t="n"/>
      <c r="E60" s="9" t="n"/>
      <c r="F60" s="16" t="n"/>
      <c r="G60" s="9" t="n"/>
      <c r="H60" s="9" t="n"/>
      <c r="I60" s="9" t="n"/>
      <c r="J60" s="9" t="n"/>
      <c r="K60" s="9" t="n"/>
      <c r="L60" s="9" t="n"/>
      <c r="M60" s="9" t="n"/>
      <c r="N60" s="15" t="n"/>
      <c r="O60" s="14" t="n"/>
      <c r="P60" s="15" t="n"/>
      <c r="Q60" s="9" t="n"/>
      <c r="R60" s="9" t="n"/>
      <c r="S60" s="9" t="n"/>
      <c r="T60" s="9" t="n"/>
      <c r="U60" s="9" t="n"/>
      <c r="V60" s="17">
        <f>IF(AND($B60="",$H60=""),"",IF($R60="Devuelto a la transportadora","Devuelto",IF($R60="Pasado a la administración","En administración",IF($O60&lt;&gt;"","Entregado","Pendiente"))))</f>
        <v/>
      </c>
      <c r="W60" s="18">
        <f>IF($B60="","",IF($O60&lt;&gt;"",$O60-$B60,$I$4-$B60))</f>
        <v/>
      </c>
      <c r="X60" s="17">
        <f>IF($V60="Pendiente",IF($D60="Perecedero","Perecedero: entregar hoy",IF($W60&gt;=$F$4,"Pasó el plazo: avisar a la administración",IF($W60&gt;=$D$4,"Enviar recordatorio y anotarlo",""))),IF(AND($V60&lt;&gt;"",$I60&lt;&gt;"",$I60&lt;&gt;"Bueno"),"Recibido con daño: ver observaciones",""))</f>
        <v/>
      </c>
      <c r="Y60" s="17">
        <f>IF($V60="Pendiente",COUNTIF($V$8:$V60,"Pendiente"),"")</f>
        <v/>
      </c>
    </row>
    <row r="61" ht="18" customHeight="1">
      <c r="A61" s="9" t="n"/>
      <c r="B61" s="14" t="n"/>
      <c r="C61" s="15" t="n"/>
      <c r="D61" s="9" t="n"/>
      <c r="E61" s="9" t="n"/>
      <c r="F61" s="16" t="n"/>
      <c r="G61" s="9" t="n"/>
      <c r="H61" s="9" t="n"/>
      <c r="I61" s="9" t="n"/>
      <c r="J61" s="9" t="n"/>
      <c r="K61" s="9" t="n"/>
      <c r="L61" s="9" t="n"/>
      <c r="M61" s="9" t="n"/>
      <c r="N61" s="15" t="n"/>
      <c r="O61" s="14" t="n"/>
      <c r="P61" s="15" t="n"/>
      <c r="Q61" s="9" t="n"/>
      <c r="R61" s="9" t="n"/>
      <c r="S61" s="9" t="n"/>
      <c r="T61" s="9" t="n"/>
      <c r="U61" s="9" t="n"/>
      <c r="V61" s="17">
        <f>IF(AND($B61="",$H61=""),"",IF($R61="Devuelto a la transportadora","Devuelto",IF($R61="Pasado a la administración","En administración",IF($O61&lt;&gt;"","Entregado","Pendiente"))))</f>
        <v/>
      </c>
      <c r="W61" s="18">
        <f>IF($B61="","",IF($O61&lt;&gt;"",$O61-$B61,$I$4-$B61))</f>
        <v/>
      </c>
      <c r="X61" s="17">
        <f>IF($V61="Pendiente",IF($D61="Perecedero","Perecedero: entregar hoy",IF($W61&gt;=$F$4,"Pasó el plazo: avisar a la administración",IF($W61&gt;=$D$4,"Enviar recordatorio y anotarlo",""))),IF(AND($V61&lt;&gt;"",$I61&lt;&gt;"",$I61&lt;&gt;"Bueno"),"Recibido con daño: ver observaciones",""))</f>
        <v/>
      </c>
      <c r="Y61" s="17">
        <f>IF($V61="Pendiente",COUNTIF($V$8:$V61,"Pendiente"),"")</f>
        <v/>
      </c>
    </row>
    <row r="62" ht="18" customHeight="1">
      <c r="A62" s="9" t="n"/>
      <c r="B62" s="14" t="n"/>
      <c r="C62" s="15" t="n"/>
      <c r="D62" s="9" t="n"/>
      <c r="E62" s="9" t="n"/>
      <c r="F62" s="16" t="n"/>
      <c r="G62" s="9" t="n"/>
      <c r="H62" s="9" t="n"/>
      <c r="I62" s="9" t="n"/>
      <c r="J62" s="9" t="n"/>
      <c r="K62" s="9" t="n"/>
      <c r="L62" s="9" t="n"/>
      <c r="M62" s="9" t="n"/>
      <c r="N62" s="15" t="n"/>
      <c r="O62" s="14" t="n"/>
      <c r="P62" s="15" t="n"/>
      <c r="Q62" s="9" t="n"/>
      <c r="R62" s="9" t="n"/>
      <c r="S62" s="9" t="n"/>
      <c r="T62" s="9" t="n"/>
      <c r="U62" s="9" t="n"/>
      <c r="V62" s="17">
        <f>IF(AND($B62="",$H62=""),"",IF($R62="Devuelto a la transportadora","Devuelto",IF($R62="Pasado a la administración","En administración",IF($O62&lt;&gt;"","Entregado","Pendiente"))))</f>
        <v/>
      </c>
      <c r="W62" s="18">
        <f>IF($B62="","",IF($O62&lt;&gt;"",$O62-$B62,$I$4-$B62))</f>
        <v/>
      </c>
      <c r="X62" s="17">
        <f>IF($V62="Pendiente",IF($D62="Perecedero","Perecedero: entregar hoy",IF($W62&gt;=$F$4,"Pasó el plazo: avisar a la administración",IF($W62&gt;=$D$4,"Enviar recordatorio y anotarlo",""))),IF(AND($V62&lt;&gt;"",$I62&lt;&gt;"",$I62&lt;&gt;"Bueno"),"Recibido con daño: ver observaciones",""))</f>
        <v/>
      </c>
      <c r="Y62" s="17">
        <f>IF($V62="Pendiente",COUNTIF($V$8:$V62,"Pendiente"),"")</f>
        <v/>
      </c>
    </row>
    <row r="63" ht="18" customHeight="1">
      <c r="A63" s="9" t="n"/>
      <c r="B63" s="14" t="n"/>
      <c r="C63" s="15" t="n"/>
      <c r="D63" s="9" t="n"/>
      <c r="E63" s="9" t="n"/>
      <c r="F63" s="16" t="n"/>
      <c r="G63" s="9" t="n"/>
      <c r="H63" s="9" t="n"/>
      <c r="I63" s="9" t="n"/>
      <c r="J63" s="9" t="n"/>
      <c r="K63" s="9" t="n"/>
      <c r="L63" s="9" t="n"/>
      <c r="M63" s="9" t="n"/>
      <c r="N63" s="15" t="n"/>
      <c r="O63" s="14" t="n"/>
      <c r="P63" s="15" t="n"/>
      <c r="Q63" s="9" t="n"/>
      <c r="R63" s="9" t="n"/>
      <c r="S63" s="9" t="n"/>
      <c r="T63" s="9" t="n"/>
      <c r="U63" s="9" t="n"/>
      <c r="V63" s="17">
        <f>IF(AND($B63="",$H63=""),"",IF($R63="Devuelto a la transportadora","Devuelto",IF($R63="Pasado a la administración","En administración",IF($O63&lt;&gt;"","Entregado","Pendiente"))))</f>
        <v/>
      </c>
      <c r="W63" s="18">
        <f>IF($B63="","",IF($O63&lt;&gt;"",$O63-$B63,$I$4-$B63))</f>
        <v/>
      </c>
      <c r="X63" s="17">
        <f>IF($V63="Pendiente",IF($D63="Perecedero","Perecedero: entregar hoy",IF($W63&gt;=$F$4,"Pasó el plazo: avisar a la administración",IF($W63&gt;=$D$4,"Enviar recordatorio y anotarlo",""))),IF(AND($V63&lt;&gt;"",$I63&lt;&gt;"",$I63&lt;&gt;"Bueno"),"Recibido con daño: ver observaciones",""))</f>
        <v/>
      </c>
      <c r="Y63" s="17">
        <f>IF($V63="Pendiente",COUNTIF($V$8:$V63,"Pendiente"),"")</f>
        <v/>
      </c>
    </row>
    <row r="64" ht="18" customHeight="1">
      <c r="A64" s="9" t="n"/>
      <c r="B64" s="14" t="n"/>
      <c r="C64" s="15" t="n"/>
      <c r="D64" s="9" t="n"/>
      <c r="E64" s="9" t="n"/>
      <c r="F64" s="16" t="n"/>
      <c r="G64" s="9" t="n"/>
      <c r="H64" s="9" t="n"/>
      <c r="I64" s="9" t="n"/>
      <c r="J64" s="9" t="n"/>
      <c r="K64" s="9" t="n"/>
      <c r="L64" s="9" t="n"/>
      <c r="M64" s="9" t="n"/>
      <c r="N64" s="15" t="n"/>
      <c r="O64" s="14" t="n"/>
      <c r="P64" s="15" t="n"/>
      <c r="Q64" s="9" t="n"/>
      <c r="R64" s="9" t="n"/>
      <c r="S64" s="9" t="n"/>
      <c r="T64" s="9" t="n"/>
      <c r="U64" s="9" t="n"/>
      <c r="V64" s="17">
        <f>IF(AND($B64="",$H64=""),"",IF($R64="Devuelto a la transportadora","Devuelto",IF($R64="Pasado a la administración","En administración",IF($O64&lt;&gt;"","Entregado","Pendiente"))))</f>
        <v/>
      </c>
      <c r="W64" s="18">
        <f>IF($B64="","",IF($O64&lt;&gt;"",$O64-$B64,$I$4-$B64))</f>
        <v/>
      </c>
      <c r="X64" s="17">
        <f>IF($V64="Pendiente",IF($D64="Perecedero","Perecedero: entregar hoy",IF($W64&gt;=$F$4,"Pasó el plazo: avisar a la administración",IF($W64&gt;=$D$4,"Enviar recordatorio y anotarlo",""))),IF(AND($V64&lt;&gt;"",$I64&lt;&gt;"",$I64&lt;&gt;"Bueno"),"Recibido con daño: ver observaciones",""))</f>
        <v/>
      </c>
      <c r="Y64" s="17">
        <f>IF($V64="Pendiente",COUNTIF($V$8:$V64,"Pendiente"),"")</f>
        <v/>
      </c>
    </row>
    <row r="65" ht="18" customHeight="1">
      <c r="A65" s="9" t="n"/>
      <c r="B65" s="14" t="n"/>
      <c r="C65" s="15" t="n"/>
      <c r="D65" s="9" t="n"/>
      <c r="E65" s="9" t="n"/>
      <c r="F65" s="16" t="n"/>
      <c r="G65" s="9" t="n"/>
      <c r="H65" s="9" t="n"/>
      <c r="I65" s="9" t="n"/>
      <c r="J65" s="9" t="n"/>
      <c r="K65" s="9" t="n"/>
      <c r="L65" s="9" t="n"/>
      <c r="M65" s="9" t="n"/>
      <c r="N65" s="15" t="n"/>
      <c r="O65" s="14" t="n"/>
      <c r="P65" s="15" t="n"/>
      <c r="Q65" s="9" t="n"/>
      <c r="R65" s="9" t="n"/>
      <c r="S65" s="9" t="n"/>
      <c r="T65" s="9" t="n"/>
      <c r="U65" s="9" t="n"/>
      <c r="V65" s="17">
        <f>IF(AND($B65="",$H65=""),"",IF($R65="Devuelto a la transportadora","Devuelto",IF($R65="Pasado a la administración","En administración",IF($O65&lt;&gt;"","Entregado","Pendiente"))))</f>
        <v/>
      </c>
      <c r="W65" s="18">
        <f>IF($B65="","",IF($O65&lt;&gt;"",$O65-$B65,$I$4-$B65))</f>
        <v/>
      </c>
      <c r="X65" s="17">
        <f>IF($V65="Pendiente",IF($D65="Perecedero","Perecedero: entregar hoy",IF($W65&gt;=$F$4,"Pasó el plazo: avisar a la administración",IF($W65&gt;=$D$4,"Enviar recordatorio y anotarlo",""))),IF(AND($V65&lt;&gt;"",$I65&lt;&gt;"",$I65&lt;&gt;"Bueno"),"Recibido con daño: ver observaciones",""))</f>
        <v/>
      </c>
      <c r="Y65" s="17">
        <f>IF($V65="Pendiente",COUNTIF($V$8:$V65,"Pendiente"),"")</f>
        <v/>
      </c>
    </row>
    <row r="66" ht="18" customHeight="1">
      <c r="A66" s="9" t="n"/>
      <c r="B66" s="14" t="n"/>
      <c r="C66" s="15" t="n"/>
      <c r="D66" s="9" t="n"/>
      <c r="E66" s="9" t="n"/>
      <c r="F66" s="16" t="n"/>
      <c r="G66" s="9" t="n"/>
      <c r="H66" s="9" t="n"/>
      <c r="I66" s="9" t="n"/>
      <c r="J66" s="9" t="n"/>
      <c r="K66" s="9" t="n"/>
      <c r="L66" s="9" t="n"/>
      <c r="M66" s="9" t="n"/>
      <c r="N66" s="15" t="n"/>
      <c r="O66" s="14" t="n"/>
      <c r="P66" s="15" t="n"/>
      <c r="Q66" s="9" t="n"/>
      <c r="R66" s="9" t="n"/>
      <c r="S66" s="9" t="n"/>
      <c r="T66" s="9" t="n"/>
      <c r="U66" s="9" t="n"/>
      <c r="V66" s="17">
        <f>IF(AND($B66="",$H66=""),"",IF($R66="Devuelto a la transportadora","Devuelto",IF($R66="Pasado a la administración","En administración",IF($O66&lt;&gt;"","Entregado","Pendiente"))))</f>
        <v/>
      </c>
      <c r="W66" s="18">
        <f>IF($B66="","",IF($O66&lt;&gt;"",$O66-$B66,$I$4-$B66))</f>
        <v/>
      </c>
      <c r="X66" s="17">
        <f>IF($V66="Pendiente",IF($D66="Perecedero","Perecedero: entregar hoy",IF($W66&gt;=$F$4,"Pasó el plazo: avisar a la administración",IF($W66&gt;=$D$4,"Enviar recordatorio y anotarlo",""))),IF(AND($V66&lt;&gt;"",$I66&lt;&gt;"",$I66&lt;&gt;"Bueno"),"Recibido con daño: ver observaciones",""))</f>
        <v/>
      </c>
      <c r="Y66" s="17">
        <f>IF($V66="Pendiente",COUNTIF($V$8:$V66,"Pendiente"),"")</f>
        <v/>
      </c>
    </row>
    <row r="67" ht="18" customHeight="1">
      <c r="A67" s="9" t="n"/>
      <c r="B67" s="14" t="n"/>
      <c r="C67" s="15" t="n"/>
      <c r="D67" s="9" t="n"/>
      <c r="E67" s="9" t="n"/>
      <c r="F67" s="16" t="n"/>
      <c r="G67" s="9" t="n"/>
      <c r="H67" s="9" t="n"/>
      <c r="I67" s="9" t="n"/>
      <c r="J67" s="9" t="n"/>
      <c r="K67" s="9" t="n"/>
      <c r="L67" s="9" t="n"/>
      <c r="M67" s="9" t="n"/>
      <c r="N67" s="15" t="n"/>
      <c r="O67" s="14" t="n"/>
      <c r="P67" s="15" t="n"/>
      <c r="Q67" s="9" t="n"/>
      <c r="R67" s="9" t="n"/>
      <c r="S67" s="9" t="n"/>
      <c r="T67" s="9" t="n"/>
      <c r="U67" s="9" t="n"/>
      <c r="V67" s="17">
        <f>IF(AND($B67="",$H67=""),"",IF($R67="Devuelto a la transportadora","Devuelto",IF($R67="Pasado a la administración","En administración",IF($O67&lt;&gt;"","Entregado","Pendiente"))))</f>
        <v/>
      </c>
      <c r="W67" s="18">
        <f>IF($B67="","",IF($O67&lt;&gt;"",$O67-$B67,$I$4-$B67))</f>
        <v/>
      </c>
      <c r="X67" s="17">
        <f>IF($V67="Pendiente",IF($D67="Perecedero","Perecedero: entregar hoy",IF($W67&gt;=$F$4,"Pasó el plazo: avisar a la administración",IF($W67&gt;=$D$4,"Enviar recordatorio y anotarlo",""))),IF(AND($V67&lt;&gt;"",$I67&lt;&gt;"",$I67&lt;&gt;"Bueno"),"Recibido con daño: ver observaciones",""))</f>
        <v/>
      </c>
      <c r="Y67" s="17">
        <f>IF($V67="Pendiente",COUNTIF($V$8:$V67,"Pendiente"),"")</f>
        <v/>
      </c>
    </row>
    <row r="68" ht="18" customHeight="1">
      <c r="A68" s="9" t="n"/>
      <c r="B68" s="14" t="n"/>
      <c r="C68" s="15" t="n"/>
      <c r="D68" s="9" t="n"/>
      <c r="E68" s="9" t="n"/>
      <c r="F68" s="16" t="n"/>
      <c r="G68" s="9" t="n"/>
      <c r="H68" s="9" t="n"/>
      <c r="I68" s="9" t="n"/>
      <c r="J68" s="9" t="n"/>
      <c r="K68" s="9" t="n"/>
      <c r="L68" s="9" t="n"/>
      <c r="M68" s="9" t="n"/>
      <c r="N68" s="15" t="n"/>
      <c r="O68" s="14" t="n"/>
      <c r="P68" s="15" t="n"/>
      <c r="Q68" s="9" t="n"/>
      <c r="R68" s="9" t="n"/>
      <c r="S68" s="9" t="n"/>
      <c r="T68" s="9" t="n"/>
      <c r="U68" s="9" t="n"/>
      <c r="V68" s="17">
        <f>IF(AND($B68="",$H68=""),"",IF($R68="Devuelto a la transportadora","Devuelto",IF($R68="Pasado a la administración","En administración",IF($O68&lt;&gt;"","Entregado","Pendiente"))))</f>
        <v/>
      </c>
      <c r="W68" s="18">
        <f>IF($B68="","",IF($O68&lt;&gt;"",$O68-$B68,$I$4-$B68))</f>
        <v/>
      </c>
      <c r="X68" s="17">
        <f>IF($V68="Pendiente",IF($D68="Perecedero","Perecedero: entregar hoy",IF($W68&gt;=$F$4,"Pasó el plazo: avisar a la administración",IF($W68&gt;=$D$4,"Enviar recordatorio y anotarlo",""))),IF(AND($V68&lt;&gt;"",$I68&lt;&gt;"",$I68&lt;&gt;"Bueno"),"Recibido con daño: ver observaciones",""))</f>
        <v/>
      </c>
      <c r="Y68" s="17">
        <f>IF($V68="Pendiente",COUNTIF($V$8:$V68,"Pendiente"),"")</f>
        <v/>
      </c>
    </row>
    <row r="69" ht="18" customHeight="1">
      <c r="A69" s="9" t="n"/>
      <c r="B69" s="14" t="n"/>
      <c r="C69" s="15" t="n"/>
      <c r="D69" s="9" t="n"/>
      <c r="E69" s="9" t="n"/>
      <c r="F69" s="16" t="n"/>
      <c r="G69" s="9" t="n"/>
      <c r="H69" s="9" t="n"/>
      <c r="I69" s="9" t="n"/>
      <c r="J69" s="9" t="n"/>
      <c r="K69" s="9" t="n"/>
      <c r="L69" s="9" t="n"/>
      <c r="M69" s="9" t="n"/>
      <c r="N69" s="15" t="n"/>
      <c r="O69" s="14" t="n"/>
      <c r="P69" s="15" t="n"/>
      <c r="Q69" s="9" t="n"/>
      <c r="R69" s="9" t="n"/>
      <c r="S69" s="9" t="n"/>
      <c r="T69" s="9" t="n"/>
      <c r="U69" s="9" t="n"/>
      <c r="V69" s="17">
        <f>IF(AND($B69="",$H69=""),"",IF($R69="Devuelto a la transportadora","Devuelto",IF($R69="Pasado a la administración","En administración",IF($O69&lt;&gt;"","Entregado","Pendiente"))))</f>
        <v/>
      </c>
      <c r="W69" s="18">
        <f>IF($B69="","",IF($O69&lt;&gt;"",$O69-$B69,$I$4-$B69))</f>
        <v/>
      </c>
      <c r="X69" s="17">
        <f>IF($V69="Pendiente",IF($D69="Perecedero","Perecedero: entregar hoy",IF($W69&gt;=$F$4,"Pasó el plazo: avisar a la administración",IF($W69&gt;=$D$4,"Enviar recordatorio y anotarlo",""))),IF(AND($V69&lt;&gt;"",$I69&lt;&gt;"",$I69&lt;&gt;"Bueno"),"Recibido con daño: ver observaciones",""))</f>
        <v/>
      </c>
      <c r="Y69" s="17">
        <f>IF($V69="Pendiente",COUNTIF($V$8:$V69,"Pendiente"),"")</f>
        <v/>
      </c>
    </row>
    <row r="70" ht="18" customHeight="1">
      <c r="A70" s="9" t="n"/>
      <c r="B70" s="14" t="n"/>
      <c r="C70" s="15" t="n"/>
      <c r="D70" s="9" t="n"/>
      <c r="E70" s="9" t="n"/>
      <c r="F70" s="16" t="n"/>
      <c r="G70" s="9" t="n"/>
      <c r="H70" s="9" t="n"/>
      <c r="I70" s="9" t="n"/>
      <c r="J70" s="9" t="n"/>
      <c r="K70" s="9" t="n"/>
      <c r="L70" s="9" t="n"/>
      <c r="M70" s="9" t="n"/>
      <c r="N70" s="15" t="n"/>
      <c r="O70" s="14" t="n"/>
      <c r="P70" s="15" t="n"/>
      <c r="Q70" s="9" t="n"/>
      <c r="R70" s="9" t="n"/>
      <c r="S70" s="9" t="n"/>
      <c r="T70" s="9" t="n"/>
      <c r="U70" s="9" t="n"/>
      <c r="V70" s="17">
        <f>IF(AND($B70="",$H70=""),"",IF($R70="Devuelto a la transportadora","Devuelto",IF($R70="Pasado a la administración","En administración",IF($O70&lt;&gt;"","Entregado","Pendiente"))))</f>
        <v/>
      </c>
      <c r="W70" s="18">
        <f>IF($B70="","",IF($O70&lt;&gt;"",$O70-$B70,$I$4-$B70))</f>
        <v/>
      </c>
      <c r="X70" s="17">
        <f>IF($V70="Pendiente",IF($D70="Perecedero","Perecedero: entregar hoy",IF($W70&gt;=$F$4,"Pasó el plazo: avisar a la administración",IF($W70&gt;=$D$4,"Enviar recordatorio y anotarlo",""))),IF(AND($V70&lt;&gt;"",$I70&lt;&gt;"",$I70&lt;&gt;"Bueno"),"Recibido con daño: ver observaciones",""))</f>
        <v/>
      </c>
      <c r="Y70" s="17">
        <f>IF($V70="Pendiente",COUNTIF($V$8:$V70,"Pendiente"),"")</f>
        <v/>
      </c>
    </row>
    <row r="71" ht="18" customHeight="1">
      <c r="A71" s="9" t="n"/>
      <c r="B71" s="14" t="n"/>
      <c r="C71" s="15" t="n"/>
      <c r="D71" s="9" t="n"/>
      <c r="E71" s="9" t="n"/>
      <c r="F71" s="16" t="n"/>
      <c r="G71" s="9" t="n"/>
      <c r="H71" s="9" t="n"/>
      <c r="I71" s="9" t="n"/>
      <c r="J71" s="9" t="n"/>
      <c r="K71" s="9" t="n"/>
      <c r="L71" s="9" t="n"/>
      <c r="M71" s="9" t="n"/>
      <c r="N71" s="15" t="n"/>
      <c r="O71" s="14" t="n"/>
      <c r="P71" s="15" t="n"/>
      <c r="Q71" s="9" t="n"/>
      <c r="R71" s="9" t="n"/>
      <c r="S71" s="9" t="n"/>
      <c r="T71" s="9" t="n"/>
      <c r="U71" s="9" t="n"/>
      <c r="V71" s="17">
        <f>IF(AND($B71="",$H71=""),"",IF($R71="Devuelto a la transportadora","Devuelto",IF($R71="Pasado a la administración","En administración",IF($O71&lt;&gt;"","Entregado","Pendiente"))))</f>
        <v/>
      </c>
      <c r="W71" s="18">
        <f>IF($B71="","",IF($O71&lt;&gt;"",$O71-$B71,$I$4-$B71))</f>
        <v/>
      </c>
      <c r="X71" s="17">
        <f>IF($V71="Pendiente",IF($D71="Perecedero","Perecedero: entregar hoy",IF($W71&gt;=$F$4,"Pasó el plazo: avisar a la administración",IF($W71&gt;=$D$4,"Enviar recordatorio y anotarlo",""))),IF(AND($V71&lt;&gt;"",$I71&lt;&gt;"",$I71&lt;&gt;"Bueno"),"Recibido con daño: ver observaciones",""))</f>
        <v/>
      </c>
      <c r="Y71" s="17">
        <f>IF($V71="Pendiente",COUNTIF($V$8:$V71,"Pendiente"),"")</f>
        <v/>
      </c>
    </row>
    <row r="72" ht="18" customHeight="1">
      <c r="A72" s="9" t="n"/>
      <c r="B72" s="14" t="n"/>
      <c r="C72" s="15" t="n"/>
      <c r="D72" s="9" t="n"/>
      <c r="E72" s="9" t="n"/>
      <c r="F72" s="16" t="n"/>
      <c r="G72" s="9" t="n"/>
      <c r="H72" s="9" t="n"/>
      <c r="I72" s="9" t="n"/>
      <c r="J72" s="9" t="n"/>
      <c r="K72" s="9" t="n"/>
      <c r="L72" s="9" t="n"/>
      <c r="M72" s="9" t="n"/>
      <c r="N72" s="15" t="n"/>
      <c r="O72" s="14" t="n"/>
      <c r="P72" s="15" t="n"/>
      <c r="Q72" s="9" t="n"/>
      <c r="R72" s="9" t="n"/>
      <c r="S72" s="9" t="n"/>
      <c r="T72" s="9" t="n"/>
      <c r="U72" s="9" t="n"/>
      <c r="V72" s="17">
        <f>IF(AND($B72="",$H72=""),"",IF($R72="Devuelto a la transportadora","Devuelto",IF($R72="Pasado a la administración","En administración",IF($O72&lt;&gt;"","Entregado","Pendiente"))))</f>
        <v/>
      </c>
      <c r="W72" s="18">
        <f>IF($B72="","",IF($O72&lt;&gt;"",$O72-$B72,$I$4-$B72))</f>
        <v/>
      </c>
      <c r="X72" s="17">
        <f>IF($V72="Pendiente",IF($D72="Perecedero","Perecedero: entregar hoy",IF($W72&gt;=$F$4,"Pasó el plazo: avisar a la administración",IF($W72&gt;=$D$4,"Enviar recordatorio y anotarlo",""))),IF(AND($V72&lt;&gt;"",$I72&lt;&gt;"",$I72&lt;&gt;"Bueno"),"Recibido con daño: ver observaciones",""))</f>
        <v/>
      </c>
      <c r="Y72" s="17">
        <f>IF($V72="Pendiente",COUNTIF($V$8:$V72,"Pendiente"),"")</f>
        <v/>
      </c>
    </row>
    <row r="73" ht="18" customHeight="1">
      <c r="A73" s="9" t="n"/>
      <c r="B73" s="14" t="n"/>
      <c r="C73" s="15" t="n"/>
      <c r="D73" s="9" t="n"/>
      <c r="E73" s="9" t="n"/>
      <c r="F73" s="16" t="n"/>
      <c r="G73" s="9" t="n"/>
      <c r="H73" s="9" t="n"/>
      <c r="I73" s="9" t="n"/>
      <c r="J73" s="9" t="n"/>
      <c r="K73" s="9" t="n"/>
      <c r="L73" s="9" t="n"/>
      <c r="M73" s="9" t="n"/>
      <c r="N73" s="15" t="n"/>
      <c r="O73" s="14" t="n"/>
      <c r="P73" s="15" t="n"/>
      <c r="Q73" s="9" t="n"/>
      <c r="R73" s="9" t="n"/>
      <c r="S73" s="9" t="n"/>
      <c r="T73" s="9" t="n"/>
      <c r="U73" s="9" t="n"/>
      <c r="V73" s="17">
        <f>IF(AND($B73="",$H73=""),"",IF($R73="Devuelto a la transportadora","Devuelto",IF($R73="Pasado a la administración","En administración",IF($O73&lt;&gt;"","Entregado","Pendiente"))))</f>
        <v/>
      </c>
      <c r="W73" s="18">
        <f>IF($B73="","",IF($O73&lt;&gt;"",$O73-$B73,$I$4-$B73))</f>
        <v/>
      </c>
      <c r="X73" s="17">
        <f>IF($V73="Pendiente",IF($D73="Perecedero","Perecedero: entregar hoy",IF($W73&gt;=$F$4,"Pasó el plazo: avisar a la administración",IF($W73&gt;=$D$4,"Enviar recordatorio y anotarlo",""))),IF(AND($V73&lt;&gt;"",$I73&lt;&gt;"",$I73&lt;&gt;"Bueno"),"Recibido con daño: ver observaciones",""))</f>
        <v/>
      </c>
      <c r="Y73" s="17">
        <f>IF($V73="Pendiente",COUNTIF($V$8:$V73,"Pendiente"),"")</f>
        <v/>
      </c>
    </row>
    <row r="74" ht="18" customHeight="1">
      <c r="A74" s="9" t="n"/>
      <c r="B74" s="14" t="n"/>
      <c r="C74" s="15" t="n"/>
      <c r="D74" s="9" t="n"/>
      <c r="E74" s="9" t="n"/>
      <c r="F74" s="16" t="n"/>
      <c r="G74" s="9" t="n"/>
      <c r="H74" s="9" t="n"/>
      <c r="I74" s="9" t="n"/>
      <c r="J74" s="9" t="n"/>
      <c r="K74" s="9" t="n"/>
      <c r="L74" s="9" t="n"/>
      <c r="M74" s="9" t="n"/>
      <c r="N74" s="15" t="n"/>
      <c r="O74" s="14" t="n"/>
      <c r="P74" s="15" t="n"/>
      <c r="Q74" s="9" t="n"/>
      <c r="R74" s="9" t="n"/>
      <c r="S74" s="9" t="n"/>
      <c r="T74" s="9" t="n"/>
      <c r="U74" s="9" t="n"/>
      <c r="V74" s="17">
        <f>IF(AND($B74="",$H74=""),"",IF($R74="Devuelto a la transportadora","Devuelto",IF($R74="Pasado a la administración","En administración",IF($O74&lt;&gt;"","Entregado","Pendiente"))))</f>
        <v/>
      </c>
      <c r="W74" s="18">
        <f>IF($B74="","",IF($O74&lt;&gt;"",$O74-$B74,$I$4-$B74))</f>
        <v/>
      </c>
      <c r="X74" s="17">
        <f>IF($V74="Pendiente",IF($D74="Perecedero","Perecedero: entregar hoy",IF($W74&gt;=$F$4,"Pasó el plazo: avisar a la administración",IF($W74&gt;=$D$4,"Enviar recordatorio y anotarlo",""))),IF(AND($V74&lt;&gt;"",$I74&lt;&gt;"",$I74&lt;&gt;"Bueno"),"Recibido con daño: ver observaciones",""))</f>
        <v/>
      </c>
      <c r="Y74" s="17">
        <f>IF($V74="Pendiente",COUNTIF($V$8:$V74,"Pendiente"),"")</f>
        <v/>
      </c>
    </row>
    <row r="75" ht="18" customHeight="1">
      <c r="A75" s="9" t="n"/>
      <c r="B75" s="14" t="n"/>
      <c r="C75" s="15" t="n"/>
      <c r="D75" s="9" t="n"/>
      <c r="E75" s="9" t="n"/>
      <c r="F75" s="16" t="n"/>
      <c r="G75" s="9" t="n"/>
      <c r="H75" s="9" t="n"/>
      <c r="I75" s="9" t="n"/>
      <c r="J75" s="9" t="n"/>
      <c r="K75" s="9" t="n"/>
      <c r="L75" s="9" t="n"/>
      <c r="M75" s="9" t="n"/>
      <c r="N75" s="15" t="n"/>
      <c r="O75" s="14" t="n"/>
      <c r="P75" s="15" t="n"/>
      <c r="Q75" s="9" t="n"/>
      <c r="R75" s="9" t="n"/>
      <c r="S75" s="9" t="n"/>
      <c r="T75" s="9" t="n"/>
      <c r="U75" s="9" t="n"/>
      <c r="V75" s="17">
        <f>IF(AND($B75="",$H75=""),"",IF($R75="Devuelto a la transportadora","Devuelto",IF($R75="Pasado a la administración","En administración",IF($O75&lt;&gt;"","Entregado","Pendiente"))))</f>
        <v/>
      </c>
      <c r="W75" s="18">
        <f>IF($B75="","",IF($O75&lt;&gt;"",$O75-$B75,$I$4-$B75))</f>
        <v/>
      </c>
      <c r="X75" s="17">
        <f>IF($V75="Pendiente",IF($D75="Perecedero","Perecedero: entregar hoy",IF($W75&gt;=$F$4,"Pasó el plazo: avisar a la administración",IF($W75&gt;=$D$4,"Enviar recordatorio y anotarlo",""))),IF(AND($V75&lt;&gt;"",$I75&lt;&gt;"",$I75&lt;&gt;"Bueno"),"Recibido con daño: ver observaciones",""))</f>
        <v/>
      </c>
      <c r="Y75" s="17">
        <f>IF($V75="Pendiente",COUNTIF($V$8:$V75,"Pendiente"),"")</f>
        <v/>
      </c>
    </row>
    <row r="76" ht="18" customHeight="1">
      <c r="A76" s="9" t="n"/>
      <c r="B76" s="14" t="n"/>
      <c r="C76" s="15" t="n"/>
      <c r="D76" s="9" t="n"/>
      <c r="E76" s="9" t="n"/>
      <c r="F76" s="16" t="n"/>
      <c r="G76" s="9" t="n"/>
      <c r="H76" s="9" t="n"/>
      <c r="I76" s="9" t="n"/>
      <c r="J76" s="9" t="n"/>
      <c r="K76" s="9" t="n"/>
      <c r="L76" s="9" t="n"/>
      <c r="M76" s="9" t="n"/>
      <c r="N76" s="15" t="n"/>
      <c r="O76" s="14" t="n"/>
      <c r="P76" s="15" t="n"/>
      <c r="Q76" s="9" t="n"/>
      <c r="R76" s="9" t="n"/>
      <c r="S76" s="9" t="n"/>
      <c r="T76" s="9" t="n"/>
      <c r="U76" s="9" t="n"/>
      <c r="V76" s="17">
        <f>IF(AND($B76="",$H76=""),"",IF($R76="Devuelto a la transportadora","Devuelto",IF($R76="Pasado a la administración","En administración",IF($O76&lt;&gt;"","Entregado","Pendiente"))))</f>
        <v/>
      </c>
      <c r="W76" s="18">
        <f>IF($B76="","",IF($O76&lt;&gt;"",$O76-$B76,$I$4-$B76))</f>
        <v/>
      </c>
      <c r="X76" s="17">
        <f>IF($V76="Pendiente",IF($D76="Perecedero","Perecedero: entregar hoy",IF($W76&gt;=$F$4,"Pasó el plazo: avisar a la administración",IF($W76&gt;=$D$4,"Enviar recordatorio y anotarlo",""))),IF(AND($V76&lt;&gt;"",$I76&lt;&gt;"",$I76&lt;&gt;"Bueno"),"Recibido con daño: ver observaciones",""))</f>
        <v/>
      </c>
      <c r="Y76" s="17">
        <f>IF($V76="Pendiente",COUNTIF($V$8:$V76,"Pendiente"),"")</f>
        <v/>
      </c>
    </row>
    <row r="77" ht="18" customHeight="1">
      <c r="A77" s="9" t="n"/>
      <c r="B77" s="14" t="n"/>
      <c r="C77" s="15" t="n"/>
      <c r="D77" s="9" t="n"/>
      <c r="E77" s="9" t="n"/>
      <c r="F77" s="16" t="n"/>
      <c r="G77" s="9" t="n"/>
      <c r="H77" s="9" t="n"/>
      <c r="I77" s="9" t="n"/>
      <c r="J77" s="9" t="n"/>
      <c r="K77" s="9" t="n"/>
      <c r="L77" s="9" t="n"/>
      <c r="M77" s="9" t="n"/>
      <c r="N77" s="15" t="n"/>
      <c r="O77" s="14" t="n"/>
      <c r="P77" s="15" t="n"/>
      <c r="Q77" s="9" t="n"/>
      <c r="R77" s="9" t="n"/>
      <c r="S77" s="9" t="n"/>
      <c r="T77" s="9" t="n"/>
      <c r="U77" s="9" t="n"/>
      <c r="V77" s="17">
        <f>IF(AND($B77="",$H77=""),"",IF($R77="Devuelto a la transportadora","Devuelto",IF($R77="Pasado a la administración","En administración",IF($O77&lt;&gt;"","Entregado","Pendiente"))))</f>
        <v/>
      </c>
      <c r="W77" s="18">
        <f>IF($B77="","",IF($O77&lt;&gt;"",$O77-$B77,$I$4-$B77))</f>
        <v/>
      </c>
      <c r="X77" s="17">
        <f>IF($V77="Pendiente",IF($D77="Perecedero","Perecedero: entregar hoy",IF($W77&gt;=$F$4,"Pasó el plazo: avisar a la administración",IF($W77&gt;=$D$4,"Enviar recordatorio y anotarlo",""))),IF(AND($V77&lt;&gt;"",$I77&lt;&gt;"",$I77&lt;&gt;"Bueno"),"Recibido con daño: ver observaciones",""))</f>
        <v/>
      </c>
      <c r="Y77" s="17">
        <f>IF($V77="Pendiente",COUNTIF($V$8:$V77,"Pendiente"),"")</f>
        <v/>
      </c>
    </row>
    <row r="78" ht="18" customHeight="1">
      <c r="A78" s="9" t="n"/>
      <c r="B78" s="14" t="n"/>
      <c r="C78" s="15" t="n"/>
      <c r="D78" s="9" t="n"/>
      <c r="E78" s="9" t="n"/>
      <c r="F78" s="16" t="n"/>
      <c r="G78" s="9" t="n"/>
      <c r="H78" s="9" t="n"/>
      <c r="I78" s="9" t="n"/>
      <c r="J78" s="9" t="n"/>
      <c r="K78" s="9" t="n"/>
      <c r="L78" s="9" t="n"/>
      <c r="M78" s="9" t="n"/>
      <c r="N78" s="15" t="n"/>
      <c r="O78" s="14" t="n"/>
      <c r="P78" s="15" t="n"/>
      <c r="Q78" s="9" t="n"/>
      <c r="R78" s="9" t="n"/>
      <c r="S78" s="9" t="n"/>
      <c r="T78" s="9" t="n"/>
      <c r="U78" s="9" t="n"/>
      <c r="V78" s="17">
        <f>IF(AND($B78="",$H78=""),"",IF($R78="Devuelto a la transportadora","Devuelto",IF($R78="Pasado a la administración","En administración",IF($O78&lt;&gt;"","Entregado","Pendiente"))))</f>
        <v/>
      </c>
      <c r="W78" s="18">
        <f>IF($B78="","",IF($O78&lt;&gt;"",$O78-$B78,$I$4-$B78))</f>
        <v/>
      </c>
      <c r="X78" s="17">
        <f>IF($V78="Pendiente",IF($D78="Perecedero","Perecedero: entregar hoy",IF($W78&gt;=$F$4,"Pasó el plazo: avisar a la administración",IF($W78&gt;=$D$4,"Enviar recordatorio y anotarlo",""))),IF(AND($V78&lt;&gt;"",$I78&lt;&gt;"",$I78&lt;&gt;"Bueno"),"Recibido con daño: ver observaciones",""))</f>
        <v/>
      </c>
      <c r="Y78" s="17">
        <f>IF($V78="Pendiente",COUNTIF($V$8:$V78,"Pendiente"),"")</f>
        <v/>
      </c>
    </row>
    <row r="79" ht="18" customHeight="1">
      <c r="A79" s="9" t="n"/>
      <c r="B79" s="14" t="n"/>
      <c r="C79" s="15" t="n"/>
      <c r="D79" s="9" t="n"/>
      <c r="E79" s="9" t="n"/>
      <c r="F79" s="16" t="n"/>
      <c r="G79" s="9" t="n"/>
      <c r="H79" s="9" t="n"/>
      <c r="I79" s="9" t="n"/>
      <c r="J79" s="9" t="n"/>
      <c r="K79" s="9" t="n"/>
      <c r="L79" s="9" t="n"/>
      <c r="M79" s="9" t="n"/>
      <c r="N79" s="15" t="n"/>
      <c r="O79" s="14" t="n"/>
      <c r="P79" s="15" t="n"/>
      <c r="Q79" s="9" t="n"/>
      <c r="R79" s="9" t="n"/>
      <c r="S79" s="9" t="n"/>
      <c r="T79" s="9" t="n"/>
      <c r="U79" s="9" t="n"/>
      <c r="V79" s="17">
        <f>IF(AND($B79="",$H79=""),"",IF($R79="Devuelto a la transportadora","Devuelto",IF($R79="Pasado a la administración","En administración",IF($O79&lt;&gt;"","Entregado","Pendiente"))))</f>
        <v/>
      </c>
      <c r="W79" s="18">
        <f>IF($B79="","",IF($O79&lt;&gt;"",$O79-$B79,$I$4-$B79))</f>
        <v/>
      </c>
      <c r="X79" s="17">
        <f>IF($V79="Pendiente",IF($D79="Perecedero","Perecedero: entregar hoy",IF($W79&gt;=$F$4,"Pasó el plazo: avisar a la administración",IF($W79&gt;=$D$4,"Enviar recordatorio y anotarlo",""))),IF(AND($V79&lt;&gt;"",$I79&lt;&gt;"",$I79&lt;&gt;"Bueno"),"Recibido con daño: ver observaciones",""))</f>
        <v/>
      </c>
      <c r="Y79" s="17">
        <f>IF($V79="Pendiente",COUNTIF($V$8:$V79,"Pendiente"),"")</f>
        <v/>
      </c>
    </row>
    <row r="80" ht="18" customHeight="1">
      <c r="A80" s="9" t="n"/>
      <c r="B80" s="14" t="n"/>
      <c r="C80" s="15" t="n"/>
      <c r="D80" s="9" t="n"/>
      <c r="E80" s="9" t="n"/>
      <c r="F80" s="16" t="n"/>
      <c r="G80" s="9" t="n"/>
      <c r="H80" s="9" t="n"/>
      <c r="I80" s="9" t="n"/>
      <c r="J80" s="9" t="n"/>
      <c r="K80" s="9" t="n"/>
      <c r="L80" s="9" t="n"/>
      <c r="M80" s="9" t="n"/>
      <c r="N80" s="15" t="n"/>
      <c r="O80" s="14" t="n"/>
      <c r="P80" s="15" t="n"/>
      <c r="Q80" s="9" t="n"/>
      <c r="R80" s="9" t="n"/>
      <c r="S80" s="9" t="n"/>
      <c r="T80" s="9" t="n"/>
      <c r="U80" s="9" t="n"/>
      <c r="V80" s="17">
        <f>IF(AND($B80="",$H80=""),"",IF($R80="Devuelto a la transportadora","Devuelto",IF($R80="Pasado a la administración","En administración",IF($O80&lt;&gt;"","Entregado","Pendiente"))))</f>
        <v/>
      </c>
      <c r="W80" s="18">
        <f>IF($B80="","",IF($O80&lt;&gt;"",$O80-$B80,$I$4-$B80))</f>
        <v/>
      </c>
      <c r="X80" s="17">
        <f>IF($V80="Pendiente",IF($D80="Perecedero","Perecedero: entregar hoy",IF($W80&gt;=$F$4,"Pasó el plazo: avisar a la administración",IF($W80&gt;=$D$4,"Enviar recordatorio y anotarlo",""))),IF(AND($V80&lt;&gt;"",$I80&lt;&gt;"",$I80&lt;&gt;"Bueno"),"Recibido con daño: ver observaciones",""))</f>
        <v/>
      </c>
      <c r="Y80" s="17">
        <f>IF($V80="Pendiente",COUNTIF($V$8:$V80,"Pendiente"),"")</f>
        <v/>
      </c>
    </row>
    <row r="81" ht="18" customHeight="1">
      <c r="A81" s="9" t="n"/>
      <c r="B81" s="14" t="n"/>
      <c r="C81" s="15" t="n"/>
      <c r="D81" s="9" t="n"/>
      <c r="E81" s="9" t="n"/>
      <c r="F81" s="16" t="n"/>
      <c r="G81" s="9" t="n"/>
      <c r="H81" s="9" t="n"/>
      <c r="I81" s="9" t="n"/>
      <c r="J81" s="9" t="n"/>
      <c r="K81" s="9" t="n"/>
      <c r="L81" s="9" t="n"/>
      <c r="M81" s="9" t="n"/>
      <c r="N81" s="15" t="n"/>
      <c r="O81" s="14" t="n"/>
      <c r="P81" s="15" t="n"/>
      <c r="Q81" s="9" t="n"/>
      <c r="R81" s="9" t="n"/>
      <c r="S81" s="9" t="n"/>
      <c r="T81" s="9" t="n"/>
      <c r="U81" s="9" t="n"/>
      <c r="V81" s="17">
        <f>IF(AND($B81="",$H81=""),"",IF($R81="Devuelto a la transportadora","Devuelto",IF($R81="Pasado a la administración","En administración",IF($O81&lt;&gt;"","Entregado","Pendiente"))))</f>
        <v/>
      </c>
      <c r="W81" s="18">
        <f>IF($B81="","",IF($O81&lt;&gt;"",$O81-$B81,$I$4-$B81))</f>
        <v/>
      </c>
      <c r="X81" s="17">
        <f>IF($V81="Pendiente",IF($D81="Perecedero","Perecedero: entregar hoy",IF($W81&gt;=$F$4,"Pasó el plazo: avisar a la administración",IF($W81&gt;=$D$4,"Enviar recordatorio y anotarlo",""))),IF(AND($V81&lt;&gt;"",$I81&lt;&gt;"",$I81&lt;&gt;"Bueno"),"Recibido con daño: ver observaciones",""))</f>
        <v/>
      </c>
      <c r="Y81" s="17">
        <f>IF($V81="Pendiente",COUNTIF($V$8:$V81,"Pendiente"),"")</f>
        <v/>
      </c>
    </row>
    <row r="82" ht="18" customHeight="1">
      <c r="A82" s="9" t="n"/>
      <c r="B82" s="14" t="n"/>
      <c r="C82" s="15" t="n"/>
      <c r="D82" s="9" t="n"/>
      <c r="E82" s="9" t="n"/>
      <c r="F82" s="16" t="n"/>
      <c r="G82" s="9" t="n"/>
      <c r="H82" s="9" t="n"/>
      <c r="I82" s="9" t="n"/>
      <c r="J82" s="9" t="n"/>
      <c r="K82" s="9" t="n"/>
      <c r="L82" s="9" t="n"/>
      <c r="M82" s="9" t="n"/>
      <c r="N82" s="15" t="n"/>
      <c r="O82" s="14" t="n"/>
      <c r="P82" s="15" t="n"/>
      <c r="Q82" s="9" t="n"/>
      <c r="R82" s="9" t="n"/>
      <c r="S82" s="9" t="n"/>
      <c r="T82" s="9" t="n"/>
      <c r="U82" s="9" t="n"/>
      <c r="V82" s="17">
        <f>IF(AND($B82="",$H82=""),"",IF($R82="Devuelto a la transportadora","Devuelto",IF($R82="Pasado a la administración","En administración",IF($O82&lt;&gt;"","Entregado","Pendiente"))))</f>
        <v/>
      </c>
      <c r="W82" s="18">
        <f>IF($B82="","",IF($O82&lt;&gt;"",$O82-$B82,$I$4-$B82))</f>
        <v/>
      </c>
      <c r="X82" s="17">
        <f>IF($V82="Pendiente",IF($D82="Perecedero","Perecedero: entregar hoy",IF($W82&gt;=$F$4,"Pasó el plazo: avisar a la administración",IF($W82&gt;=$D$4,"Enviar recordatorio y anotarlo",""))),IF(AND($V82&lt;&gt;"",$I82&lt;&gt;"",$I82&lt;&gt;"Bueno"),"Recibido con daño: ver observaciones",""))</f>
        <v/>
      </c>
      <c r="Y82" s="17">
        <f>IF($V82="Pendiente",COUNTIF($V$8:$V82,"Pendiente"),"")</f>
        <v/>
      </c>
    </row>
    <row r="83" ht="18" customHeight="1">
      <c r="A83" s="9" t="n"/>
      <c r="B83" s="14" t="n"/>
      <c r="C83" s="15" t="n"/>
      <c r="D83" s="9" t="n"/>
      <c r="E83" s="9" t="n"/>
      <c r="F83" s="16" t="n"/>
      <c r="G83" s="9" t="n"/>
      <c r="H83" s="9" t="n"/>
      <c r="I83" s="9" t="n"/>
      <c r="J83" s="9" t="n"/>
      <c r="K83" s="9" t="n"/>
      <c r="L83" s="9" t="n"/>
      <c r="M83" s="9" t="n"/>
      <c r="N83" s="15" t="n"/>
      <c r="O83" s="14" t="n"/>
      <c r="P83" s="15" t="n"/>
      <c r="Q83" s="9" t="n"/>
      <c r="R83" s="9" t="n"/>
      <c r="S83" s="9" t="n"/>
      <c r="T83" s="9" t="n"/>
      <c r="U83" s="9" t="n"/>
      <c r="V83" s="17">
        <f>IF(AND($B83="",$H83=""),"",IF($R83="Devuelto a la transportadora","Devuelto",IF($R83="Pasado a la administración","En administración",IF($O83&lt;&gt;"","Entregado","Pendiente"))))</f>
        <v/>
      </c>
      <c r="W83" s="18">
        <f>IF($B83="","",IF($O83&lt;&gt;"",$O83-$B83,$I$4-$B83))</f>
        <v/>
      </c>
      <c r="X83" s="17">
        <f>IF($V83="Pendiente",IF($D83="Perecedero","Perecedero: entregar hoy",IF($W83&gt;=$F$4,"Pasó el plazo: avisar a la administración",IF($W83&gt;=$D$4,"Enviar recordatorio y anotarlo",""))),IF(AND($V83&lt;&gt;"",$I83&lt;&gt;"",$I83&lt;&gt;"Bueno"),"Recibido con daño: ver observaciones",""))</f>
        <v/>
      </c>
      <c r="Y83" s="17">
        <f>IF($V83="Pendiente",COUNTIF($V$8:$V83,"Pendiente"),"")</f>
        <v/>
      </c>
    </row>
    <row r="84" ht="18" customHeight="1">
      <c r="A84" s="9" t="n"/>
      <c r="B84" s="14" t="n"/>
      <c r="C84" s="15" t="n"/>
      <c r="D84" s="9" t="n"/>
      <c r="E84" s="9" t="n"/>
      <c r="F84" s="16" t="n"/>
      <c r="G84" s="9" t="n"/>
      <c r="H84" s="9" t="n"/>
      <c r="I84" s="9" t="n"/>
      <c r="J84" s="9" t="n"/>
      <c r="K84" s="9" t="n"/>
      <c r="L84" s="9" t="n"/>
      <c r="M84" s="9" t="n"/>
      <c r="N84" s="15" t="n"/>
      <c r="O84" s="14" t="n"/>
      <c r="P84" s="15" t="n"/>
      <c r="Q84" s="9" t="n"/>
      <c r="R84" s="9" t="n"/>
      <c r="S84" s="9" t="n"/>
      <c r="T84" s="9" t="n"/>
      <c r="U84" s="9" t="n"/>
      <c r="V84" s="17">
        <f>IF(AND($B84="",$H84=""),"",IF($R84="Devuelto a la transportadora","Devuelto",IF($R84="Pasado a la administración","En administración",IF($O84&lt;&gt;"","Entregado","Pendiente"))))</f>
        <v/>
      </c>
      <c r="W84" s="18">
        <f>IF($B84="","",IF($O84&lt;&gt;"",$O84-$B84,$I$4-$B84))</f>
        <v/>
      </c>
      <c r="X84" s="17">
        <f>IF($V84="Pendiente",IF($D84="Perecedero","Perecedero: entregar hoy",IF($W84&gt;=$F$4,"Pasó el plazo: avisar a la administración",IF($W84&gt;=$D$4,"Enviar recordatorio y anotarlo",""))),IF(AND($V84&lt;&gt;"",$I84&lt;&gt;"",$I84&lt;&gt;"Bueno"),"Recibido con daño: ver observaciones",""))</f>
        <v/>
      </c>
      <c r="Y84" s="17">
        <f>IF($V84="Pendiente",COUNTIF($V$8:$V84,"Pendiente"),"")</f>
        <v/>
      </c>
    </row>
    <row r="85" ht="18" customHeight="1">
      <c r="A85" s="9" t="n"/>
      <c r="B85" s="14" t="n"/>
      <c r="C85" s="15" t="n"/>
      <c r="D85" s="9" t="n"/>
      <c r="E85" s="9" t="n"/>
      <c r="F85" s="16" t="n"/>
      <c r="G85" s="9" t="n"/>
      <c r="H85" s="9" t="n"/>
      <c r="I85" s="9" t="n"/>
      <c r="J85" s="9" t="n"/>
      <c r="K85" s="9" t="n"/>
      <c r="L85" s="9" t="n"/>
      <c r="M85" s="9" t="n"/>
      <c r="N85" s="15" t="n"/>
      <c r="O85" s="14" t="n"/>
      <c r="P85" s="15" t="n"/>
      <c r="Q85" s="9" t="n"/>
      <c r="R85" s="9" t="n"/>
      <c r="S85" s="9" t="n"/>
      <c r="T85" s="9" t="n"/>
      <c r="U85" s="9" t="n"/>
      <c r="V85" s="17">
        <f>IF(AND($B85="",$H85=""),"",IF($R85="Devuelto a la transportadora","Devuelto",IF($R85="Pasado a la administración","En administración",IF($O85&lt;&gt;"","Entregado","Pendiente"))))</f>
        <v/>
      </c>
      <c r="W85" s="18">
        <f>IF($B85="","",IF($O85&lt;&gt;"",$O85-$B85,$I$4-$B85))</f>
        <v/>
      </c>
      <c r="X85" s="17">
        <f>IF($V85="Pendiente",IF($D85="Perecedero","Perecedero: entregar hoy",IF($W85&gt;=$F$4,"Pasó el plazo: avisar a la administración",IF($W85&gt;=$D$4,"Enviar recordatorio y anotarlo",""))),IF(AND($V85&lt;&gt;"",$I85&lt;&gt;"",$I85&lt;&gt;"Bueno"),"Recibido con daño: ver observaciones",""))</f>
        <v/>
      </c>
      <c r="Y85" s="17">
        <f>IF($V85="Pendiente",COUNTIF($V$8:$V85,"Pendiente"),"")</f>
        <v/>
      </c>
    </row>
    <row r="86" ht="18" customHeight="1">
      <c r="A86" s="9" t="n"/>
      <c r="B86" s="14" t="n"/>
      <c r="C86" s="15" t="n"/>
      <c r="D86" s="9" t="n"/>
      <c r="E86" s="9" t="n"/>
      <c r="F86" s="16" t="n"/>
      <c r="G86" s="9" t="n"/>
      <c r="H86" s="9" t="n"/>
      <c r="I86" s="9" t="n"/>
      <c r="J86" s="9" t="n"/>
      <c r="K86" s="9" t="n"/>
      <c r="L86" s="9" t="n"/>
      <c r="M86" s="9" t="n"/>
      <c r="N86" s="15" t="n"/>
      <c r="O86" s="14" t="n"/>
      <c r="P86" s="15" t="n"/>
      <c r="Q86" s="9" t="n"/>
      <c r="R86" s="9" t="n"/>
      <c r="S86" s="9" t="n"/>
      <c r="T86" s="9" t="n"/>
      <c r="U86" s="9" t="n"/>
      <c r="V86" s="17">
        <f>IF(AND($B86="",$H86=""),"",IF($R86="Devuelto a la transportadora","Devuelto",IF($R86="Pasado a la administración","En administración",IF($O86&lt;&gt;"","Entregado","Pendiente"))))</f>
        <v/>
      </c>
      <c r="W86" s="18">
        <f>IF($B86="","",IF($O86&lt;&gt;"",$O86-$B86,$I$4-$B86))</f>
        <v/>
      </c>
      <c r="X86" s="17">
        <f>IF($V86="Pendiente",IF($D86="Perecedero","Perecedero: entregar hoy",IF($W86&gt;=$F$4,"Pasó el plazo: avisar a la administración",IF($W86&gt;=$D$4,"Enviar recordatorio y anotarlo",""))),IF(AND($V86&lt;&gt;"",$I86&lt;&gt;"",$I86&lt;&gt;"Bueno"),"Recibido con daño: ver observaciones",""))</f>
        <v/>
      </c>
      <c r="Y86" s="17">
        <f>IF($V86="Pendiente",COUNTIF($V$8:$V86,"Pendiente"),"")</f>
        <v/>
      </c>
    </row>
    <row r="87" ht="18" customHeight="1">
      <c r="A87" s="9" t="n"/>
      <c r="B87" s="14" t="n"/>
      <c r="C87" s="15" t="n"/>
      <c r="D87" s="9" t="n"/>
      <c r="E87" s="9" t="n"/>
      <c r="F87" s="16" t="n"/>
      <c r="G87" s="9" t="n"/>
      <c r="H87" s="9" t="n"/>
      <c r="I87" s="9" t="n"/>
      <c r="J87" s="9" t="n"/>
      <c r="K87" s="9" t="n"/>
      <c r="L87" s="9" t="n"/>
      <c r="M87" s="9" t="n"/>
      <c r="N87" s="15" t="n"/>
      <c r="O87" s="14" t="n"/>
      <c r="P87" s="15" t="n"/>
      <c r="Q87" s="9" t="n"/>
      <c r="R87" s="9" t="n"/>
      <c r="S87" s="9" t="n"/>
      <c r="T87" s="9" t="n"/>
      <c r="U87" s="9" t="n"/>
      <c r="V87" s="17">
        <f>IF(AND($B87="",$H87=""),"",IF($R87="Devuelto a la transportadora","Devuelto",IF($R87="Pasado a la administración","En administración",IF($O87&lt;&gt;"","Entregado","Pendiente"))))</f>
        <v/>
      </c>
      <c r="W87" s="18">
        <f>IF($B87="","",IF($O87&lt;&gt;"",$O87-$B87,$I$4-$B87))</f>
        <v/>
      </c>
      <c r="X87" s="17">
        <f>IF($V87="Pendiente",IF($D87="Perecedero","Perecedero: entregar hoy",IF($W87&gt;=$F$4,"Pasó el plazo: avisar a la administración",IF($W87&gt;=$D$4,"Enviar recordatorio y anotarlo",""))),IF(AND($V87&lt;&gt;"",$I87&lt;&gt;"",$I87&lt;&gt;"Bueno"),"Recibido con daño: ver observaciones",""))</f>
        <v/>
      </c>
      <c r="Y87" s="17">
        <f>IF($V87="Pendiente",COUNTIF($V$8:$V87,"Pendiente"),"")</f>
        <v/>
      </c>
    </row>
    <row r="88" ht="18" customHeight="1">
      <c r="A88" s="9" t="n"/>
      <c r="B88" s="14" t="n"/>
      <c r="C88" s="15" t="n"/>
      <c r="D88" s="9" t="n"/>
      <c r="E88" s="9" t="n"/>
      <c r="F88" s="16" t="n"/>
      <c r="G88" s="9" t="n"/>
      <c r="H88" s="9" t="n"/>
      <c r="I88" s="9" t="n"/>
      <c r="J88" s="9" t="n"/>
      <c r="K88" s="9" t="n"/>
      <c r="L88" s="9" t="n"/>
      <c r="M88" s="9" t="n"/>
      <c r="N88" s="15" t="n"/>
      <c r="O88" s="14" t="n"/>
      <c r="P88" s="15" t="n"/>
      <c r="Q88" s="9" t="n"/>
      <c r="R88" s="9" t="n"/>
      <c r="S88" s="9" t="n"/>
      <c r="T88" s="9" t="n"/>
      <c r="U88" s="9" t="n"/>
      <c r="V88" s="17">
        <f>IF(AND($B88="",$H88=""),"",IF($R88="Devuelto a la transportadora","Devuelto",IF($R88="Pasado a la administración","En administración",IF($O88&lt;&gt;"","Entregado","Pendiente"))))</f>
        <v/>
      </c>
      <c r="W88" s="18">
        <f>IF($B88="","",IF($O88&lt;&gt;"",$O88-$B88,$I$4-$B88))</f>
        <v/>
      </c>
      <c r="X88" s="17">
        <f>IF($V88="Pendiente",IF($D88="Perecedero","Perecedero: entregar hoy",IF($W88&gt;=$F$4,"Pasó el plazo: avisar a la administración",IF($W88&gt;=$D$4,"Enviar recordatorio y anotarlo",""))),IF(AND($V88&lt;&gt;"",$I88&lt;&gt;"",$I88&lt;&gt;"Bueno"),"Recibido con daño: ver observaciones",""))</f>
        <v/>
      </c>
      <c r="Y88" s="17">
        <f>IF($V88="Pendiente",COUNTIF($V$8:$V88,"Pendiente"),"")</f>
        <v/>
      </c>
    </row>
    <row r="89" ht="18" customHeight="1">
      <c r="A89" s="9" t="n"/>
      <c r="B89" s="14" t="n"/>
      <c r="C89" s="15" t="n"/>
      <c r="D89" s="9" t="n"/>
      <c r="E89" s="9" t="n"/>
      <c r="F89" s="16" t="n"/>
      <c r="G89" s="9" t="n"/>
      <c r="H89" s="9" t="n"/>
      <c r="I89" s="9" t="n"/>
      <c r="J89" s="9" t="n"/>
      <c r="K89" s="9" t="n"/>
      <c r="L89" s="9" t="n"/>
      <c r="M89" s="9" t="n"/>
      <c r="N89" s="15" t="n"/>
      <c r="O89" s="14" t="n"/>
      <c r="P89" s="15" t="n"/>
      <c r="Q89" s="9" t="n"/>
      <c r="R89" s="9" t="n"/>
      <c r="S89" s="9" t="n"/>
      <c r="T89" s="9" t="n"/>
      <c r="U89" s="9" t="n"/>
      <c r="V89" s="17">
        <f>IF(AND($B89="",$H89=""),"",IF($R89="Devuelto a la transportadora","Devuelto",IF($R89="Pasado a la administración","En administración",IF($O89&lt;&gt;"","Entregado","Pendiente"))))</f>
        <v/>
      </c>
      <c r="W89" s="18">
        <f>IF($B89="","",IF($O89&lt;&gt;"",$O89-$B89,$I$4-$B89))</f>
        <v/>
      </c>
      <c r="X89" s="17">
        <f>IF($V89="Pendiente",IF($D89="Perecedero","Perecedero: entregar hoy",IF($W89&gt;=$F$4,"Pasó el plazo: avisar a la administración",IF($W89&gt;=$D$4,"Enviar recordatorio y anotarlo",""))),IF(AND($V89&lt;&gt;"",$I89&lt;&gt;"",$I89&lt;&gt;"Bueno"),"Recibido con daño: ver observaciones",""))</f>
        <v/>
      </c>
      <c r="Y89" s="17">
        <f>IF($V89="Pendiente",COUNTIF($V$8:$V89,"Pendiente"),"")</f>
        <v/>
      </c>
    </row>
    <row r="90" ht="18" customHeight="1">
      <c r="A90" s="9" t="n"/>
      <c r="B90" s="14" t="n"/>
      <c r="C90" s="15" t="n"/>
      <c r="D90" s="9" t="n"/>
      <c r="E90" s="9" t="n"/>
      <c r="F90" s="16" t="n"/>
      <c r="G90" s="9" t="n"/>
      <c r="H90" s="9" t="n"/>
      <c r="I90" s="9" t="n"/>
      <c r="J90" s="9" t="n"/>
      <c r="K90" s="9" t="n"/>
      <c r="L90" s="9" t="n"/>
      <c r="M90" s="9" t="n"/>
      <c r="N90" s="15" t="n"/>
      <c r="O90" s="14" t="n"/>
      <c r="P90" s="15" t="n"/>
      <c r="Q90" s="9" t="n"/>
      <c r="R90" s="9" t="n"/>
      <c r="S90" s="9" t="n"/>
      <c r="T90" s="9" t="n"/>
      <c r="U90" s="9" t="n"/>
      <c r="V90" s="17">
        <f>IF(AND($B90="",$H90=""),"",IF($R90="Devuelto a la transportadora","Devuelto",IF($R90="Pasado a la administración","En administración",IF($O90&lt;&gt;"","Entregado","Pendiente"))))</f>
        <v/>
      </c>
      <c r="W90" s="18">
        <f>IF($B90="","",IF($O90&lt;&gt;"",$O90-$B90,$I$4-$B90))</f>
        <v/>
      </c>
      <c r="X90" s="17">
        <f>IF($V90="Pendiente",IF($D90="Perecedero","Perecedero: entregar hoy",IF($W90&gt;=$F$4,"Pasó el plazo: avisar a la administración",IF($W90&gt;=$D$4,"Enviar recordatorio y anotarlo",""))),IF(AND($V90&lt;&gt;"",$I90&lt;&gt;"",$I90&lt;&gt;"Bueno"),"Recibido con daño: ver observaciones",""))</f>
        <v/>
      </c>
      <c r="Y90" s="17">
        <f>IF($V90="Pendiente",COUNTIF($V$8:$V90,"Pendiente"),"")</f>
        <v/>
      </c>
    </row>
    <row r="91" ht="18" customHeight="1">
      <c r="A91" s="9" t="n"/>
      <c r="B91" s="14" t="n"/>
      <c r="C91" s="15" t="n"/>
      <c r="D91" s="9" t="n"/>
      <c r="E91" s="9" t="n"/>
      <c r="F91" s="16" t="n"/>
      <c r="G91" s="9" t="n"/>
      <c r="H91" s="9" t="n"/>
      <c r="I91" s="9" t="n"/>
      <c r="J91" s="9" t="n"/>
      <c r="K91" s="9" t="n"/>
      <c r="L91" s="9" t="n"/>
      <c r="M91" s="9" t="n"/>
      <c r="N91" s="15" t="n"/>
      <c r="O91" s="14" t="n"/>
      <c r="P91" s="15" t="n"/>
      <c r="Q91" s="9" t="n"/>
      <c r="R91" s="9" t="n"/>
      <c r="S91" s="9" t="n"/>
      <c r="T91" s="9" t="n"/>
      <c r="U91" s="9" t="n"/>
      <c r="V91" s="17">
        <f>IF(AND($B91="",$H91=""),"",IF($R91="Devuelto a la transportadora","Devuelto",IF($R91="Pasado a la administración","En administración",IF($O91&lt;&gt;"","Entregado","Pendiente"))))</f>
        <v/>
      </c>
      <c r="W91" s="18">
        <f>IF($B91="","",IF($O91&lt;&gt;"",$O91-$B91,$I$4-$B91))</f>
        <v/>
      </c>
      <c r="X91" s="17">
        <f>IF($V91="Pendiente",IF($D91="Perecedero","Perecedero: entregar hoy",IF($W91&gt;=$F$4,"Pasó el plazo: avisar a la administración",IF($W91&gt;=$D$4,"Enviar recordatorio y anotarlo",""))),IF(AND($V91&lt;&gt;"",$I91&lt;&gt;"",$I91&lt;&gt;"Bueno"),"Recibido con daño: ver observaciones",""))</f>
        <v/>
      </c>
      <c r="Y91" s="17">
        <f>IF($V91="Pendiente",COUNTIF($V$8:$V91,"Pendiente"),"")</f>
        <v/>
      </c>
    </row>
    <row r="92" ht="18" customHeight="1">
      <c r="A92" s="9" t="n"/>
      <c r="B92" s="14" t="n"/>
      <c r="C92" s="15" t="n"/>
      <c r="D92" s="9" t="n"/>
      <c r="E92" s="9" t="n"/>
      <c r="F92" s="16" t="n"/>
      <c r="G92" s="9" t="n"/>
      <c r="H92" s="9" t="n"/>
      <c r="I92" s="9" t="n"/>
      <c r="J92" s="9" t="n"/>
      <c r="K92" s="9" t="n"/>
      <c r="L92" s="9" t="n"/>
      <c r="M92" s="9" t="n"/>
      <c r="N92" s="15" t="n"/>
      <c r="O92" s="14" t="n"/>
      <c r="P92" s="15" t="n"/>
      <c r="Q92" s="9" t="n"/>
      <c r="R92" s="9" t="n"/>
      <c r="S92" s="9" t="n"/>
      <c r="T92" s="9" t="n"/>
      <c r="U92" s="9" t="n"/>
      <c r="V92" s="17">
        <f>IF(AND($B92="",$H92=""),"",IF($R92="Devuelto a la transportadora","Devuelto",IF($R92="Pasado a la administración","En administración",IF($O92&lt;&gt;"","Entregado","Pendiente"))))</f>
        <v/>
      </c>
      <c r="W92" s="18">
        <f>IF($B92="","",IF($O92&lt;&gt;"",$O92-$B92,$I$4-$B92))</f>
        <v/>
      </c>
      <c r="X92" s="17">
        <f>IF($V92="Pendiente",IF($D92="Perecedero","Perecedero: entregar hoy",IF($W92&gt;=$F$4,"Pasó el plazo: avisar a la administración",IF($W92&gt;=$D$4,"Enviar recordatorio y anotarlo",""))),IF(AND($V92&lt;&gt;"",$I92&lt;&gt;"",$I92&lt;&gt;"Bueno"),"Recibido con daño: ver observaciones",""))</f>
        <v/>
      </c>
      <c r="Y92" s="17">
        <f>IF($V92="Pendiente",COUNTIF($V$8:$V92,"Pendiente"),"")</f>
        <v/>
      </c>
    </row>
    <row r="93" ht="18" customHeight="1">
      <c r="A93" s="9" t="n"/>
      <c r="B93" s="14" t="n"/>
      <c r="C93" s="15" t="n"/>
      <c r="D93" s="9" t="n"/>
      <c r="E93" s="9" t="n"/>
      <c r="F93" s="16" t="n"/>
      <c r="G93" s="9" t="n"/>
      <c r="H93" s="9" t="n"/>
      <c r="I93" s="9" t="n"/>
      <c r="J93" s="9" t="n"/>
      <c r="K93" s="9" t="n"/>
      <c r="L93" s="9" t="n"/>
      <c r="M93" s="9" t="n"/>
      <c r="N93" s="15" t="n"/>
      <c r="O93" s="14" t="n"/>
      <c r="P93" s="15" t="n"/>
      <c r="Q93" s="9" t="n"/>
      <c r="R93" s="9" t="n"/>
      <c r="S93" s="9" t="n"/>
      <c r="T93" s="9" t="n"/>
      <c r="U93" s="9" t="n"/>
      <c r="V93" s="17">
        <f>IF(AND($B93="",$H93=""),"",IF($R93="Devuelto a la transportadora","Devuelto",IF($R93="Pasado a la administración","En administración",IF($O93&lt;&gt;"","Entregado","Pendiente"))))</f>
        <v/>
      </c>
      <c r="W93" s="18">
        <f>IF($B93="","",IF($O93&lt;&gt;"",$O93-$B93,$I$4-$B93))</f>
        <v/>
      </c>
      <c r="X93" s="17">
        <f>IF($V93="Pendiente",IF($D93="Perecedero","Perecedero: entregar hoy",IF($W93&gt;=$F$4,"Pasó el plazo: avisar a la administración",IF($W93&gt;=$D$4,"Enviar recordatorio y anotarlo",""))),IF(AND($V93&lt;&gt;"",$I93&lt;&gt;"",$I93&lt;&gt;"Bueno"),"Recibido con daño: ver observaciones",""))</f>
        <v/>
      </c>
      <c r="Y93" s="17">
        <f>IF($V93="Pendiente",COUNTIF($V$8:$V93,"Pendiente"),"")</f>
        <v/>
      </c>
    </row>
    <row r="94" ht="18" customHeight="1">
      <c r="A94" s="9" t="n"/>
      <c r="B94" s="14" t="n"/>
      <c r="C94" s="15" t="n"/>
      <c r="D94" s="9" t="n"/>
      <c r="E94" s="9" t="n"/>
      <c r="F94" s="16" t="n"/>
      <c r="G94" s="9" t="n"/>
      <c r="H94" s="9" t="n"/>
      <c r="I94" s="9" t="n"/>
      <c r="J94" s="9" t="n"/>
      <c r="K94" s="9" t="n"/>
      <c r="L94" s="9" t="n"/>
      <c r="M94" s="9" t="n"/>
      <c r="N94" s="15" t="n"/>
      <c r="O94" s="14" t="n"/>
      <c r="P94" s="15" t="n"/>
      <c r="Q94" s="9" t="n"/>
      <c r="R94" s="9" t="n"/>
      <c r="S94" s="9" t="n"/>
      <c r="T94" s="9" t="n"/>
      <c r="U94" s="9" t="n"/>
      <c r="V94" s="17">
        <f>IF(AND($B94="",$H94=""),"",IF($R94="Devuelto a la transportadora","Devuelto",IF($R94="Pasado a la administración","En administración",IF($O94&lt;&gt;"","Entregado","Pendiente"))))</f>
        <v/>
      </c>
      <c r="W94" s="18">
        <f>IF($B94="","",IF($O94&lt;&gt;"",$O94-$B94,$I$4-$B94))</f>
        <v/>
      </c>
      <c r="X94" s="17">
        <f>IF($V94="Pendiente",IF($D94="Perecedero","Perecedero: entregar hoy",IF($W94&gt;=$F$4,"Pasó el plazo: avisar a la administración",IF($W94&gt;=$D$4,"Enviar recordatorio y anotarlo",""))),IF(AND($V94&lt;&gt;"",$I94&lt;&gt;"",$I94&lt;&gt;"Bueno"),"Recibido con daño: ver observaciones",""))</f>
        <v/>
      </c>
      <c r="Y94" s="17">
        <f>IF($V94="Pendiente",COUNTIF($V$8:$V94,"Pendiente"),"")</f>
        <v/>
      </c>
    </row>
    <row r="95" ht="18" customHeight="1">
      <c r="A95" s="9" t="n"/>
      <c r="B95" s="14" t="n"/>
      <c r="C95" s="15" t="n"/>
      <c r="D95" s="9" t="n"/>
      <c r="E95" s="9" t="n"/>
      <c r="F95" s="16" t="n"/>
      <c r="G95" s="9" t="n"/>
      <c r="H95" s="9" t="n"/>
      <c r="I95" s="9" t="n"/>
      <c r="J95" s="9" t="n"/>
      <c r="K95" s="9" t="n"/>
      <c r="L95" s="9" t="n"/>
      <c r="M95" s="9" t="n"/>
      <c r="N95" s="15" t="n"/>
      <c r="O95" s="14" t="n"/>
      <c r="P95" s="15" t="n"/>
      <c r="Q95" s="9" t="n"/>
      <c r="R95" s="9" t="n"/>
      <c r="S95" s="9" t="n"/>
      <c r="T95" s="9" t="n"/>
      <c r="U95" s="9" t="n"/>
      <c r="V95" s="17">
        <f>IF(AND($B95="",$H95=""),"",IF($R95="Devuelto a la transportadora","Devuelto",IF($R95="Pasado a la administración","En administración",IF($O95&lt;&gt;"","Entregado","Pendiente"))))</f>
        <v/>
      </c>
      <c r="W95" s="18">
        <f>IF($B95="","",IF($O95&lt;&gt;"",$O95-$B95,$I$4-$B95))</f>
        <v/>
      </c>
      <c r="X95" s="17">
        <f>IF($V95="Pendiente",IF($D95="Perecedero","Perecedero: entregar hoy",IF($W95&gt;=$F$4,"Pasó el plazo: avisar a la administración",IF($W95&gt;=$D$4,"Enviar recordatorio y anotarlo",""))),IF(AND($V95&lt;&gt;"",$I95&lt;&gt;"",$I95&lt;&gt;"Bueno"),"Recibido con daño: ver observaciones",""))</f>
        <v/>
      </c>
      <c r="Y95" s="17">
        <f>IF($V95="Pendiente",COUNTIF($V$8:$V95,"Pendiente"),"")</f>
        <v/>
      </c>
    </row>
    <row r="96" ht="18" customHeight="1">
      <c r="A96" s="9" t="n"/>
      <c r="B96" s="14" t="n"/>
      <c r="C96" s="15" t="n"/>
      <c r="D96" s="9" t="n"/>
      <c r="E96" s="9" t="n"/>
      <c r="F96" s="16" t="n"/>
      <c r="G96" s="9" t="n"/>
      <c r="H96" s="9" t="n"/>
      <c r="I96" s="9" t="n"/>
      <c r="J96" s="9" t="n"/>
      <c r="K96" s="9" t="n"/>
      <c r="L96" s="9" t="n"/>
      <c r="M96" s="9" t="n"/>
      <c r="N96" s="15" t="n"/>
      <c r="O96" s="14" t="n"/>
      <c r="P96" s="15" t="n"/>
      <c r="Q96" s="9" t="n"/>
      <c r="R96" s="9" t="n"/>
      <c r="S96" s="9" t="n"/>
      <c r="T96" s="9" t="n"/>
      <c r="U96" s="9" t="n"/>
      <c r="V96" s="17">
        <f>IF(AND($B96="",$H96=""),"",IF($R96="Devuelto a la transportadora","Devuelto",IF($R96="Pasado a la administración","En administración",IF($O96&lt;&gt;"","Entregado","Pendiente"))))</f>
        <v/>
      </c>
      <c r="W96" s="18">
        <f>IF($B96="","",IF($O96&lt;&gt;"",$O96-$B96,$I$4-$B96))</f>
        <v/>
      </c>
      <c r="X96" s="17">
        <f>IF($V96="Pendiente",IF($D96="Perecedero","Perecedero: entregar hoy",IF($W96&gt;=$F$4,"Pasó el plazo: avisar a la administración",IF($W96&gt;=$D$4,"Enviar recordatorio y anotarlo",""))),IF(AND($V96&lt;&gt;"",$I96&lt;&gt;"",$I96&lt;&gt;"Bueno"),"Recibido con daño: ver observaciones",""))</f>
        <v/>
      </c>
      <c r="Y96" s="17">
        <f>IF($V96="Pendiente",COUNTIF($V$8:$V96,"Pendiente"),"")</f>
        <v/>
      </c>
    </row>
    <row r="97" ht="18" customHeight="1">
      <c r="A97" s="9" t="n"/>
      <c r="B97" s="14" t="n"/>
      <c r="C97" s="15" t="n"/>
      <c r="D97" s="9" t="n"/>
      <c r="E97" s="9" t="n"/>
      <c r="F97" s="16" t="n"/>
      <c r="G97" s="9" t="n"/>
      <c r="H97" s="9" t="n"/>
      <c r="I97" s="9" t="n"/>
      <c r="J97" s="9" t="n"/>
      <c r="K97" s="9" t="n"/>
      <c r="L97" s="9" t="n"/>
      <c r="M97" s="9" t="n"/>
      <c r="N97" s="15" t="n"/>
      <c r="O97" s="14" t="n"/>
      <c r="P97" s="15" t="n"/>
      <c r="Q97" s="9" t="n"/>
      <c r="R97" s="9" t="n"/>
      <c r="S97" s="9" t="n"/>
      <c r="T97" s="9" t="n"/>
      <c r="U97" s="9" t="n"/>
      <c r="V97" s="17">
        <f>IF(AND($B97="",$H97=""),"",IF($R97="Devuelto a la transportadora","Devuelto",IF($R97="Pasado a la administración","En administración",IF($O97&lt;&gt;"","Entregado","Pendiente"))))</f>
        <v/>
      </c>
      <c r="W97" s="18">
        <f>IF($B97="","",IF($O97&lt;&gt;"",$O97-$B97,$I$4-$B97))</f>
        <v/>
      </c>
      <c r="X97" s="17">
        <f>IF($V97="Pendiente",IF($D97="Perecedero","Perecedero: entregar hoy",IF($W97&gt;=$F$4,"Pasó el plazo: avisar a la administración",IF($W97&gt;=$D$4,"Enviar recordatorio y anotarlo",""))),IF(AND($V97&lt;&gt;"",$I97&lt;&gt;"",$I97&lt;&gt;"Bueno"),"Recibido con daño: ver observaciones",""))</f>
        <v/>
      </c>
      <c r="Y97" s="17">
        <f>IF($V97="Pendiente",COUNTIF($V$8:$V97,"Pendiente"),"")</f>
        <v/>
      </c>
    </row>
    <row r="98" ht="18" customHeight="1">
      <c r="A98" s="9" t="n"/>
      <c r="B98" s="14" t="n"/>
      <c r="C98" s="15" t="n"/>
      <c r="D98" s="9" t="n"/>
      <c r="E98" s="9" t="n"/>
      <c r="F98" s="16" t="n"/>
      <c r="G98" s="9" t="n"/>
      <c r="H98" s="9" t="n"/>
      <c r="I98" s="9" t="n"/>
      <c r="J98" s="9" t="n"/>
      <c r="K98" s="9" t="n"/>
      <c r="L98" s="9" t="n"/>
      <c r="M98" s="9" t="n"/>
      <c r="N98" s="15" t="n"/>
      <c r="O98" s="14" t="n"/>
      <c r="P98" s="15" t="n"/>
      <c r="Q98" s="9" t="n"/>
      <c r="R98" s="9" t="n"/>
      <c r="S98" s="9" t="n"/>
      <c r="T98" s="9" t="n"/>
      <c r="U98" s="9" t="n"/>
      <c r="V98" s="17">
        <f>IF(AND($B98="",$H98=""),"",IF($R98="Devuelto a la transportadora","Devuelto",IF($R98="Pasado a la administración","En administración",IF($O98&lt;&gt;"","Entregado","Pendiente"))))</f>
        <v/>
      </c>
      <c r="W98" s="18">
        <f>IF($B98="","",IF($O98&lt;&gt;"",$O98-$B98,$I$4-$B98))</f>
        <v/>
      </c>
      <c r="X98" s="17">
        <f>IF($V98="Pendiente",IF($D98="Perecedero","Perecedero: entregar hoy",IF($W98&gt;=$F$4,"Pasó el plazo: avisar a la administración",IF($W98&gt;=$D$4,"Enviar recordatorio y anotarlo",""))),IF(AND($V98&lt;&gt;"",$I98&lt;&gt;"",$I98&lt;&gt;"Bueno"),"Recibido con daño: ver observaciones",""))</f>
        <v/>
      </c>
      <c r="Y98" s="17">
        <f>IF($V98="Pendiente",COUNTIF($V$8:$V98,"Pendiente"),"")</f>
        <v/>
      </c>
    </row>
    <row r="99" ht="18" customHeight="1">
      <c r="A99" s="9" t="n"/>
      <c r="B99" s="14" t="n"/>
      <c r="C99" s="15" t="n"/>
      <c r="D99" s="9" t="n"/>
      <c r="E99" s="9" t="n"/>
      <c r="F99" s="16" t="n"/>
      <c r="G99" s="9" t="n"/>
      <c r="H99" s="9" t="n"/>
      <c r="I99" s="9" t="n"/>
      <c r="J99" s="9" t="n"/>
      <c r="K99" s="9" t="n"/>
      <c r="L99" s="9" t="n"/>
      <c r="M99" s="9" t="n"/>
      <c r="N99" s="15" t="n"/>
      <c r="O99" s="14" t="n"/>
      <c r="P99" s="15" t="n"/>
      <c r="Q99" s="9" t="n"/>
      <c r="R99" s="9" t="n"/>
      <c r="S99" s="9" t="n"/>
      <c r="T99" s="9" t="n"/>
      <c r="U99" s="9" t="n"/>
      <c r="V99" s="17">
        <f>IF(AND($B99="",$H99=""),"",IF($R99="Devuelto a la transportadora","Devuelto",IF($R99="Pasado a la administración","En administración",IF($O99&lt;&gt;"","Entregado","Pendiente"))))</f>
        <v/>
      </c>
      <c r="W99" s="18">
        <f>IF($B99="","",IF($O99&lt;&gt;"",$O99-$B99,$I$4-$B99))</f>
        <v/>
      </c>
      <c r="X99" s="17">
        <f>IF($V99="Pendiente",IF($D99="Perecedero","Perecedero: entregar hoy",IF($W99&gt;=$F$4,"Pasó el plazo: avisar a la administración",IF($W99&gt;=$D$4,"Enviar recordatorio y anotarlo",""))),IF(AND($V99&lt;&gt;"",$I99&lt;&gt;"",$I99&lt;&gt;"Bueno"),"Recibido con daño: ver observaciones",""))</f>
        <v/>
      </c>
      <c r="Y99" s="17">
        <f>IF($V99="Pendiente",COUNTIF($V$8:$V99,"Pendiente"),"")</f>
        <v/>
      </c>
    </row>
    <row r="100" ht="18" customHeight="1">
      <c r="A100" s="9" t="n"/>
      <c r="B100" s="14" t="n"/>
      <c r="C100" s="15" t="n"/>
      <c r="D100" s="9" t="n"/>
      <c r="E100" s="9" t="n"/>
      <c r="F100" s="16" t="n"/>
      <c r="G100" s="9" t="n"/>
      <c r="H100" s="9" t="n"/>
      <c r="I100" s="9" t="n"/>
      <c r="J100" s="9" t="n"/>
      <c r="K100" s="9" t="n"/>
      <c r="L100" s="9" t="n"/>
      <c r="M100" s="9" t="n"/>
      <c r="N100" s="15" t="n"/>
      <c r="O100" s="14" t="n"/>
      <c r="P100" s="15" t="n"/>
      <c r="Q100" s="9" t="n"/>
      <c r="R100" s="9" t="n"/>
      <c r="S100" s="9" t="n"/>
      <c r="T100" s="9" t="n"/>
      <c r="U100" s="9" t="n"/>
      <c r="V100" s="17">
        <f>IF(AND($B100="",$H100=""),"",IF($R100="Devuelto a la transportadora","Devuelto",IF($R100="Pasado a la administración","En administración",IF($O100&lt;&gt;"","Entregado","Pendiente"))))</f>
        <v/>
      </c>
      <c r="W100" s="18">
        <f>IF($B100="","",IF($O100&lt;&gt;"",$O100-$B100,$I$4-$B100))</f>
        <v/>
      </c>
      <c r="X100" s="17">
        <f>IF($V100="Pendiente",IF($D100="Perecedero","Perecedero: entregar hoy",IF($W100&gt;=$F$4,"Pasó el plazo: avisar a la administración",IF($W100&gt;=$D$4,"Enviar recordatorio y anotarlo",""))),IF(AND($V100&lt;&gt;"",$I100&lt;&gt;"",$I100&lt;&gt;"Bueno"),"Recibido con daño: ver observaciones",""))</f>
        <v/>
      </c>
      <c r="Y100" s="17">
        <f>IF($V100="Pendiente",COUNTIF($V$8:$V100,"Pendiente"),"")</f>
        <v/>
      </c>
    </row>
    <row r="101" ht="18" customHeight="1">
      <c r="A101" s="9" t="n"/>
      <c r="B101" s="14" t="n"/>
      <c r="C101" s="15" t="n"/>
      <c r="D101" s="9" t="n"/>
      <c r="E101" s="9" t="n"/>
      <c r="F101" s="16" t="n"/>
      <c r="G101" s="9" t="n"/>
      <c r="H101" s="9" t="n"/>
      <c r="I101" s="9" t="n"/>
      <c r="J101" s="9" t="n"/>
      <c r="K101" s="9" t="n"/>
      <c r="L101" s="9" t="n"/>
      <c r="M101" s="9" t="n"/>
      <c r="N101" s="15" t="n"/>
      <c r="O101" s="14" t="n"/>
      <c r="P101" s="15" t="n"/>
      <c r="Q101" s="9" t="n"/>
      <c r="R101" s="9" t="n"/>
      <c r="S101" s="9" t="n"/>
      <c r="T101" s="9" t="n"/>
      <c r="U101" s="9" t="n"/>
      <c r="V101" s="17">
        <f>IF(AND($B101="",$H101=""),"",IF($R101="Devuelto a la transportadora","Devuelto",IF($R101="Pasado a la administración","En administración",IF($O101&lt;&gt;"","Entregado","Pendiente"))))</f>
        <v/>
      </c>
      <c r="W101" s="18">
        <f>IF($B101="","",IF($O101&lt;&gt;"",$O101-$B101,$I$4-$B101))</f>
        <v/>
      </c>
      <c r="X101" s="17">
        <f>IF($V101="Pendiente",IF($D101="Perecedero","Perecedero: entregar hoy",IF($W101&gt;=$F$4,"Pasó el plazo: avisar a la administración",IF($W101&gt;=$D$4,"Enviar recordatorio y anotarlo",""))),IF(AND($V101&lt;&gt;"",$I101&lt;&gt;"",$I101&lt;&gt;"Bueno"),"Recibido con daño: ver observaciones",""))</f>
        <v/>
      </c>
      <c r="Y101" s="17">
        <f>IF($V101="Pendiente",COUNTIF($V$8:$V101,"Pendiente"),"")</f>
        <v/>
      </c>
    </row>
    <row r="102" ht="18" customHeight="1">
      <c r="A102" s="9" t="n"/>
      <c r="B102" s="14" t="n"/>
      <c r="C102" s="15" t="n"/>
      <c r="D102" s="9" t="n"/>
      <c r="E102" s="9" t="n"/>
      <c r="F102" s="16" t="n"/>
      <c r="G102" s="9" t="n"/>
      <c r="H102" s="9" t="n"/>
      <c r="I102" s="9" t="n"/>
      <c r="J102" s="9" t="n"/>
      <c r="K102" s="9" t="n"/>
      <c r="L102" s="9" t="n"/>
      <c r="M102" s="9" t="n"/>
      <c r="N102" s="15" t="n"/>
      <c r="O102" s="14" t="n"/>
      <c r="P102" s="15" t="n"/>
      <c r="Q102" s="9" t="n"/>
      <c r="R102" s="9" t="n"/>
      <c r="S102" s="9" t="n"/>
      <c r="T102" s="9" t="n"/>
      <c r="U102" s="9" t="n"/>
      <c r="V102" s="17">
        <f>IF(AND($B102="",$H102=""),"",IF($R102="Devuelto a la transportadora","Devuelto",IF($R102="Pasado a la administración","En administración",IF($O102&lt;&gt;"","Entregado","Pendiente"))))</f>
        <v/>
      </c>
      <c r="W102" s="18">
        <f>IF($B102="","",IF($O102&lt;&gt;"",$O102-$B102,$I$4-$B102))</f>
        <v/>
      </c>
      <c r="X102" s="17">
        <f>IF($V102="Pendiente",IF($D102="Perecedero","Perecedero: entregar hoy",IF($W102&gt;=$F$4,"Pasó el plazo: avisar a la administración",IF($W102&gt;=$D$4,"Enviar recordatorio y anotarlo",""))),IF(AND($V102&lt;&gt;"",$I102&lt;&gt;"",$I102&lt;&gt;"Bueno"),"Recibido con daño: ver observaciones",""))</f>
        <v/>
      </c>
      <c r="Y102" s="17">
        <f>IF($V102="Pendiente",COUNTIF($V$8:$V102,"Pendiente"),"")</f>
        <v/>
      </c>
    </row>
    <row r="103" ht="18" customHeight="1">
      <c r="A103" s="9" t="n"/>
      <c r="B103" s="14" t="n"/>
      <c r="C103" s="15" t="n"/>
      <c r="D103" s="9" t="n"/>
      <c r="E103" s="9" t="n"/>
      <c r="F103" s="16" t="n"/>
      <c r="G103" s="9" t="n"/>
      <c r="H103" s="9" t="n"/>
      <c r="I103" s="9" t="n"/>
      <c r="J103" s="9" t="n"/>
      <c r="K103" s="9" t="n"/>
      <c r="L103" s="9" t="n"/>
      <c r="M103" s="9" t="n"/>
      <c r="N103" s="15" t="n"/>
      <c r="O103" s="14" t="n"/>
      <c r="P103" s="15" t="n"/>
      <c r="Q103" s="9" t="n"/>
      <c r="R103" s="9" t="n"/>
      <c r="S103" s="9" t="n"/>
      <c r="T103" s="9" t="n"/>
      <c r="U103" s="9" t="n"/>
      <c r="V103" s="17">
        <f>IF(AND($B103="",$H103=""),"",IF($R103="Devuelto a la transportadora","Devuelto",IF($R103="Pasado a la administración","En administración",IF($O103&lt;&gt;"","Entregado","Pendiente"))))</f>
        <v/>
      </c>
      <c r="W103" s="18">
        <f>IF($B103="","",IF($O103&lt;&gt;"",$O103-$B103,$I$4-$B103))</f>
        <v/>
      </c>
      <c r="X103" s="17">
        <f>IF($V103="Pendiente",IF($D103="Perecedero","Perecedero: entregar hoy",IF($W103&gt;=$F$4,"Pasó el plazo: avisar a la administración",IF($W103&gt;=$D$4,"Enviar recordatorio y anotarlo",""))),IF(AND($V103&lt;&gt;"",$I103&lt;&gt;"",$I103&lt;&gt;"Bueno"),"Recibido con daño: ver observaciones",""))</f>
        <v/>
      </c>
      <c r="Y103" s="17">
        <f>IF($V103="Pendiente",COUNTIF($V$8:$V103,"Pendiente"),"")</f>
        <v/>
      </c>
    </row>
    <row r="104" ht="18" customHeight="1">
      <c r="A104" s="9" t="n"/>
      <c r="B104" s="14" t="n"/>
      <c r="C104" s="15" t="n"/>
      <c r="D104" s="9" t="n"/>
      <c r="E104" s="9" t="n"/>
      <c r="F104" s="16" t="n"/>
      <c r="G104" s="9" t="n"/>
      <c r="H104" s="9" t="n"/>
      <c r="I104" s="9" t="n"/>
      <c r="J104" s="9" t="n"/>
      <c r="K104" s="9" t="n"/>
      <c r="L104" s="9" t="n"/>
      <c r="M104" s="9" t="n"/>
      <c r="N104" s="15" t="n"/>
      <c r="O104" s="14" t="n"/>
      <c r="P104" s="15" t="n"/>
      <c r="Q104" s="9" t="n"/>
      <c r="R104" s="9" t="n"/>
      <c r="S104" s="9" t="n"/>
      <c r="T104" s="9" t="n"/>
      <c r="U104" s="9" t="n"/>
      <c r="V104" s="17">
        <f>IF(AND($B104="",$H104=""),"",IF($R104="Devuelto a la transportadora","Devuelto",IF($R104="Pasado a la administración","En administración",IF($O104&lt;&gt;"","Entregado","Pendiente"))))</f>
        <v/>
      </c>
      <c r="W104" s="18">
        <f>IF($B104="","",IF($O104&lt;&gt;"",$O104-$B104,$I$4-$B104))</f>
        <v/>
      </c>
      <c r="X104" s="17">
        <f>IF($V104="Pendiente",IF($D104="Perecedero","Perecedero: entregar hoy",IF($W104&gt;=$F$4,"Pasó el plazo: avisar a la administración",IF($W104&gt;=$D$4,"Enviar recordatorio y anotarlo",""))),IF(AND($V104&lt;&gt;"",$I104&lt;&gt;"",$I104&lt;&gt;"Bueno"),"Recibido con daño: ver observaciones",""))</f>
        <v/>
      </c>
      <c r="Y104" s="17">
        <f>IF($V104="Pendiente",COUNTIF($V$8:$V104,"Pendiente"),"")</f>
        <v/>
      </c>
    </row>
    <row r="105" ht="18" customHeight="1">
      <c r="A105" s="9" t="n"/>
      <c r="B105" s="14" t="n"/>
      <c r="C105" s="15" t="n"/>
      <c r="D105" s="9" t="n"/>
      <c r="E105" s="9" t="n"/>
      <c r="F105" s="16" t="n"/>
      <c r="G105" s="9" t="n"/>
      <c r="H105" s="9" t="n"/>
      <c r="I105" s="9" t="n"/>
      <c r="J105" s="9" t="n"/>
      <c r="K105" s="9" t="n"/>
      <c r="L105" s="9" t="n"/>
      <c r="M105" s="9" t="n"/>
      <c r="N105" s="15" t="n"/>
      <c r="O105" s="14" t="n"/>
      <c r="P105" s="15" t="n"/>
      <c r="Q105" s="9" t="n"/>
      <c r="R105" s="9" t="n"/>
      <c r="S105" s="9" t="n"/>
      <c r="T105" s="9" t="n"/>
      <c r="U105" s="9" t="n"/>
      <c r="V105" s="17">
        <f>IF(AND($B105="",$H105=""),"",IF($R105="Devuelto a la transportadora","Devuelto",IF($R105="Pasado a la administración","En administración",IF($O105&lt;&gt;"","Entregado","Pendiente"))))</f>
        <v/>
      </c>
      <c r="W105" s="18">
        <f>IF($B105="","",IF($O105&lt;&gt;"",$O105-$B105,$I$4-$B105))</f>
        <v/>
      </c>
      <c r="X105" s="17">
        <f>IF($V105="Pendiente",IF($D105="Perecedero","Perecedero: entregar hoy",IF($W105&gt;=$F$4,"Pasó el plazo: avisar a la administración",IF($W105&gt;=$D$4,"Enviar recordatorio y anotarlo",""))),IF(AND($V105&lt;&gt;"",$I105&lt;&gt;"",$I105&lt;&gt;"Bueno"),"Recibido con daño: ver observaciones",""))</f>
        <v/>
      </c>
      <c r="Y105" s="17">
        <f>IF($V105="Pendiente",COUNTIF($V$8:$V105,"Pendiente"),"")</f>
        <v/>
      </c>
    </row>
    <row r="106" ht="18" customHeight="1">
      <c r="A106" s="9" t="n"/>
      <c r="B106" s="14" t="n"/>
      <c r="C106" s="15" t="n"/>
      <c r="D106" s="9" t="n"/>
      <c r="E106" s="9" t="n"/>
      <c r="F106" s="16" t="n"/>
      <c r="G106" s="9" t="n"/>
      <c r="H106" s="9" t="n"/>
      <c r="I106" s="9" t="n"/>
      <c r="J106" s="9" t="n"/>
      <c r="K106" s="9" t="n"/>
      <c r="L106" s="9" t="n"/>
      <c r="M106" s="9" t="n"/>
      <c r="N106" s="15" t="n"/>
      <c r="O106" s="14" t="n"/>
      <c r="P106" s="15" t="n"/>
      <c r="Q106" s="9" t="n"/>
      <c r="R106" s="9" t="n"/>
      <c r="S106" s="9" t="n"/>
      <c r="T106" s="9" t="n"/>
      <c r="U106" s="9" t="n"/>
      <c r="V106" s="17">
        <f>IF(AND($B106="",$H106=""),"",IF($R106="Devuelto a la transportadora","Devuelto",IF($R106="Pasado a la administración","En administración",IF($O106&lt;&gt;"","Entregado","Pendiente"))))</f>
        <v/>
      </c>
      <c r="W106" s="18">
        <f>IF($B106="","",IF($O106&lt;&gt;"",$O106-$B106,$I$4-$B106))</f>
        <v/>
      </c>
      <c r="X106" s="17">
        <f>IF($V106="Pendiente",IF($D106="Perecedero","Perecedero: entregar hoy",IF($W106&gt;=$F$4,"Pasó el plazo: avisar a la administración",IF($W106&gt;=$D$4,"Enviar recordatorio y anotarlo",""))),IF(AND($V106&lt;&gt;"",$I106&lt;&gt;"",$I106&lt;&gt;"Bueno"),"Recibido con daño: ver observaciones",""))</f>
        <v/>
      </c>
      <c r="Y106" s="17">
        <f>IF($V106="Pendiente",COUNTIF($V$8:$V106,"Pendiente"),"")</f>
        <v/>
      </c>
    </row>
    <row r="107" ht="18" customHeight="1">
      <c r="A107" s="9" t="n"/>
      <c r="B107" s="14" t="n"/>
      <c r="C107" s="15" t="n"/>
      <c r="D107" s="9" t="n"/>
      <c r="E107" s="9" t="n"/>
      <c r="F107" s="16" t="n"/>
      <c r="G107" s="9" t="n"/>
      <c r="H107" s="9" t="n"/>
      <c r="I107" s="9" t="n"/>
      <c r="J107" s="9" t="n"/>
      <c r="K107" s="9" t="n"/>
      <c r="L107" s="9" t="n"/>
      <c r="M107" s="9" t="n"/>
      <c r="N107" s="15" t="n"/>
      <c r="O107" s="14" t="n"/>
      <c r="P107" s="15" t="n"/>
      <c r="Q107" s="9" t="n"/>
      <c r="R107" s="9" t="n"/>
      <c r="S107" s="9" t="n"/>
      <c r="T107" s="9" t="n"/>
      <c r="U107" s="9" t="n"/>
      <c r="V107" s="17">
        <f>IF(AND($B107="",$H107=""),"",IF($R107="Devuelto a la transportadora","Devuelto",IF($R107="Pasado a la administración","En administración",IF($O107&lt;&gt;"","Entregado","Pendiente"))))</f>
        <v/>
      </c>
      <c r="W107" s="18">
        <f>IF($B107="","",IF($O107&lt;&gt;"",$O107-$B107,$I$4-$B107))</f>
        <v/>
      </c>
      <c r="X107" s="17">
        <f>IF($V107="Pendiente",IF($D107="Perecedero","Perecedero: entregar hoy",IF($W107&gt;=$F$4,"Pasó el plazo: avisar a la administración",IF($W107&gt;=$D$4,"Enviar recordatorio y anotarlo",""))),IF(AND($V107&lt;&gt;"",$I107&lt;&gt;"",$I107&lt;&gt;"Bueno"),"Recibido con daño: ver observaciones",""))</f>
        <v/>
      </c>
      <c r="Y107" s="17">
        <f>IF($V107="Pendiente",COUNTIF($V$8:$V107,"Pendiente"),"")</f>
        <v/>
      </c>
    </row>
    <row r="108" ht="18" customHeight="1">
      <c r="A108" s="9" t="n"/>
      <c r="B108" s="14" t="n"/>
      <c r="C108" s="15" t="n"/>
      <c r="D108" s="9" t="n"/>
      <c r="E108" s="9" t="n"/>
      <c r="F108" s="16" t="n"/>
      <c r="G108" s="9" t="n"/>
      <c r="H108" s="9" t="n"/>
      <c r="I108" s="9" t="n"/>
      <c r="J108" s="9" t="n"/>
      <c r="K108" s="9" t="n"/>
      <c r="L108" s="9" t="n"/>
      <c r="M108" s="9" t="n"/>
      <c r="N108" s="15" t="n"/>
      <c r="O108" s="14" t="n"/>
      <c r="P108" s="15" t="n"/>
      <c r="Q108" s="9" t="n"/>
      <c r="R108" s="9" t="n"/>
      <c r="S108" s="9" t="n"/>
      <c r="T108" s="9" t="n"/>
      <c r="U108" s="9" t="n"/>
      <c r="V108" s="17">
        <f>IF(AND($B108="",$H108=""),"",IF($R108="Devuelto a la transportadora","Devuelto",IF($R108="Pasado a la administración","En administración",IF($O108&lt;&gt;"","Entregado","Pendiente"))))</f>
        <v/>
      </c>
      <c r="W108" s="18">
        <f>IF($B108="","",IF($O108&lt;&gt;"",$O108-$B108,$I$4-$B108))</f>
        <v/>
      </c>
      <c r="X108" s="17">
        <f>IF($V108="Pendiente",IF($D108="Perecedero","Perecedero: entregar hoy",IF($W108&gt;=$F$4,"Pasó el plazo: avisar a la administración",IF($W108&gt;=$D$4,"Enviar recordatorio y anotarlo",""))),IF(AND($V108&lt;&gt;"",$I108&lt;&gt;"",$I108&lt;&gt;"Bueno"),"Recibido con daño: ver observaciones",""))</f>
        <v/>
      </c>
      <c r="Y108" s="17">
        <f>IF($V108="Pendiente",COUNTIF($V$8:$V108,"Pendiente"),"")</f>
        <v/>
      </c>
    </row>
    <row r="109" ht="18" customHeight="1">
      <c r="A109" s="9" t="n"/>
      <c r="B109" s="14" t="n"/>
      <c r="C109" s="15" t="n"/>
      <c r="D109" s="9" t="n"/>
      <c r="E109" s="9" t="n"/>
      <c r="F109" s="16" t="n"/>
      <c r="G109" s="9" t="n"/>
      <c r="H109" s="9" t="n"/>
      <c r="I109" s="9" t="n"/>
      <c r="J109" s="9" t="n"/>
      <c r="K109" s="9" t="n"/>
      <c r="L109" s="9" t="n"/>
      <c r="M109" s="9" t="n"/>
      <c r="N109" s="15" t="n"/>
      <c r="O109" s="14" t="n"/>
      <c r="P109" s="15" t="n"/>
      <c r="Q109" s="9" t="n"/>
      <c r="R109" s="9" t="n"/>
      <c r="S109" s="9" t="n"/>
      <c r="T109" s="9" t="n"/>
      <c r="U109" s="9" t="n"/>
      <c r="V109" s="17">
        <f>IF(AND($B109="",$H109=""),"",IF($R109="Devuelto a la transportadora","Devuelto",IF($R109="Pasado a la administración","En administración",IF($O109&lt;&gt;"","Entregado","Pendiente"))))</f>
        <v/>
      </c>
      <c r="W109" s="18">
        <f>IF($B109="","",IF($O109&lt;&gt;"",$O109-$B109,$I$4-$B109))</f>
        <v/>
      </c>
      <c r="X109" s="17">
        <f>IF($V109="Pendiente",IF($D109="Perecedero","Perecedero: entregar hoy",IF($W109&gt;=$F$4,"Pasó el plazo: avisar a la administración",IF($W109&gt;=$D$4,"Enviar recordatorio y anotarlo",""))),IF(AND($V109&lt;&gt;"",$I109&lt;&gt;"",$I109&lt;&gt;"Bueno"),"Recibido con daño: ver observaciones",""))</f>
        <v/>
      </c>
      <c r="Y109" s="17">
        <f>IF($V109="Pendiente",COUNTIF($V$8:$V109,"Pendiente"),"")</f>
        <v/>
      </c>
    </row>
    <row r="110" ht="18" customHeight="1">
      <c r="A110" s="9" t="n"/>
      <c r="B110" s="14" t="n"/>
      <c r="C110" s="15" t="n"/>
      <c r="D110" s="9" t="n"/>
      <c r="E110" s="9" t="n"/>
      <c r="F110" s="16" t="n"/>
      <c r="G110" s="9" t="n"/>
      <c r="H110" s="9" t="n"/>
      <c r="I110" s="9" t="n"/>
      <c r="J110" s="9" t="n"/>
      <c r="K110" s="9" t="n"/>
      <c r="L110" s="9" t="n"/>
      <c r="M110" s="9" t="n"/>
      <c r="N110" s="15" t="n"/>
      <c r="O110" s="14" t="n"/>
      <c r="P110" s="15" t="n"/>
      <c r="Q110" s="9" t="n"/>
      <c r="R110" s="9" t="n"/>
      <c r="S110" s="9" t="n"/>
      <c r="T110" s="9" t="n"/>
      <c r="U110" s="9" t="n"/>
      <c r="V110" s="17">
        <f>IF(AND($B110="",$H110=""),"",IF($R110="Devuelto a la transportadora","Devuelto",IF($R110="Pasado a la administración","En administración",IF($O110&lt;&gt;"","Entregado","Pendiente"))))</f>
        <v/>
      </c>
      <c r="W110" s="18">
        <f>IF($B110="","",IF($O110&lt;&gt;"",$O110-$B110,$I$4-$B110))</f>
        <v/>
      </c>
      <c r="X110" s="17">
        <f>IF($V110="Pendiente",IF($D110="Perecedero","Perecedero: entregar hoy",IF($W110&gt;=$F$4,"Pasó el plazo: avisar a la administración",IF($W110&gt;=$D$4,"Enviar recordatorio y anotarlo",""))),IF(AND($V110&lt;&gt;"",$I110&lt;&gt;"",$I110&lt;&gt;"Bueno"),"Recibido con daño: ver observaciones",""))</f>
        <v/>
      </c>
      <c r="Y110" s="17">
        <f>IF($V110="Pendiente",COUNTIF($V$8:$V110,"Pendiente"),"")</f>
        <v/>
      </c>
    </row>
    <row r="111" ht="18" customHeight="1">
      <c r="A111" s="9" t="n"/>
      <c r="B111" s="14" t="n"/>
      <c r="C111" s="15" t="n"/>
      <c r="D111" s="9" t="n"/>
      <c r="E111" s="9" t="n"/>
      <c r="F111" s="16" t="n"/>
      <c r="G111" s="9" t="n"/>
      <c r="H111" s="9" t="n"/>
      <c r="I111" s="9" t="n"/>
      <c r="J111" s="9" t="n"/>
      <c r="K111" s="9" t="n"/>
      <c r="L111" s="9" t="n"/>
      <c r="M111" s="9" t="n"/>
      <c r="N111" s="15" t="n"/>
      <c r="O111" s="14" t="n"/>
      <c r="P111" s="15" t="n"/>
      <c r="Q111" s="9" t="n"/>
      <c r="R111" s="9" t="n"/>
      <c r="S111" s="9" t="n"/>
      <c r="T111" s="9" t="n"/>
      <c r="U111" s="9" t="n"/>
      <c r="V111" s="17">
        <f>IF(AND($B111="",$H111=""),"",IF($R111="Devuelto a la transportadora","Devuelto",IF($R111="Pasado a la administración","En administración",IF($O111&lt;&gt;"","Entregado","Pendiente"))))</f>
        <v/>
      </c>
      <c r="W111" s="18">
        <f>IF($B111="","",IF($O111&lt;&gt;"",$O111-$B111,$I$4-$B111))</f>
        <v/>
      </c>
      <c r="X111" s="17">
        <f>IF($V111="Pendiente",IF($D111="Perecedero","Perecedero: entregar hoy",IF($W111&gt;=$F$4,"Pasó el plazo: avisar a la administración",IF($W111&gt;=$D$4,"Enviar recordatorio y anotarlo",""))),IF(AND($V111&lt;&gt;"",$I111&lt;&gt;"",$I111&lt;&gt;"Bueno"),"Recibido con daño: ver observaciones",""))</f>
        <v/>
      </c>
      <c r="Y111" s="17">
        <f>IF($V111="Pendiente",COUNTIF($V$8:$V111,"Pendiente"),"")</f>
        <v/>
      </c>
    </row>
    <row r="112" ht="18" customHeight="1">
      <c r="A112" s="9" t="n"/>
      <c r="B112" s="14" t="n"/>
      <c r="C112" s="15" t="n"/>
      <c r="D112" s="9" t="n"/>
      <c r="E112" s="9" t="n"/>
      <c r="F112" s="16" t="n"/>
      <c r="G112" s="9" t="n"/>
      <c r="H112" s="9" t="n"/>
      <c r="I112" s="9" t="n"/>
      <c r="J112" s="9" t="n"/>
      <c r="K112" s="9" t="n"/>
      <c r="L112" s="9" t="n"/>
      <c r="M112" s="9" t="n"/>
      <c r="N112" s="15" t="n"/>
      <c r="O112" s="14" t="n"/>
      <c r="P112" s="15" t="n"/>
      <c r="Q112" s="9" t="n"/>
      <c r="R112" s="9" t="n"/>
      <c r="S112" s="9" t="n"/>
      <c r="T112" s="9" t="n"/>
      <c r="U112" s="9" t="n"/>
      <c r="V112" s="17">
        <f>IF(AND($B112="",$H112=""),"",IF($R112="Devuelto a la transportadora","Devuelto",IF($R112="Pasado a la administración","En administración",IF($O112&lt;&gt;"","Entregado","Pendiente"))))</f>
        <v/>
      </c>
      <c r="W112" s="18">
        <f>IF($B112="","",IF($O112&lt;&gt;"",$O112-$B112,$I$4-$B112))</f>
        <v/>
      </c>
      <c r="X112" s="17">
        <f>IF($V112="Pendiente",IF($D112="Perecedero","Perecedero: entregar hoy",IF($W112&gt;=$F$4,"Pasó el plazo: avisar a la administración",IF($W112&gt;=$D$4,"Enviar recordatorio y anotarlo",""))),IF(AND($V112&lt;&gt;"",$I112&lt;&gt;"",$I112&lt;&gt;"Bueno"),"Recibido con daño: ver observaciones",""))</f>
        <v/>
      </c>
      <c r="Y112" s="17">
        <f>IF($V112="Pendiente",COUNTIF($V$8:$V112,"Pendiente"),"")</f>
        <v/>
      </c>
    </row>
    <row r="113" ht="18" customHeight="1">
      <c r="A113" s="9" t="n"/>
      <c r="B113" s="14" t="n"/>
      <c r="C113" s="15" t="n"/>
      <c r="D113" s="9" t="n"/>
      <c r="E113" s="9" t="n"/>
      <c r="F113" s="16" t="n"/>
      <c r="G113" s="9" t="n"/>
      <c r="H113" s="9" t="n"/>
      <c r="I113" s="9" t="n"/>
      <c r="J113" s="9" t="n"/>
      <c r="K113" s="9" t="n"/>
      <c r="L113" s="9" t="n"/>
      <c r="M113" s="9" t="n"/>
      <c r="N113" s="15" t="n"/>
      <c r="O113" s="14" t="n"/>
      <c r="P113" s="15" t="n"/>
      <c r="Q113" s="9" t="n"/>
      <c r="R113" s="9" t="n"/>
      <c r="S113" s="9" t="n"/>
      <c r="T113" s="9" t="n"/>
      <c r="U113" s="9" t="n"/>
      <c r="V113" s="17">
        <f>IF(AND($B113="",$H113=""),"",IF($R113="Devuelto a la transportadora","Devuelto",IF($R113="Pasado a la administración","En administración",IF($O113&lt;&gt;"","Entregado","Pendiente"))))</f>
        <v/>
      </c>
      <c r="W113" s="18">
        <f>IF($B113="","",IF($O113&lt;&gt;"",$O113-$B113,$I$4-$B113))</f>
        <v/>
      </c>
      <c r="X113" s="17">
        <f>IF($V113="Pendiente",IF($D113="Perecedero","Perecedero: entregar hoy",IF($W113&gt;=$F$4,"Pasó el plazo: avisar a la administración",IF($W113&gt;=$D$4,"Enviar recordatorio y anotarlo",""))),IF(AND($V113&lt;&gt;"",$I113&lt;&gt;"",$I113&lt;&gt;"Bueno"),"Recibido con daño: ver observaciones",""))</f>
        <v/>
      </c>
      <c r="Y113" s="17">
        <f>IF($V113="Pendiente",COUNTIF($V$8:$V113,"Pendiente"),"")</f>
        <v/>
      </c>
    </row>
    <row r="114" ht="18" customHeight="1">
      <c r="A114" s="9" t="n"/>
      <c r="B114" s="14" t="n"/>
      <c r="C114" s="15" t="n"/>
      <c r="D114" s="9" t="n"/>
      <c r="E114" s="9" t="n"/>
      <c r="F114" s="16" t="n"/>
      <c r="G114" s="9" t="n"/>
      <c r="H114" s="9" t="n"/>
      <c r="I114" s="9" t="n"/>
      <c r="J114" s="9" t="n"/>
      <c r="K114" s="9" t="n"/>
      <c r="L114" s="9" t="n"/>
      <c r="M114" s="9" t="n"/>
      <c r="N114" s="15" t="n"/>
      <c r="O114" s="14" t="n"/>
      <c r="P114" s="15" t="n"/>
      <c r="Q114" s="9" t="n"/>
      <c r="R114" s="9" t="n"/>
      <c r="S114" s="9" t="n"/>
      <c r="T114" s="9" t="n"/>
      <c r="U114" s="9" t="n"/>
      <c r="V114" s="17">
        <f>IF(AND($B114="",$H114=""),"",IF($R114="Devuelto a la transportadora","Devuelto",IF($R114="Pasado a la administración","En administración",IF($O114&lt;&gt;"","Entregado","Pendiente"))))</f>
        <v/>
      </c>
      <c r="W114" s="18">
        <f>IF($B114="","",IF($O114&lt;&gt;"",$O114-$B114,$I$4-$B114))</f>
        <v/>
      </c>
      <c r="X114" s="17">
        <f>IF($V114="Pendiente",IF($D114="Perecedero","Perecedero: entregar hoy",IF($W114&gt;=$F$4,"Pasó el plazo: avisar a la administración",IF($W114&gt;=$D$4,"Enviar recordatorio y anotarlo",""))),IF(AND($V114&lt;&gt;"",$I114&lt;&gt;"",$I114&lt;&gt;"Bueno"),"Recibido con daño: ver observaciones",""))</f>
        <v/>
      </c>
      <c r="Y114" s="17">
        <f>IF($V114="Pendiente",COUNTIF($V$8:$V114,"Pendiente"),"")</f>
        <v/>
      </c>
    </row>
    <row r="115" ht="18" customHeight="1">
      <c r="A115" s="9" t="n"/>
      <c r="B115" s="14" t="n"/>
      <c r="C115" s="15" t="n"/>
      <c r="D115" s="9" t="n"/>
      <c r="E115" s="9" t="n"/>
      <c r="F115" s="16" t="n"/>
      <c r="G115" s="9" t="n"/>
      <c r="H115" s="9" t="n"/>
      <c r="I115" s="9" t="n"/>
      <c r="J115" s="9" t="n"/>
      <c r="K115" s="9" t="n"/>
      <c r="L115" s="9" t="n"/>
      <c r="M115" s="9" t="n"/>
      <c r="N115" s="15" t="n"/>
      <c r="O115" s="14" t="n"/>
      <c r="P115" s="15" t="n"/>
      <c r="Q115" s="9" t="n"/>
      <c r="R115" s="9" t="n"/>
      <c r="S115" s="9" t="n"/>
      <c r="T115" s="9" t="n"/>
      <c r="U115" s="9" t="n"/>
      <c r="V115" s="17">
        <f>IF(AND($B115="",$H115=""),"",IF($R115="Devuelto a la transportadora","Devuelto",IF($R115="Pasado a la administración","En administración",IF($O115&lt;&gt;"","Entregado","Pendiente"))))</f>
        <v/>
      </c>
      <c r="W115" s="18">
        <f>IF($B115="","",IF($O115&lt;&gt;"",$O115-$B115,$I$4-$B115))</f>
        <v/>
      </c>
      <c r="X115" s="17">
        <f>IF($V115="Pendiente",IF($D115="Perecedero","Perecedero: entregar hoy",IF($W115&gt;=$F$4,"Pasó el plazo: avisar a la administración",IF($W115&gt;=$D$4,"Enviar recordatorio y anotarlo",""))),IF(AND($V115&lt;&gt;"",$I115&lt;&gt;"",$I115&lt;&gt;"Bueno"),"Recibido con daño: ver observaciones",""))</f>
        <v/>
      </c>
      <c r="Y115" s="17">
        <f>IF($V115="Pendiente",COUNTIF($V$8:$V115,"Pendiente"),"")</f>
        <v/>
      </c>
    </row>
    <row r="116" ht="18" customHeight="1">
      <c r="A116" s="9" t="n"/>
      <c r="B116" s="14" t="n"/>
      <c r="C116" s="15" t="n"/>
      <c r="D116" s="9" t="n"/>
      <c r="E116" s="9" t="n"/>
      <c r="F116" s="16" t="n"/>
      <c r="G116" s="9" t="n"/>
      <c r="H116" s="9" t="n"/>
      <c r="I116" s="9" t="n"/>
      <c r="J116" s="9" t="n"/>
      <c r="K116" s="9" t="n"/>
      <c r="L116" s="9" t="n"/>
      <c r="M116" s="9" t="n"/>
      <c r="N116" s="15" t="n"/>
      <c r="O116" s="14" t="n"/>
      <c r="P116" s="15" t="n"/>
      <c r="Q116" s="9" t="n"/>
      <c r="R116" s="9" t="n"/>
      <c r="S116" s="9" t="n"/>
      <c r="T116" s="9" t="n"/>
      <c r="U116" s="9" t="n"/>
      <c r="V116" s="17">
        <f>IF(AND($B116="",$H116=""),"",IF($R116="Devuelto a la transportadora","Devuelto",IF($R116="Pasado a la administración","En administración",IF($O116&lt;&gt;"","Entregado","Pendiente"))))</f>
        <v/>
      </c>
      <c r="W116" s="18">
        <f>IF($B116="","",IF($O116&lt;&gt;"",$O116-$B116,$I$4-$B116))</f>
        <v/>
      </c>
      <c r="X116" s="17">
        <f>IF($V116="Pendiente",IF($D116="Perecedero","Perecedero: entregar hoy",IF($W116&gt;=$F$4,"Pasó el plazo: avisar a la administración",IF($W116&gt;=$D$4,"Enviar recordatorio y anotarlo",""))),IF(AND($V116&lt;&gt;"",$I116&lt;&gt;"",$I116&lt;&gt;"Bueno"),"Recibido con daño: ver observaciones",""))</f>
        <v/>
      </c>
      <c r="Y116" s="17">
        <f>IF($V116="Pendiente",COUNTIF($V$8:$V116,"Pendiente"),"")</f>
        <v/>
      </c>
    </row>
    <row r="117" ht="18" customHeight="1">
      <c r="A117" s="9" t="n"/>
      <c r="B117" s="14" t="n"/>
      <c r="C117" s="15" t="n"/>
      <c r="D117" s="9" t="n"/>
      <c r="E117" s="9" t="n"/>
      <c r="F117" s="16" t="n"/>
      <c r="G117" s="9" t="n"/>
      <c r="H117" s="9" t="n"/>
      <c r="I117" s="9" t="n"/>
      <c r="J117" s="9" t="n"/>
      <c r="K117" s="9" t="n"/>
      <c r="L117" s="9" t="n"/>
      <c r="M117" s="9" t="n"/>
      <c r="N117" s="15" t="n"/>
      <c r="O117" s="14" t="n"/>
      <c r="P117" s="15" t="n"/>
      <c r="Q117" s="9" t="n"/>
      <c r="R117" s="9" t="n"/>
      <c r="S117" s="9" t="n"/>
      <c r="T117" s="9" t="n"/>
      <c r="U117" s="9" t="n"/>
      <c r="V117" s="17">
        <f>IF(AND($B117="",$H117=""),"",IF($R117="Devuelto a la transportadora","Devuelto",IF($R117="Pasado a la administración","En administración",IF($O117&lt;&gt;"","Entregado","Pendiente"))))</f>
        <v/>
      </c>
      <c r="W117" s="18">
        <f>IF($B117="","",IF($O117&lt;&gt;"",$O117-$B117,$I$4-$B117))</f>
        <v/>
      </c>
      <c r="X117" s="17">
        <f>IF($V117="Pendiente",IF($D117="Perecedero","Perecedero: entregar hoy",IF($W117&gt;=$F$4,"Pasó el plazo: avisar a la administración",IF($W117&gt;=$D$4,"Enviar recordatorio y anotarlo",""))),IF(AND($V117&lt;&gt;"",$I117&lt;&gt;"",$I117&lt;&gt;"Bueno"),"Recibido con daño: ver observaciones",""))</f>
        <v/>
      </c>
      <c r="Y117" s="17">
        <f>IF($V117="Pendiente",COUNTIF($V$8:$V117,"Pendiente"),"")</f>
        <v/>
      </c>
    </row>
    <row r="118" ht="18" customHeight="1">
      <c r="A118" s="9" t="n"/>
      <c r="B118" s="14" t="n"/>
      <c r="C118" s="15" t="n"/>
      <c r="D118" s="9" t="n"/>
      <c r="E118" s="9" t="n"/>
      <c r="F118" s="16" t="n"/>
      <c r="G118" s="9" t="n"/>
      <c r="H118" s="9" t="n"/>
      <c r="I118" s="9" t="n"/>
      <c r="J118" s="9" t="n"/>
      <c r="K118" s="9" t="n"/>
      <c r="L118" s="9" t="n"/>
      <c r="M118" s="9" t="n"/>
      <c r="N118" s="15" t="n"/>
      <c r="O118" s="14" t="n"/>
      <c r="P118" s="15" t="n"/>
      <c r="Q118" s="9" t="n"/>
      <c r="R118" s="9" t="n"/>
      <c r="S118" s="9" t="n"/>
      <c r="T118" s="9" t="n"/>
      <c r="U118" s="9" t="n"/>
      <c r="V118" s="17">
        <f>IF(AND($B118="",$H118=""),"",IF($R118="Devuelto a la transportadora","Devuelto",IF($R118="Pasado a la administración","En administración",IF($O118&lt;&gt;"","Entregado","Pendiente"))))</f>
        <v/>
      </c>
      <c r="W118" s="18">
        <f>IF($B118="","",IF($O118&lt;&gt;"",$O118-$B118,$I$4-$B118))</f>
        <v/>
      </c>
      <c r="X118" s="17">
        <f>IF($V118="Pendiente",IF($D118="Perecedero","Perecedero: entregar hoy",IF($W118&gt;=$F$4,"Pasó el plazo: avisar a la administración",IF($W118&gt;=$D$4,"Enviar recordatorio y anotarlo",""))),IF(AND($V118&lt;&gt;"",$I118&lt;&gt;"",$I118&lt;&gt;"Bueno"),"Recibido con daño: ver observaciones",""))</f>
        <v/>
      </c>
      <c r="Y118" s="17">
        <f>IF($V118="Pendiente",COUNTIF($V$8:$V118,"Pendiente"),"")</f>
        <v/>
      </c>
    </row>
    <row r="119" ht="18" customHeight="1">
      <c r="A119" s="9" t="n"/>
      <c r="B119" s="14" t="n"/>
      <c r="C119" s="15" t="n"/>
      <c r="D119" s="9" t="n"/>
      <c r="E119" s="9" t="n"/>
      <c r="F119" s="16" t="n"/>
      <c r="G119" s="9" t="n"/>
      <c r="H119" s="9" t="n"/>
      <c r="I119" s="9" t="n"/>
      <c r="J119" s="9" t="n"/>
      <c r="K119" s="9" t="n"/>
      <c r="L119" s="9" t="n"/>
      <c r="M119" s="9" t="n"/>
      <c r="N119" s="15" t="n"/>
      <c r="O119" s="14" t="n"/>
      <c r="P119" s="15" t="n"/>
      <c r="Q119" s="9" t="n"/>
      <c r="R119" s="9" t="n"/>
      <c r="S119" s="9" t="n"/>
      <c r="T119" s="9" t="n"/>
      <c r="U119" s="9" t="n"/>
      <c r="V119" s="17">
        <f>IF(AND($B119="",$H119=""),"",IF($R119="Devuelto a la transportadora","Devuelto",IF($R119="Pasado a la administración","En administración",IF($O119&lt;&gt;"","Entregado","Pendiente"))))</f>
        <v/>
      </c>
      <c r="W119" s="18">
        <f>IF($B119="","",IF($O119&lt;&gt;"",$O119-$B119,$I$4-$B119))</f>
        <v/>
      </c>
      <c r="X119" s="17">
        <f>IF($V119="Pendiente",IF($D119="Perecedero","Perecedero: entregar hoy",IF($W119&gt;=$F$4,"Pasó el plazo: avisar a la administración",IF($W119&gt;=$D$4,"Enviar recordatorio y anotarlo",""))),IF(AND($V119&lt;&gt;"",$I119&lt;&gt;"",$I119&lt;&gt;"Bueno"),"Recibido con daño: ver observaciones",""))</f>
        <v/>
      </c>
      <c r="Y119" s="17">
        <f>IF($V119="Pendiente",COUNTIF($V$8:$V119,"Pendiente"),"")</f>
        <v/>
      </c>
    </row>
    <row r="120" ht="18" customHeight="1">
      <c r="A120" s="9" t="n"/>
      <c r="B120" s="14" t="n"/>
      <c r="C120" s="15" t="n"/>
      <c r="D120" s="9" t="n"/>
      <c r="E120" s="9" t="n"/>
      <c r="F120" s="16" t="n"/>
      <c r="G120" s="9" t="n"/>
      <c r="H120" s="9" t="n"/>
      <c r="I120" s="9" t="n"/>
      <c r="J120" s="9" t="n"/>
      <c r="K120" s="9" t="n"/>
      <c r="L120" s="9" t="n"/>
      <c r="M120" s="9" t="n"/>
      <c r="N120" s="15" t="n"/>
      <c r="O120" s="14" t="n"/>
      <c r="P120" s="15" t="n"/>
      <c r="Q120" s="9" t="n"/>
      <c r="R120" s="9" t="n"/>
      <c r="S120" s="9" t="n"/>
      <c r="T120" s="9" t="n"/>
      <c r="U120" s="9" t="n"/>
      <c r="V120" s="17">
        <f>IF(AND($B120="",$H120=""),"",IF($R120="Devuelto a la transportadora","Devuelto",IF($R120="Pasado a la administración","En administración",IF($O120&lt;&gt;"","Entregado","Pendiente"))))</f>
        <v/>
      </c>
      <c r="W120" s="18">
        <f>IF($B120="","",IF($O120&lt;&gt;"",$O120-$B120,$I$4-$B120))</f>
        <v/>
      </c>
      <c r="X120" s="17">
        <f>IF($V120="Pendiente",IF($D120="Perecedero","Perecedero: entregar hoy",IF($W120&gt;=$F$4,"Pasó el plazo: avisar a la administración",IF($W120&gt;=$D$4,"Enviar recordatorio y anotarlo",""))),IF(AND($V120&lt;&gt;"",$I120&lt;&gt;"",$I120&lt;&gt;"Bueno"),"Recibido con daño: ver observaciones",""))</f>
        <v/>
      </c>
      <c r="Y120" s="17">
        <f>IF($V120="Pendiente",COUNTIF($V$8:$V120,"Pendiente"),"")</f>
        <v/>
      </c>
    </row>
    <row r="121" ht="18" customHeight="1">
      <c r="A121" s="9" t="n"/>
      <c r="B121" s="14" t="n"/>
      <c r="C121" s="15" t="n"/>
      <c r="D121" s="9" t="n"/>
      <c r="E121" s="9" t="n"/>
      <c r="F121" s="16" t="n"/>
      <c r="G121" s="9" t="n"/>
      <c r="H121" s="9" t="n"/>
      <c r="I121" s="9" t="n"/>
      <c r="J121" s="9" t="n"/>
      <c r="K121" s="9" t="n"/>
      <c r="L121" s="9" t="n"/>
      <c r="M121" s="9" t="n"/>
      <c r="N121" s="15" t="n"/>
      <c r="O121" s="14" t="n"/>
      <c r="P121" s="15" t="n"/>
      <c r="Q121" s="9" t="n"/>
      <c r="R121" s="9" t="n"/>
      <c r="S121" s="9" t="n"/>
      <c r="T121" s="9" t="n"/>
      <c r="U121" s="9" t="n"/>
      <c r="V121" s="17">
        <f>IF(AND($B121="",$H121=""),"",IF($R121="Devuelto a la transportadora","Devuelto",IF($R121="Pasado a la administración","En administración",IF($O121&lt;&gt;"","Entregado","Pendiente"))))</f>
        <v/>
      </c>
      <c r="W121" s="18">
        <f>IF($B121="","",IF($O121&lt;&gt;"",$O121-$B121,$I$4-$B121))</f>
        <v/>
      </c>
      <c r="X121" s="17">
        <f>IF($V121="Pendiente",IF($D121="Perecedero","Perecedero: entregar hoy",IF($W121&gt;=$F$4,"Pasó el plazo: avisar a la administración",IF($W121&gt;=$D$4,"Enviar recordatorio y anotarlo",""))),IF(AND($V121&lt;&gt;"",$I121&lt;&gt;"",$I121&lt;&gt;"Bueno"),"Recibido con daño: ver observaciones",""))</f>
        <v/>
      </c>
      <c r="Y121" s="17">
        <f>IF($V121="Pendiente",COUNTIF($V$8:$V121,"Pendiente"),"")</f>
        <v/>
      </c>
    </row>
    <row r="122" ht="18" customHeight="1">
      <c r="A122" s="9" t="n"/>
      <c r="B122" s="14" t="n"/>
      <c r="C122" s="15" t="n"/>
      <c r="D122" s="9" t="n"/>
      <c r="E122" s="9" t="n"/>
      <c r="F122" s="16" t="n"/>
      <c r="G122" s="9" t="n"/>
      <c r="H122" s="9" t="n"/>
      <c r="I122" s="9" t="n"/>
      <c r="J122" s="9" t="n"/>
      <c r="K122" s="9" t="n"/>
      <c r="L122" s="9" t="n"/>
      <c r="M122" s="9" t="n"/>
      <c r="N122" s="15" t="n"/>
      <c r="O122" s="14" t="n"/>
      <c r="P122" s="15" t="n"/>
      <c r="Q122" s="9" t="n"/>
      <c r="R122" s="9" t="n"/>
      <c r="S122" s="9" t="n"/>
      <c r="T122" s="9" t="n"/>
      <c r="U122" s="9" t="n"/>
      <c r="V122" s="17">
        <f>IF(AND($B122="",$H122=""),"",IF($R122="Devuelto a la transportadora","Devuelto",IF($R122="Pasado a la administración","En administración",IF($O122&lt;&gt;"","Entregado","Pendiente"))))</f>
        <v/>
      </c>
      <c r="W122" s="18">
        <f>IF($B122="","",IF($O122&lt;&gt;"",$O122-$B122,$I$4-$B122))</f>
        <v/>
      </c>
      <c r="X122" s="17">
        <f>IF($V122="Pendiente",IF($D122="Perecedero","Perecedero: entregar hoy",IF($W122&gt;=$F$4,"Pasó el plazo: avisar a la administración",IF($W122&gt;=$D$4,"Enviar recordatorio y anotarlo",""))),IF(AND($V122&lt;&gt;"",$I122&lt;&gt;"",$I122&lt;&gt;"Bueno"),"Recibido con daño: ver observaciones",""))</f>
        <v/>
      </c>
      <c r="Y122" s="17">
        <f>IF($V122="Pendiente",COUNTIF($V$8:$V122,"Pendiente"),"")</f>
        <v/>
      </c>
    </row>
    <row r="123" ht="18" customHeight="1">
      <c r="A123" s="9" t="n"/>
      <c r="B123" s="14" t="n"/>
      <c r="C123" s="15" t="n"/>
      <c r="D123" s="9" t="n"/>
      <c r="E123" s="9" t="n"/>
      <c r="F123" s="16" t="n"/>
      <c r="G123" s="9" t="n"/>
      <c r="H123" s="9" t="n"/>
      <c r="I123" s="9" t="n"/>
      <c r="J123" s="9" t="n"/>
      <c r="K123" s="9" t="n"/>
      <c r="L123" s="9" t="n"/>
      <c r="M123" s="9" t="n"/>
      <c r="N123" s="15" t="n"/>
      <c r="O123" s="14" t="n"/>
      <c r="P123" s="15" t="n"/>
      <c r="Q123" s="9" t="n"/>
      <c r="R123" s="9" t="n"/>
      <c r="S123" s="9" t="n"/>
      <c r="T123" s="9" t="n"/>
      <c r="U123" s="9" t="n"/>
      <c r="V123" s="17">
        <f>IF(AND($B123="",$H123=""),"",IF($R123="Devuelto a la transportadora","Devuelto",IF($R123="Pasado a la administración","En administración",IF($O123&lt;&gt;"","Entregado","Pendiente"))))</f>
        <v/>
      </c>
      <c r="W123" s="18">
        <f>IF($B123="","",IF($O123&lt;&gt;"",$O123-$B123,$I$4-$B123))</f>
        <v/>
      </c>
      <c r="X123" s="17">
        <f>IF($V123="Pendiente",IF($D123="Perecedero","Perecedero: entregar hoy",IF($W123&gt;=$F$4,"Pasó el plazo: avisar a la administración",IF($W123&gt;=$D$4,"Enviar recordatorio y anotarlo",""))),IF(AND($V123&lt;&gt;"",$I123&lt;&gt;"",$I123&lt;&gt;"Bueno"),"Recibido con daño: ver observaciones",""))</f>
        <v/>
      </c>
      <c r="Y123" s="17">
        <f>IF($V123="Pendiente",COUNTIF($V$8:$V123,"Pendiente"),"")</f>
        <v/>
      </c>
    </row>
    <row r="124" ht="18" customHeight="1">
      <c r="A124" s="9" t="n"/>
      <c r="B124" s="14" t="n"/>
      <c r="C124" s="15" t="n"/>
      <c r="D124" s="9" t="n"/>
      <c r="E124" s="9" t="n"/>
      <c r="F124" s="16" t="n"/>
      <c r="G124" s="9" t="n"/>
      <c r="H124" s="9" t="n"/>
      <c r="I124" s="9" t="n"/>
      <c r="J124" s="9" t="n"/>
      <c r="K124" s="9" t="n"/>
      <c r="L124" s="9" t="n"/>
      <c r="M124" s="9" t="n"/>
      <c r="N124" s="15" t="n"/>
      <c r="O124" s="14" t="n"/>
      <c r="P124" s="15" t="n"/>
      <c r="Q124" s="9" t="n"/>
      <c r="R124" s="9" t="n"/>
      <c r="S124" s="9" t="n"/>
      <c r="T124" s="9" t="n"/>
      <c r="U124" s="9" t="n"/>
      <c r="V124" s="17">
        <f>IF(AND($B124="",$H124=""),"",IF($R124="Devuelto a la transportadora","Devuelto",IF($R124="Pasado a la administración","En administración",IF($O124&lt;&gt;"","Entregado","Pendiente"))))</f>
        <v/>
      </c>
      <c r="W124" s="18">
        <f>IF($B124="","",IF($O124&lt;&gt;"",$O124-$B124,$I$4-$B124))</f>
        <v/>
      </c>
      <c r="X124" s="17">
        <f>IF($V124="Pendiente",IF($D124="Perecedero","Perecedero: entregar hoy",IF($W124&gt;=$F$4,"Pasó el plazo: avisar a la administración",IF($W124&gt;=$D$4,"Enviar recordatorio y anotarlo",""))),IF(AND($V124&lt;&gt;"",$I124&lt;&gt;"",$I124&lt;&gt;"Bueno"),"Recibido con daño: ver observaciones",""))</f>
        <v/>
      </c>
      <c r="Y124" s="17">
        <f>IF($V124="Pendiente",COUNTIF($V$8:$V124,"Pendiente"),"")</f>
        <v/>
      </c>
    </row>
    <row r="125" ht="18" customHeight="1">
      <c r="A125" s="9" t="n"/>
      <c r="B125" s="14" t="n"/>
      <c r="C125" s="15" t="n"/>
      <c r="D125" s="9" t="n"/>
      <c r="E125" s="9" t="n"/>
      <c r="F125" s="16" t="n"/>
      <c r="G125" s="9" t="n"/>
      <c r="H125" s="9" t="n"/>
      <c r="I125" s="9" t="n"/>
      <c r="J125" s="9" t="n"/>
      <c r="K125" s="9" t="n"/>
      <c r="L125" s="9" t="n"/>
      <c r="M125" s="9" t="n"/>
      <c r="N125" s="15" t="n"/>
      <c r="O125" s="14" t="n"/>
      <c r="P125" s="15" t="n"/>
      <c r="Q125" s="9" t="n"/>
      <c r="R125" s="9" t="n"/>
      <c r="S125" s="9" t="n"/>
      <c r="T125" s="9" t="n"/>
      <c r="U125" s="9" t="n"/>
      <c r="V125" s="17">
        <f>IF(AND($B125="",$H125=""),"",IF($R125="Devuelto a la transportadora","Devuelto",IF($R125="Pasado a la administración","En administración",IF($O125&lt;&gt;"","Entregado","Pendiente"))))</f>
        <v/>
      </c>
      <c r="W125" s="18">
        <f>IF($B125="","",IF($O125&lt;&gt;"",$O125-$B125,$I$4-$B125))</f>
        <v/>
      </c>
      <c r="X125" s="17">
        <f>IF($V125="Pendiente",IF($D125="Perecedero","Perecedero: entregar hoy",IF($W125&gt;=$F$4,"Pasó el plazo: avisar a la administración",IF($W125&gt;=$D$4,"Enviar recordatorio y anotarlo",""))),IF(AND($V125&lt;&gt;"",$I125&lt;&gt;"",$I125&lt;&gt;"Bueno"),"Recibido con daño: ver observaciones",""))</f>
        <v/>
      </c>
      <c r="Y125" s="17">
        <f>IF($V125="Pendiente",COUNTIF($V$8:$V125,"Pendiente"),"")</f>
        <v/>
      </c>
    </row>
    <row r="126" ht="18" customHeight="1">
      <c r="A126" s="9" t="n"/>
      <c r="B126" s="14" t="n"/>
      <c r="C126" s="15" t="n"/>
      <c r="D126" s="9" t="n"/>
      <c r="E126" s="9" t="n"/>
      <c r="F126" s="16" t="n"/>
      <c r="G126" s="9" t="n"/>
      <c r="H126" s="9" t="n"/>
      <c r="I126" s="9" t="n"/>
      <c r="J126" s="9" t="n"/>
      <c r="K126" s="9" t="n"/>
      <c r="L126" s="9" t="n"/>
      <c r="M126" s="9" t="n"/>
      <c r="N126" s="15" t="n"/>
      <c r="O126" s="14" t="n"/>
      <c r="P126" s="15" t="n"/>
      <c r="Q126" s="9" t="n"/>
      <c r="R126" s="9" t="n"/>
      <c r="S126" s="9" t="n"/>
      <c r="T126" s="9" t="n"/>
      <c r="U126" s="9" t="n"/>
      <c r="V126" s="17">
        <f>IF(AND($B126="",$H126=""),"",IF($R126="Devuelto a la transportadora","Devuelto",IF($R126="Pasado a la administración","En administración",IF($O126&lt;&gt;"","Entregado","Pendiente"))))</f>
        <v/>
      </c>
      <c r="W126" s="18">
        <f>IF($B126="","",IF($O126&lt;&gt;"",$O126-$B126,$I$4-$B126))</f>
        <v/>
      </c>
      <c r="X126" s="17">
        <f>IF($V126="Pendiente",IF($D126="Perecedero","Perecedero: entregar hoy",IF($W126&gt;=$F$4,"Pasó el plazo: avisar a la administración",IF($W126&gt;=$D$4,"Enviar recordatorio y anotarlo",""))),IF(AND($V126&lt;&gt;"",$I126&lt;&gt;"",$I126&lt;&gt;"Bueno"),"Recibido con daño: ver observaciones",""))</f>
        <v/>
      </c>
      <c r="Y126" s="17">
        <f>IF($V126="Pendiente",COUNTIF($V$8:$V126,"Pendiente"),"")</f>
        <v/>
      </c>
    </row>
    <row r="127" ht="18" customHeight="1">
      <c r="A127" s="9" t="n"/>
      <c r="B127" s="14" t="n"/>
      <c r="C127" s="15" t="n"/>
      <c r="D127" s="9" t="n"/>
      <c r="E127" s="9" t="n"/>
      <c r="F127" s="16" t="n"/>
      <c r="G127" s="9" t="n"/>
      <c r="H127" s="9" t="n"/>
      <c r="I127" s="9" t="n"/>
      <c r="J127" s="9" t="n"/>
      <c r="K127" s="9" t="n"/>
      <c r="L127" s="9" t="n"/>
      <c r="M127" s="9" t="n"/>
      <c r="N127" s="15" t="n"/>
      <c r="O127" s="14" t="n"/>
      <c r="P127" s="15" t="n"/>
      <c r="Q127" s="9" t="n"/>
      <c r="R127" s="9" t="n"/>
      <c r="S127" s="9" t="n"/>
      <c r="T127" s="9" t="n"/>
      <c r="U127" s="9" t="n"/>
      <c r="V127" s="17">
        <f>IF(AND($B127="",$H127=""),"",IF($R127="Devuelto a la transportadora","Devuelto",IF($R127="Pasado a la administración","En administración",IF($O127&lt;&gt;"","Entregado","Pendiente"))))</f>
        <v/>
      </c>
      <c r="W127" s="18">
        <f>IF($B127="","",IF($O127&lt;&gt;"",$O127-$B127,$I$4-$B127))</f>
        <v/>
      </c>
      <c r="X127" s="17">
        <f>IF($V127="Pendiente",IF($D127="Perecedero","Perecedero: entregar hoy",IF($W127&gt;=$F$4,"Pasó el plazo: avisar a la administración",IF($W127&gt;=$D$4,"Enviar recordatorio y anotarlo",""))),IF(AND($V127&lt;&gt;"",$I127&lt;&gt;"",$I127&lt;&gt;"Bueno"),"Recibido con daño: ver observaciones",""))</f>
        <v/>
      </c>
      <c r="Y127" s="17">
        <f>IF($V127="Pendiente",COUNTIF($V$8:$V127,"Pendiente"),"")</f>
        <v/>
      </c>
    </row>
    <row r="128" ht="18" customHeight="1">
      <c r="A128" s="9" t="n"/>
      <c r="B128" s="14" t="n"/>
      <c r="C128" s="15" t="n"/>
      <c r="D128" s="9" t="n"/>
      <c r="E128" s="9" t="n"/>
      <c r="F128" s="16" t="n"/>
      <c r="G128" s="9" t="n"/>
      <c r="H128" s="9" t="n"/>
      <c r="I128" s="9" t="n"/>
      <c r="J128" s="9" t="n"/>
      <c r="K128" s="9" t="n"/>
      <c r="L128" s="9" t="n"/>
      <c r="M128" s="9" t="n"/>
      <c r="N128" s="15" t="n"/>
      <c r="O128" s="14" t="n"/>
      <c r="P128" s="15" t="n"/>
      <c r="Q128" s="9" t="n"/>
      <c r="R128" s="9" t="n"/>
      <c r="S128" s="9" t="n"/>
      <c r="T128" s="9" t="n"/>
      <c r="U128" s="9" t="n"/>
      <c r="V128" s="17">
        <f>IF(AND($B128="",$H128=""),"",IF($R128="Devuelto a la transportadora","Devuelto",IF($R128="Pasado a la administración","En administración",IF($O128&lt;&gt;"","Entregado","Pendiente"))))</f>
        <v/>
      </c>
      <c r="W128" s="18">
        <f>IF($B128="","",IF($O128&lt;&gt;"",$O128-$B128,$I$4-$B128))</f>
        <v/>
      </c>
      <c r="X128" s="17">
        <f>IF($V128="Pendiente",IF($D128="Perecedero","Perecedero: entregar hoy",IF($W128&gt;=$F$4,"Pasó el plazo: avisar a la administración",IF($W128&gt;=$D$4,"Enviar recordatorio y anotarlo",""))),IF(AND($V128&lt;&gt;"",$I128&lt;&gt;"",$I128&lt;&gt;"Bueno"),"Recibido con daño: ver observaciones",""))</f>
        <v/>
      </c>
      <c r="Y128" s="17">
        <f>IF($V128="Pendiente",COUNTIF($V$8:$V128,"Pendiente"),"")</f>
        <v/>
      </c>
    </row>
    <row r="129" ht="18" customHeight="1">
      <c r="A129" s="9" t="n"/>
      <c r="B129" s="14" t="n"/>
      <c r="C129" s="15" t="n"/>
      <c r="D129" s="9" t="n"/>
      <c r="E129" s="9" t="n"/>
      <c r="F129" s="16" t="n"/>
      <c r="G129" s="9" t="n"/>
      <c r="H129" s="9" t="n"/>
      <c r="I129" s="9" t="n"/>
      <c r="J129" s="9" t="n"/>
      <c r="K129" s="9" t="n"/>
      <c r="L129" s="9" t="n"/>
      <c r="M129" s="9" t="n"/>
      <c r="N129" s="15" t="n"/>
      <c r="O129" s="14" t="n"/>
      <c r="P129" s="15" t="n"/>
      <c r="Q129" s="9" t="n"/>
      <c r="R129" s="9" t="n"/>
      <c r="S129" s="9" t="n"/>
      <c r="T129" s="9" t="n"/>
      <c r="U129" s="9" t="n"/>
      <c r="V129" s="17">
        <f>IF(AND($B129="",$H129=""),"",IF($R129="Devuelto a la transportadora","Devuelto",IF($R129="Pasado a la administración","En administración",IF($O129&lt;&gt;"","Entregado","Pendiente"))))</f>
        <v/>
      </c>
      <c r="W129" s="18">
        <f>IF($B129="","",IF($O129&lt;&gt;"",$O129-$B129,$I$4-$B129))</f>
        <v/>
      </c>
      <c r="X129" s="17">
        <f>IF($V129="Pendiente",IF($D129="Perecedero","Perecedero: entregar hoy",IF($W129&gt;=$F$4,"Pasó el plazo: avisar a la administración",IF($W129&gt;=$D$4,"Enviar recordatorio y anotarlo",""))),IF(AND($V129&lt;&gt;"",$I129&lt;&gt;"",$I129&lt;&gt;"Bueno"),"Recibido con daño: ver observaciones",""))</f>
        <v/>
      </c>
      <c r="Y129" s="17">
        <f>IF($V129="Pendiente",COUNTIF($V$8:$V129,"Pendiente"),"")</f>
        <v/>
      </c>
    </row>
    <row r="130" ht="18" customHeight="1">
      <c r="A130" s="9" t="n"/>
      <c r="B130" s="14" t="n"/>
      <c r="C130" s="15" t="n"/>
      <c r="D130" s="9" t="n"/>
      <c r="E130" s="9" t="n"/>
      <c r="F130" s="16" t="n"/>
      <c r="G130" s="9" t="n"/>
      <c r="H130" s="9" t="n"/>
      <c r="I130" s="9" t="n"/>
      <c r="J130" s="9" t="n"/>
      <c r="K130" s="9" t="n"/>
      <c r="L130" s="9" t="n"/>
      <c r="M130" s="9" t="n"/>
      <c r="N130" s="15" t="n"/>
      <c r="O130" s="14" t="n"/>
      <c r="P130" s="15" t="n"/>
      <c r="Q130" s="9" t="n"/>
      <c r="R130" s="9" t="n"/>
      <c r="S130" s="9" t="n"/>
      <c r="T130" s="9" t="n"/>
      <c r="U130" s="9" t="n"/>
      <c r="V130" s="17">
        <f>IF(AND($B130="",$H130=""),"",IF($R130="Devuelto a la transportadora","Devuelto",IF($R130="Pasado a la administración","En administración",IF($O130&lt;&gt;"","Entregado","Pendiente"))))</f>
        <v/>
      </c>
      <c r="W130" s="18">
        <f>IF($B130="","",IF($O130&lt;&gt;"",$O130-$B130,$I$4-$B130))</f>
        <v/>
      </c>
      <c r="X130" s="17">
        <f>IF($V130="Pendiente",IF($D130="Perecedero","Perecedero: entregar hoy",IF($W130&gt;=$F$4,"Pasó el plazo: avisar a la administración",IF($W130&gt;=$D$4,"Enviar recordatorio y anotarlo",""))),IF(AND($V130&lt;&gt;"",$I130&lt;&gt;"",$I130&lt;&gt;"Bueno"),"Recibido con daño: ver observaciones",""))</f>
        <v/>
      </c>
      <c r="Y130" s="17">
        <f>IF($V130="Pendiente",COUNTIF($V$8:$V130,"Pendiente"),"")</f>
        <v/>
      </c>
    </row>
    <row r="131" ht="18" customHeight="1">
      <c r="A131" s="9" t="n"/>
      <c r="B131" s="14" t="n"/>
      <c r="C131" s="15" t="n"/>
      <c r="D131" s="9" t="n"/>
      <c r="E131" s="9" t="n"/>
      <c r="F131" s="16" t="n"/>
      <c r="G131" s="9" t="n"/>
      <c r="H131" s="9" t="n"/>
      <c r="I131" s="9" t="n"/>
      <c r="J131" s="9" t="n"/>
      <c r="K131" s="9" t="n"/>
      <c r="L131" s="9" t="n"/>
      <c r="M131" s="9" t="n"/>
      <c r="N131" s="15" t="n"/>
      <c r="O131" s="14" t="n"/>
      <c r="P131" s="15" t="n"/>
      <c r="Q131" s="9" t="n"/>
      <c r="R131" s="9" t="n"/>
      <c r="S131" s="9" t="n"/>
      <c r="T131" s="9" t="n"/>
      <c r="U131" s="9" t="n"/>
      <c r="V131" s="17">
        <f>IF(AND($B131="",$H131=""),"",IF($R131="Devuelto a la transportadora","Devuelto",IF($R131="Pasado a la administración","En administración",IF($O131&lt;&gt;"","Entregado","Pendiente"))))</f>
        <v/>
      </c>
      <c r="W131" s="18">
        <f>IF($B131="","",IF($O131&lt;&gt;"",$O131-$B131,$I$4-$B131))</f>
        <v/>
      </c>
      <c r="X131" s="17">
        <f>IF($V131="Pendiente",IF($D131="Perecedero","Perecedero: entregar hoy",IF($W131&gt;=$F$4,"Pasó el plazo: avisar a la administración",IF($W131&gt;=$D$4,"Enviar recordatorio y anotarlo",""))),IF(AND($V131&lt;&gt;"",$I131&lt;&gt;"",$I131&lt;&gt;"Bueno"),"Recibido con daño: ver observaciones",""))</f>
        <v/>
      </c>
      <c r="Y131" s="17">
        <f>IF($V131="Pendiente",COUNTIF($V$8:$V131,"Pendiente"),"")</f>
        <v/>
      </c>
    </row>
    <row r="132" ht="18" customHeight="1">
      <c r="A132" s="9" t="n"/>
      <c r="B132" s="14" t="n"/>
      <c r="C132" s="15" t="n"/>
      <c r="D132" s="9" t="n"/>
      <c r="E132" s="9" t="n"/>
      <c r="F132" s="16" t="n"/>
      <c r="G132" s="9" t="n"/>
      <c r="H132" s="9" t="n"/>
      <c r="I132" s="9" t="n"/>
      <c r="J132" s="9" t="n"/>
      <c r="K132" s="9" t="n"/>
      <c r="L132" s="9" t="n"/>
      <c r="M132" s="9" t="n"/>
      <c r="N132" s="15" t="n"/>
      <c r="O132" s="14" t="n"/>
      <c r="P132" s="15" t="n"/>
      <c r="Q132" s="9" t="n"/>
      <c r="R132" s="9" t="n"/>
      <c r="S132" s="9" t="n"/>
      <c r="T132" s="9" t="n"/>
      <c r="U132" s="9" t="n"/>
      <c r="V132" s="17">
        <f>IF(AND($B132="",$H132=""),"",IF($R132="Devuelto a la transportadora","Devuelto",IF($R132="Pasado a la administración","En administración",IF($O132&lt;&gt;"","Entregado","Pendiente"))))</f>
        <v/>
      </c>
      <c r="W132" s="18">
        <f>IF($B132="","",IF($O132&lt;&gt;"",$O132-$B132,$I$4-$B132))</f>
        <v/>
      </c>
      <c r="X132" s="17">
        <f>IF($V132="Pendiente",IF($D132="Perecedero","Perecedero: entregar hoy",IF($W132&gt;=$F$4,"Pasó el plazo: avisar a la administración",IF($W132&gt;=$D$4,"Enviar recordatorio y anotarlo",""))),IF(AND($V132&lt;&gt;"",$I132&lt;&gt;"",$I132&lt;&gt;"Bueno"),"Recibido con daño: ver observaciones",""))</f>
        <v/>
      </c>
      <c r="Y132" s="17">
        <f>IF($V132="Pendiente",COUNTIF($V$8:$V132,"Pendiente"),"")</f>
        <v/>
      </c>
    </row>
    <row r="133" ht="18" customHeight="1">
      <c r="A133" s="9" t="n"/>
      <c r="B133" s="14" t="n"/>
      <c r="C133" s="15" t="n"/>
      <c r="D133" s="9" t="n"/>
      <c r="E133" s="9" t="n"/>
      <c r="F133" s="16" t="n"/>
      <c r="G133" s="9" t="n"/>
      <c r="H133" s="9" t="n"/>
      <c r="I133" s="9" t="n"/>
      <c r="J133" s="9" t="n"/>
      <c r="K133" s="9" t="n"/>
      <c r="L133" s="9" t="n"/>
      <c r="M133" s="9" t="n"/>
      <c r="N133" s="15" t="n"/>
      <c r="O133" s="14" t="n"/>
      <c r="P133" s="15" t="n"/>
      <c r="Q133" s="9" t="n"/>
      <c r="R133" s="9" t="n"/>
      <c r="S133" s="9" t="n"/>
      <c r="T133" s="9" t="n"/>
      <c r="U133" s="9" t="n"/>
      <c r="V133" s="17">
        <f>IF(AND($B133="",$H133=""),"",IF($R133="Devuelto a la transportadora","Devuelto",IF($R133="Pasado a la administración","En administración",IF($O133&lt;&gt;"","Entregado","Pendiente"))))</f>
        <v/>
      </c>
      <c r="W133" s="18">
        <f>IF($B133="","",IF($O133&lt;&gt;"",$O133-$B133,$I$4-$B133))</f>
        <v/>
      </c>
      <c r="X133" s="17">
        <f>IF($V133="Pendiente",IF($D133="Perecedero","Perecedero: entregar hoy",IF($W133&gt;=$F$4,"Pasó el plazo: avisar a la administración",IF($W133&gt;=$D$4,"Enviar recordatorio y anotarlo",""))),IF(AND($V133&lt;&gt;"",$I133&lt;&gt;"",$I133&lt;&gt;"Bueno"),"Recibido con daño: ver observaciones",""))</f>
        <v/>
      </c>
      <c r="Y133" s="17">
        <f>IF($V133="Pendiente",COUNTIF($V$8:$V133,"Pendiente"),"")</f>
        <v/>
      </c>
    </row>
    <row r="134" ht="18" customHeight="1">
      <c r="A134" s="9" t="n"/>
      <c r="B134" s="14" t="n"/>
      <c r="C134" s="15" t="n"/>
      <c r="D134" s="9" t="n"/>
      <c r="E134" s="9" t="n"/>
      <c r="F134" s="16" t="n"/>
      <c r="G134" s="9" t="n"/>
      <c r="H134" s="9" t="n"/>
      <c r="I134" s="9" t="n"/>
      <c r="J134" s="9" t="n"/>
      <c r="K134" s="9" t="n"/>
      <c r="L134" s="9" t="n"/>
      <c r="M134" s="9" t="n"/>
      <c r="N134" s="15" t="n"/>
      <c r="O134" s="14" t="n"/>
      <c r="P134" s="15" t="n"/>
      <c r="Q134" s="9" t="n"/>
      <c r="R134" s="9" t="n"/>
      <c r="S134" s="9" t="n"/>
      <c r="T134" s="9" t="n"/>
      <c r="U134" s="9" t="n"/>
      <c r="V134" s="17">
        <f>IF(AND($B134="",$H134=""),"",IF($R134="Devuelto a la transportadora","Devuelto",IF($R134="Pasado a la administración","En administración",IF($O134&lt;&gt;"","Entregado","Pendiente"))))</f>
        <v/>
      </c>
      <c r="W134" s="18">
        <f>IF($B134="","",IF($O134&lt;&gt;"",$O134-$B134,$I$4-$B134))</f>
        <v/>
      </c>
      <c r="X134" s="17">
        <f>IF($V134="Pendiente",IF($D134="Perecedero","Perecedero: entregar hoy",IF($W134&gt;=$F$4,"Pasó el plazo: avisar a la administración",IF($W134&gt;=$D$4,"Enviar recordatorio y anotarlo",""))),IF(AND($V134&lt;&gt;"",$I134&lt;&gt;"",$I134&lt;&gt;"Bueno"),"Recibido con daño: ver observaciones",""))</f>
        <v/>
      </c>
      <c r="Y134" s="17">
        <f>IF($V134="Pendiente",COUNTIF($V$8:$V134,"Pendiente"),"")</f>
        <v/>
      </c>
    </row>
    <row r="135" ht="18" customHeight="1">
      <c r="A135" s="9" t="n"/>
      <c r="B135" s="14" t="n"/>
      <c r="C135" s="15" t="n"/>
      <c r="D135" s="9" t="n"/>
      <c r="E135" s="9" t="n"/>
      <c r="F135" s="16" t="n"/>
      <c r="G135" s="9" t="n"/>
      <c r="H135" s="9" t="n"/>
      <c r="I135" s="9" t="n"/>
      <c r="J135" s="9" t="n"/>
      <c r="K135" s="9" t="n"/>
      <c r="L135" s="9" t="n"/>
      <c r="M135" s="9" t="n"/>
      <c r="N135" s="15" t="n"/>
      <c r="O135" s="14" t="n"/>
      <c r="P135" s="15" t="n"/>
      <c r="Q135" s="9" t="n"/>
      <c r="R135" s="9" t="n"/>
      <c r="S135" s="9" t="n"/>
      <c r="T135" s="9" t="n"/>
      <c r="U135" s="9" t="n"/>
      <c r="V135" s="17">
        <f>IF(AND($B135="",$H135=""),"",IF($R135="Devuelto a la transportadora","Devuelto",IF($R135="Pasado a la administración","En administración",IF($O135&lt;&gt;"","Entregado","Pendiente"))))</f>
        <v/>
      </c>
      <c r="W135" s="18">
        <f>IF($B135="","",IF($O135&lt;&gt;"",$O135-$B135,$I$4-$B135))</f>
        <v/>
      </c>
      <c r="X135" s="17">
        <f>IF($V135="Pendiente",IF($D135="Perecedero","Perecedero: entregar hoy",IF($W135&gt;=$F$4,"Pasó el plazo: avisar a la administración",IF($W135&gt;=$D$4,"Enviar recordatorio y anotarlo",""))),IF(AND($V135&lt;&gt;"",$I135&lt;&gt;"",$I135&lt;&gt;"Bueno"),"Recibido con daño: ver observaciones",""))</f>
        <v/>
      </c>
      <c r="Y135" s="17">
        <f>IF($V135="Pendiente",COUNTIF($V$8:$V135,"Pendiente"),"")</f>
        <v/>
      </c>
    </row>
    <row r="136" ht="18" customHeight="1">
      <c r="A136" s="9" t="n"/>
      <c r="B136" s="14" t="n"/>
      <c r="C136" s="15" t="n"/>
      <c r="D136" s="9" t="n"/>
      <c r="E136" s="9" t="n"/>
      <c r="F136" s="16" t="n"/>
      <c r="G136" s="9" t="n"/>
      <c r="H136" s="9" t="n"/>
      <c r="I136" s="9" t="n"/>
      <c r="J136" s="9" t="n"/>
      <c r="K136" s="9" t="n"/>
      <c r="L136" s="9" t="n"/>
      <c r="M136" s="9" t="n"/>
      <c r="N136" s="15" t="n"/>
      <c r="O136" s="14" t="n"/>
      <c r="P136" s="15" t="n"/>
      <c r="Q136" s="9" t="n"/>
      <c r="R136" s="9" t="n"/>
      <c r="S136" s="9" t="n"/>
      <c r="T136" s="9" t="n"/>
      <c r="U136" s="9" t="n"/>
      <c r="V136" s="17">
        <f>IF(AND($B136="",$H136=""),"",IF($R136="Devuelto a la transportadora","Devuelto",IF($R136="Pasado a la administración","En administración",IF($O136&lt;&gt;"","Entregado","Pendiente"))))</f>
        <v/>
      </c>
      <c r="W136" s="18">
        <f>IF($B136="","",IF($O136&lt;&gt;"",$O136-$B136,$I$4-$B136))</f>
        <v/>
      </c>
      <c r="X136" s="17">
        <f>IF($V136="Pendiente",IF($D136="Perecedero","Perecedero: entregar hoy",IF($W136&gt;=$F$4,"Pasó el plazo: avisar a la administración",IF($W136&gt;=$D$4,"Enviar recordatorio y anotarlo",""))),IF(AND($V136&lt;&gt;"",$I136&lt;&gt;"",$I136&lt;&gt;"Bueno"),"Recibido con daño: ver observaciones",""))</f>
        <v/>
      </c>
      <c r="Y136" s="17">
        <f>IF($V136="Pendiente",COUNTIF($V$8:$V136,"Pendiente"),"")</f>
        <v/>
      </c>
    </row>
    <row r="137" ht="18" customHeight="1">
      <c r="A137" s="9" t="n"/>
      <c r="B137" s="14" t="n"/>
      <c r="C137" s="15" t="n"/>
      <c r="D137" s="9" t="n"/>
      <c r="E137" s="9" t="n"/>
      <c r="F137" s="16" t="n"/>
      <c r="G137" s="9" t="n"/>
      <c r="H137" s="9" t="n"/>
      <c r="I137" s="9" t="n"/>
      <c r="J137" s="9" t="n"/>
      <c r="K137" s="9" t="n"/>
      <c r="L137" s="9" t="n"/>
      <c r="M137" s="9" t="n"/>
      <c r="N137" s="15" t="n"/>
      <c r="O137" s="14" t="n"/>
      <c r="P137" s="15" t="n"/>
      <c r="Q137" s="9" t="n"/>
      <c r="R137" s="9" t="n"/>
      <c r="S137" s="9" t="n"/>
      <c r="T137" s="9" t="n"/>
      <c r="U137" s="9" t="n"/>
      <c r="V137" s="17">
        <f>IF(AND($B137="",$H137=""),"",IF($R137="Devuelto a la transportadora","Devuelto",IF($R137="Pasado a la administración","En administración",IF($O137&lt;&gt;"","Entregado","Pendiente"))))</f>
        <v/>
      </c>
      <c r="W137" s="18">
        <f>IF($B137="","",IF($O137&lt;&gt;"",$O137-$B137,$I$4-$B137))</f>
        <v/>
      </c>
      <c r="X137" s="17">
        <f>IF($V137="Pendiente",IF($D137="Perecedero","Perecedero: entregar hoy",IF($W137&gt;=$F$4,"Pasó el plazo: avisar a la administración",IF($W137&gt;=$D$4,"Enviar recordatorio y anotarlo",""))),IF(AND($V137&lt;&gt;"",$I137&lt;&gt;"",$I137&lt;&gt;"Bueno"),"Recibido con daño: ver observaciones",""))</f>
        <v/>
      </c>
      <c r="Y137" s="17">
        <f>IF($V137="Pendiente",COUNTIF($V$8:$V137,"Pendiente"),"")</f>
        <v/>
      </c>
    </row>
    <row r="138" ht="18" customHeight="1">
      <c r="A138" s="9" t="n"/>
      <c r="B138" s="14" t="n"/>
      <c r="C138" s="15" t="n"/>
      <c r="D138" s="9" t="n"/>
      <c r="E138" s="9" t="n"/>
      <c r="F138" s="16" t="n"/>
      <c r="G138" s="9" t="n"/>
      <c r="H138" s="9" t="n"/>
      <c r="I138" s="9" t="n"/>
      <c r="J138" s="9" t="n"/>
      <c r="K138" s="9" t="n"/>
      <c r="L138" s="9" t="n"/>
      <c r="M138" s="9" t="n"/>
      <c r="N138" s="15" t="n"/>
      <c r="O138" s="14" t="n"/>
      <c r="P138" s="15" t="n"/>
      <c r="Q138" s="9" t="n"/>
      <c r="R138" s="9" t="n"/>
      <c r="S138" s="9" t="n"/>
      <c r="T138" s="9" t="n"/>
      <c r="U138" s="9" t="n"/>
      <c r="V138" s="17">
        <f>IF(AND($B138="",$H138=""),"",IF($R138="Devuelto a la transportadora","Devuelto",IF($R138="Pasado a la administración","En administración",IF($O138&lt;&gt;"","Entregado","Pendiente"))))</f>
        <v/>
      </c>
      <c r="W138" s="18">
        <f>IF($B138="","",IF($O138&lt;&gt;"",$O138-$B138,$I$4-$B138))</f>
        <v/>
      </c>
      <c r="X138" s="17">
        <f>IF($V138="Pendiente",IF($D138="Perecedero","Perecedero: entregar hoy",IF($W138&gt;=$F$4,"Pasó el plazo: avisar a la administración",IF($W138&gt;=$D$4,"Enviar recordatorio y anotarlo",""))),IF(AND($V138&lt;&gt;"",$I138&lt;&gt;"",$I138&lt;&gt;"Bueno"),"Recibido con daño: ver observaciones",""))</f>
        <v/>
      </c>
      <c r="Y138" s="17">
        <f>IF($V138="Pendiente",COUNTIF($V$8:$V138,"Pendiente"),"")</f>
        <v/>
      </c>
    </row>
    <row r="139" ht="18" customHeight="1">
      <c r="A139" s="9" t="n"/>
      <c r="B139" s="14" t="n"/>
      <c r="C139" s="15" t="n"/>
      <c r="D139" s="9" t="n"/>
      <c r="E139" s="9" t="n"/>
      <c r="F139" s="16" t="n"/>
      <c r="G139" s="9" t="n"/>
      <c r="H139" s="9" t="n"/>
      <c r="I139" s="9" t="n"/>
      <c r="J139" s="9" t="n"/>
      <c r="K139" s="9" t="n"/>
      <c r="L139" s="9" t="n"/>
      <c r="M139" s="9" t="n"/>
      <c r="N139" s="15" t="n"/>
      <c r="O139" s="14" t="n"/>
      <c r="P139" s="15" t="n"/>
      <c r="Q139" s="9" t="n"/>
      <c r="R139" s="9" t="n"/>
      <c r="S139" s="9" t="n"/>
      <c r="T139" s="9" t="n"/>
      <c r="U139" s="9" t="n"/>
      <c r="V139" s="17">
        <f>IF(AND($B139="",$H139=""),"",IF($R139="Devuelto a la transportadora","Devuelto",IF($R139="Pasado a la administración","En administración",IF($O139&lt;&gt;"","Entregado","Pendiente"))))</f>
        <v/>
      </c>
      <c r="W139" s="18">
        <f>IF($B139="","",IF($O139&lt;&gt;"",$O139-$B139,$I$4-$B139))</f>
        <v/>
      </c>
      <c r="X139" s="17">
        <f>IF($V139="Pendiente",IF($D139="Perecedero","Perecedero: entregar hoy",IF($W139&gt;=$F$4,"Pasó el plazo: avisar a la administración",IF($W139&gt;=$D$4,"Enviar recordatorio y anotarlo",""))),IF(AND($V139&lt;&gt;"",$I139&lt;&gt;"",$I139&lt;&gt;"Bueno"),"Recibido con daño: ver observaciones",""))</f>
        <v/>
      </c>
      <c r="Y139" s="17">
        <f>IF($V139="Pendiente",COUNTIF($V$8:$V139,"Pendiente"),"")</f>
        <v/>
      </c>
    </row>
    <row r="140" ht="18" customHeight="1">
      <c r="A140" s="9" t="n"/>
      <c r="B140" s="14" t="n"/>
      <c r="C140" s="15" t="n"/>
      <c r="D140" s="9" t="n"/>
      <c r="E140" s="9" t="n"/>
      <c r="F140" s="16" t="n"/>
      <c r="G140" s="9" t="n"/>
      <c r="H140" s="9" t="n"/>
      <c r="I140" s="9" t="n"/>
      <c r="J140" s="9" t="n"/>
      <c r="K140" s="9" t="n"/>
      <c r="L140" s="9" t="n"/>
      <c r="M140" s="9" t="n"/>
      <c r="N140" s="15" t="n"/>
      <c r="O140" s="14" t="n"/>
      <c r="P140" s="15" t="n"/>
      <c r="Q140" s="9" t="n"/>
      <c r="R140" s="9" t="n"/>
      <c r="S140" s="9" t="n"/>
      <c r="T140" s="9" t="n"/>
      <c r="U140" s="9" t="n"/>
      <c r="V140" s="17">
        <f>IF(AND($B140="",$H140=""),"",IF($R140="Devuelto a la transportadora","Devuelto",IF($R140="Pasado a la administración","En administración",IF($O140&lt;&gt;"","Entregado","Pendiente"))))</f>
        <v/>
      </c>
      <c r="W140" s="18">
        <f>IF($B140="","",IF($O140&lt;&gt;"",$O140-$B140,$I$4-$B140))</f>
        <v/>
      </c>
      <c r="X140" s="17">
        <f>IF($V140="Pendiente",IF($D140="Perecedero","Perecedero: entregar hoy",IF($W140&gt;=$F$4,"Pasó el plazo: avisar a la administración",IF($W140&gt;=$D$4,"Enviar recordatorio y anotarlo",""))),IF(AND($V140&lt;&gt;"",$I140&lt;&gt;"",$I140&lt;&gt;"Bueno"),"Recibido con daño: ver observaciones",""))</f>
        <v/>
      </c>
      <c r="Y140" s="17">
        <f>IF($V140="Pendiente",COUNTIF($V$8:$V140,"Pendiente"),"")</f>
        <v/>
      </c>
    </row>
    <row r="141" ht="18" customHeight="1">
      <c r="A141" s="9" t="n"/>
      <c r="B141" s="14" t="n"/>
      <c r="C141" s="15" t="n"/>
      <c r="D141" s="9" t="n"/>
      <c r="E141" s="9" t="n"/>
      <c r="F141" s="16" t="n"/>
      <c r="G141" s="9" t="n"/>
      <c r="H141" s="9" t="n"/>
      <c r="I141" s="9" t="n"/>
      <c r="J141" s="9" t="n"/>
      <c r="K141" s="9" t="n"/>
      <c r="L141" s="9" t="n"/>
      <c r="M141" s="9" t="n"/>
      <c r="N141" s="15" t="n"/>
      <c r="O141" s="14" t="n"/>
      <c r="P141" s="15" t="n"/>
      <c r="Q141" s="9" t="n"/>
      <c r="R141" s="9" t="n"/>
      <c r="S141" s="9" t="n"/>
      <c r="T141" s="9" t="n"/>
      <c r="U141" s="9" t="n"/>
      <c r="V141" s="17">
        <f>IF(AND($B141="",$H141=""),"",IF($R141="Devuelto a la transportadora","Devuelto",IF($R141="Pasado a la administración","En administración",IF($O141&lt;&gt;"","Entregado","Pendiente"))))</f>
        <v/>
      </c>
      <c r="W141" s="18">
        <f>IF($B141="","",IF($O141&lt;&gt;"",$O141-$B141,$I$4-$B141))</f>
        <v/>
      </c>
      <c r="X141" s="17">
        <f>IF($V141="Pendiente",IF($D141="Perecedero","Perecedero: entregar hoy",IF($W141&gt;=$F$4,"Pasó el plazo: avisar a la administración",IF($W141&gt;=$D$4,"Enviar recordatorio y anotarlo",""))),IF(AND($V141&lt;&gt;"",$I141&lt;&gt;"",$I141&lt;&gt;"Bueno"),"Recibido con daño: ver observaciones",""))</f>
        <v/>
      </c>
      <c r="Y141" s="17">
        <f>IF($V141="Pendiente",COUNTIF($V$8:$V141,"Pendiente"),"")</f>
        <v/>
      </c>
    </row>
    <row r="142" ht="18" customHeight="1">
      <c r="A142" s="9" t="n"/>
      <c r="B142" s="14" t="n"/>
      <c r="C142" s="15" t="n"/>
      <c r="D142" s="9" t="n"/>
      <c r="E142" s="9" t="n"/>
      <c r="F142" s="16" t="n"/>
      <c r="G142" s="9" t="n"/>
      <c r="H142" s="9" t="n"/>
      <c r="I142" s="9" t="n"/>
      <c r="J142" s="9" t="n"/>
      <c r="K142" s="9" t="n"/>
      <c r="L142" s="9" t="n"/>
      <c r="M142" s="9" t="n"/>
      <c r="N142" s="15" t="n"/>
      <c r="O142" s="14" t="n"/>
      <c r="P142" s="15" t="n"/>
      <c r="Q142" s="9" t="n"/>
      <c r="R142" s="9" t="n"/>
      <c r="S142" s="9" t="n"/>
      <c r="T142" s="9" t="n"/>
      <c r="U142" s="9" t="n"/>
      <c r="V142" s="17">
        <f>IF(AND($B142="",$H142=""),"",IF($R142="Devuelto a la transportadora","Devuelto",IF($R142="Pasado a la administración","En administración",IF($O142&lt;&gt;"","Entregado","Pendiente"))))</f>
        <v/>
      </c>
      <c r="W142" s="18">
        <f>IF($B142="","",IF($O142&lt;&gt;"",$O142-$B142,$I$4-$B142))</f>
        <v/>
      </c>
      <c r="X142" s="17">
        <f>IF($V142="Pendiente",IF($D142="Perecedero","Perecedero: entregar hoy",IF($W142&gt;=$F$4,"Pasó el plazo: avisar a la administración",IF($W142&gt;=$D$4,"Enviar recordatorio y anotarlo",""))),IF(AND($V142&lt;&gt;"",$I142&lt;&gt;"",$I142&lt;&gt;"Bueno"),"Recibido con daño: ver observaciones",""))</f>
        <v/>
      </c>
      <c r="Y142" s="17">
        <f>IF($V142="Pendiente",COUNTIF($V$8:$V142,"Pendiente"),"")</f>
        <v/>
      </c>
    </row>
    <row r="143" ht="18" customHeight="1">
      <c r="A143" s="9" t="n"/>
      <c r="B143" s="14" t="n"/>
      <c r="C143" s="15" t="n"/>
      <c r="D143" s="9" t="n"/>
      <c r="E143" s="9" t="n"/>
      <c r="F143" s="16" t="n"/>
      <c r="G143" s="9" t="n"/>
      <c r="H143" s="9" t="n"/>
      <c r="I143" s="9" t="n"/>
      <c r="J143" s="9" t="n"/>
      <c r="K143" s="9" t="n"/>
      <c r="L143" s="9" t="n"/>
      <c r="M143" s="9" t="n"/>
      <c r="N143" s="15" t="n"/>
      <c r="O143" s="14" t="n"/>
      <c r="P143" s="15" t="n"/>
      <c r="Q143" s="9" t="n"/>
      <c r="R143" s="9" t="n"/>
      <c r="S143" s="9" t="n"/>
      <c r="T143" s="9" t="n"/>
      <c r="U143" s="9" t="n"/>
      <c r="V143" s="17">
        <f>IF(AND($B143="",$H143=""),"",IF($R143="Devuelto a la transportadora","Devuelto",IF($R143="Pasado a la administración","En administración",IF($O143&lt;&gt;"","Entregado","Pendiente"))))</f>
        <v/>
      </c>
      <c r="W143" s="18">
        <f>IF($B143="","",IF($O143&lt;&gt;"",$O143-$B143,$I$4-$B143))</f>
        <v/>
      </c>
      <c r="X143" s="17">
        <f>IF($V143="Pendiente",IF($D143="Perecedero","Perecedero: entregar hoy",IF($W143&gt;=$F$4,"Pasó el plazo: avisar a la administración",IF($W143&gt;=$D$4,"Enviar recordatorio y anotarlo",""))),IF(AND($V143&lt;&gt;"",$I143&lt;&gt;"",$I143&lt;&gt;"Bueno"),"Recibido con daño: ver observaciones",""))</f>
        <v/>
      </c>
      <c r="Y143" s="17">
        <f>IF($V143="Pendiente",COUNTIF($V$8:$V143,"Pendiente"),"")</f>
        <v/>
      </c>
    </row>
    <row r="144" ht="18" customHeight="1">
      <c r="A144" s="9" t="n"/>
      <c r="B144" s="14" t="n"/>
      <c r="C144" s="15" t="n"/>
      <c r="D144" s="9" t="n"/>
      <c r="E144" s="9" t="n"/>
      <c r="F144" s="16" t="n"/>
      <c r="G144" s="9" t="n"/>
      <c r="H144" s="9" t="n"/>
      <c r="I144" s="9" t="n"/>
      <c r="J144" s="9" t="n"/>
      <c r="K144" s="9" t="n"/>
      <c r="L144" s="9" t="n"/>
      <c r="M144" s="9" t="n"/>
      <c r="N144" s="15" t="n"/>
      <c r="O144" s="14" t="n"/>
      <c r="P144" s="15" t="n"/>
      <c r="Q144" s="9" t="n"/>
      <c r="R144" s="9" t="n"/>
      <c r="S144" s="9" t="n"/>
      <c r="T144" s="9" t="n"/>
      <c r="U144" s="9" t="n"/>
      <c r="V144" s="17">
        <f>IF(AND($B144="",$H144=""),"",IF($R144="Devuelto a la transportadora","Devuelto",IF($R144="Pasado a la administración","En administración",IF($O144&lt;&gt;"","Entregado","Pendiente"))))</f>
        <v/>
      </c>
      <c r="W144" s="18">
        <f>IF($B144="","",IF($O144&lt;&gt;"",$O144-$B144,$I$4-$B144))</f>
        <v/>
      </c>
      <c r="X144" s="17">
        <f>IF($V144="Pendiente",IF($D144="Perecedero","Perecedero: entregar hoy",IF($W144&gt;=$F$4,"Pasó el plazo: avisar a la administración",IF($W144&gt;=$D$4,"Enviar recordatorio y anotarlo",""))),IF(AND($V144&lt;&gt;"",$I144&lt;&gt;"",$I144&lt;&gt;"Bueno"),"Recibido con daño: ver observaciones",""))</f>
        <v/>
      </c>
      <c r="Y144" s="17">
        <f>IF($V144="Pendiente",COUNTIF($V$8:$V144,"Pendiente"),"")</f>
        <v/>
      </c>
    </row>
    <row r="145" ht="18" customHeight="1">
      <c r="A145" s="9" t="n"/>
      <c r="B145" s="14" t="n"/>
      <c r="C145" s="15" t="n"/>
      <c r="D145" s="9" t="n"/>
      <c r="E145" s="9" t="n"/>
      <c r="F145" s="16" t="n"/>
      <c r="G145" s="9" t="n"/>
      <c r="H145" s="9" t="n"/>
      <c r="I145" s="9" t="n"/>
      <c r="J145" s="9" t="n"/>
      <c r="K145" s="9" t="n"/>
      <c r="L145" s="9" t="n"/>
      <c r="M145" s="9" t="n"/>
      <c r="N145" s="15" t="n"/>
      <c r="O145" s="14" t="n"/>
      <c r="P145" s="15" t="n"/>
      <c r="Q145" s="9" t="n"/>
      <c r="R145" s="9" t="n"/>
      <c r="S145" s="9" t="n"/>
      <c r="T145" s="9" t="n"/>
      <c r="U145" s="9" t="n"/>
      <c r="V145" s="17">
        <f>IF(AND($B145="",$H145=""),"",IF($R145="Devuelto a la transportadora","Devuelto",IF($R145="Pasado a la administración","En administración",IF($O145&lt;&gt;"","Entregado","Pendiente"))))</f>
        <v/>
      </c>
      <c r="W145" s="18">
        <f>IF($B145="","",IF($O145&lt;&gt;"",$O145-$B145,$I$4-$B145))</f>
        <v/>
      </c>
      <c r="X145" s="17">
        <f>IF($V145="Pendiente",IF($D145="Perecedero","Perecedero: entregar hoy",IF($W145&gt;=$F$4,"Pasó el plazo: avisar a la administración",IF($W145&gt;=$D$4,"Enviar recordatorio y anotarlo",""))),IF(AND($V145&lt;&gt;"",$I145&lt;&gt;"",$I145&lt;&gt;"Bueno"),"Recibido con daño: ver observaciones",""))</f>
        <v/>
      </c>
      <c r="Y145" s="17">
        <f>IF($V145="Pendiente",COUNTIF($V$8:$V145,"Pendiente"),"")</f>
        <v/>
      </c>
    </row>
    <row r="146" ht="18" customHeight="1">
      <c r="A146" s="9" t="n"/>
      <c r="B146" s="14" t="n"/>
      <c r="C146" s="15" t="n"/>
      <c r="D146" s="9" t="n"/>
      <c r="E146" s="9" t="n"/>
      <c r="F146" s="16" t="n"/>
      <c r="G146" s="9" t="n"/>
      <c r="H146" s="9" t="n"/>
      <c r="I146" s="9" t="n"/>
      <c r="J146" s="9" t="n"/>
      <c r="K146" s="9" t="n"/>
      <c r="L146" s="9" t="n"/>
      <c r="M146" s="9" t="n"/>
      <c r="N146" s="15" t="n"/>
      <c r="O146" s="14" t="n"/>
      <c r="P146" s="15" t="n"/>
      <c r="Q146" s="9" t="n"/>
      <c r="R146" s="9" t="n"/>
      <c r="S146" s="9" t="n"/>
      <c r="T146" s="9" t="n"/>
      <c r="U146" s="9" t="n"/>
      <c r="V146" s="17">
        <f>IF(AND($B146="",$H146=""),"",IF($R146="Devuelto a la transportadora","Devuelto",IF($R146="Pasado a la administración","En administración",IF($O146&lt;&gt;"","Entregado","Pendiente"))))</f>
        <v/>
      </c>
      <c r="W146" s="18">
        <f>IF($B146="","",IF($O146&lt;&gt;"",$O146-$B146,$I$4-$B146))</f>
        <v/>
      </c>
      <c r="X146" s="17">
        <f>IF($V146="Pendiente",IF($D146="Perecedero","Perecedero: entregar hoy",IF($W146&gt;=$F$4,"Pasó el plazo: avisar a la administración",IF($W146&gt;=$D$4,"Enviar recordatorio y anotarlo",""))),IF(AND($V146&lt;&gt;"",$I146&lt;&gt;"",$I146&lt;&gt;"Bueno"),"Recibido con daño: ver observaciones",""))</f>
        <v/>
      </c>
      <c r="Y146" s="17">
        <f>IF($V146="Pendiente",COUNTIF($V$8:$V146,"Pendiente"),"")</f>
        <v/>
      </c>
    </row>
    <row r="147" ht="18" customHeight="1">
      <c r="A147" s="9" t="n"/>
      <c r="B147" s="14" t="n"/>
      <c r="C147" s="15" t="n"/>
      <c r="D147" s="9" t="n"/>
      <c r="E147" s="9" t="n"/>
      <c r="F147" s="16" t="n"/>
      <c r="G147" s="9" t="n"/>
      <c r="H147" s="9" t="n"/>
      <c r="I147" s="9" t="n"/>
      <c r="J147" s="9" t="n"/>
      <c r="K147" s="9" t="n"/>
      <c r="L147" s="9" t="n"/>
      <c r="M147" s="9" t="n"/>
      <c r="N147" s="15" t="n"/>
      <c r="O147" s="14" t="n"/>
      <c r="P147" s="15" t="n"/>
      <c r="Q147" s="9" t="n"/>
      <c r="R147" s="9" t="n"/>
      <c r="S147" s="9" t="n"/>
      <c r="T147" s="9" t="n"/>
      <c r="U147" s="9" t="n"/>
      <c r="V147" s="17">
        <f>IF(AND($B147="",$H147=""),"",IF($R147="Devuelto a la transportadora","Devuelto",IF($R147="Pasado a la administración","En administración",IF($O147&lt;&gt;"","Entregado","Pendiente"))))</f>
        <v/>
      </c>
      <c r="W147" s="18">
        <f>IF($B147="","",IF($O147&lt;&gt;"",$O147-$B147,$I$4-$B147))</f>
        <v/>
      </c>
      <c r="X147" s="17">
        <f>IF($V147="Pendiente",IF($D147="Perecedero","Perecedero: entregar hoy",IF($W147&gt;=$F$4,"Pasó el plazo: avisar a la administración",IF($W147&gt;=$D$4,"Enviar recordatorio y anotarlo",""))),IF(AND($V147&lt;&gt;"",$I147&lt;&gt;"",$I147&lt;&gt;"Bueno"),"Recibido con daño: ver observaciones",""))</f>
        <v/>
      </c>
      <c r="Y147" s="17">
        <f>IF($V147="Pendiente",COUNTIF($V$8:$V147,"Pendiente"),"")</f>
        <v/>
      </c>
    </row>
    <row r="148" ht="18" customHeight="1">
      <c r="A148" s="9" t="n"/>
      <c r="B148" s="14" t="n"/>
      <c r="C148" s="15" t="n"/>
      <c r="D148" s="9" t="n"/>
      <c r="E148" s="9" t="n"/>
      <c r="F148" s="16" t="n"/>
      <c r="G148" s="9" t="n"/>
      <c r="H148" s="9" t="n"/>
      <c r="I148" s="9" t="n"/>
      <c r="J148" s="9" t="n"/>
      <c r="K148" s="9" t="n"/>
      <c r="L148" s="9" t="n"/>
      <c r="M148" s="9" t="n"/>
      <c r="N148" s="15" t="n"/>
      <c r="O148" s="14" t="n"/>
      <c r="P148" s="15" t="n"/>
      <c r="Q148" s="9" t="n"/>
      <c r="R148" s="9" t="n"/>
      <c r="S148" s="9" t="n"/>
      <c r="T148" s="9" t="n"/>
      <c r="U148" s="9" t="n"/>
      <c r="V148" s="17">
        <f>IF(AND($B148="",$H148=""),"",IF($R148="Devuelto a la transportadora","Devuelto",IF($R148="Pasado a la administración","En administración",IF($O148&lt;&gt;"","Entregado","Pendiente"))))</f>
        <v/>
      </c>
      <c r="W148" s="18">
        <f>IF($B148="","",IF($O148&lt;&gt;"",$O148-$B148,$I$4-$B148))</f>
        <v/>
      </c>
      <c r="X148" s="17">
        <f>IF($V148="Pendiente",IF($D148="Perecedero","Perecedero: entregar hoy",IF($W148&gt;=$F$4,"Pasó el plazo: avisar a la administración",IF($W148&gt;=$D$4,"Enviar recordatorio y anotarlo",""))),IF(AND($V148&lt;&gt;"",$I148&lt;&gt;"",$I148&lt;&gt;"Bueno"),"Recibido con daño: ver observaciones",""))</f>
        <v/>
      </c>
      <c r="Y148" s="17">
        <f>IF($V148="Pendiente",COUNTIF($V$8:$V148,"Pendiente"),"")</f>
        <v/>
      </c>
    </row>
    <row r="149" ht="18" customHeight="1">
      <c r="A149" s="9" t="n"/>
      <c r="B149" s="14" t="n"/>
      <c r="C149" s="15" t="n"/>
      <c r="D149" s="9" t="n"/>
      <c r="E149" s="9" t="n"/>
      <c r="F149" s="16" t="n"/>
      <c r="G149" s="9" t="n"/>
      <c r="H149" s="9" t="n"/>
      <c r="I149" s="9" t="n"/>
      <c r="J149" s="9" t="n"/>
      <c r="K149" s="9" t="n"/>
      <c r="L149" s="9" t="n"/>
      <c r="M149" s="9" t="n"/>
      <c r="N149" s="15" t="n"/>
      <c r="O149" s="14" t="n"/>
      <c r="P149" s="15" t="n"/>
      <c r="Q149" s="9" t="n"/>
      <c r="R149" s="9" t="n"/>
      <c r="S149" s="9" t="n"/>
      <c r="T149" s="9" t="n"/>
      <c r="U149" s="9" t="n"/>
      <c r="V149" s="17">
        <f>IF(AND($B149="",$H149=""),"",IF($R149="Devuelto a la transportadora","Devuelto",IF($R149="Pasado a la administración","En administración",IF($O149&lt;&gt;"","Entregado","Pendiente"))))</f>
        <v/>
      </c>
      <c r="W149" s="18">
        <f>IF($B149="","",IF($O149&lt;&gt;"",$O149-$B149,$I$4-$B149))</f>
        <v/>
      </c>
      <c r="X149" s="17">
        <f>IF($V149="Pendiente",IF($D149="Perecedero","Perecedero: entregar hoy",IF($W149&gt;=$F$4,"Pasó el plazo: avisar a la administración",IF($W149&gt;=$D$4,"Enviar recordatorio y anotarlo",""))),IF(AND($V149&lt;&gt;"",$I149&lt;&gt;"",$I149&lt;&gt;"Bueno"),"Recibido con daño: ver observaciones",""))</f>
        <v/>
      </c>
      <c r="Y149" s="17">
        <f>IF($V149="Pendiente",COUNTIF($V$8:$V149,"Pendiente"),"")</f>
        <v/>
      </c>
    </row>
    <row r="150" ht="18" customHeight="1">
      <c r="A150" s="9" t="n"/>
      <c r="B150" s="14" t="n"/>
      <c r="C150" s="15" t="n"/>
      <c r="D150" s="9" t="n"/>
      <c r="E150" s="9" t="n"/>
      <c r="F150" s="16" t="n"/>
      <c r="G150" s="9" t="n"/>
      <c r="H150" s="9" t="n"/>
      <c r="I150" s="9" t="n"/>
      <c r="J150" s="9" t="n"/>
      <c r="K150" s="9" t="n"/>
      <c r="L150" s="9" t="n"/>
      <c r="M150" s="9" t="n"/>
      <c r="N150" s="15" t="n"/>
      <c r="O150" s="14" t="n"/>
      <c r="P150" s="15" t="n"/>
      <c r="Q150" s="9" t="n"/>
      <c r="R150" s="9" t="n"/>
      <c r="S150" s="9" t="n"/>
      <c r="T150" s="9" t="n"/>
      <c r="U150" s="9" t="n"/>
      <c r="V150" s="17">
        <f>IF(AND($B150="",$H150=""),"",IF($R150="Devuelto a la transportadora","Devuelto",IF($R150="Pasado a la administración","En administración",IF($O150&lt;&gt;"","Entregado","Pendiente"))))</f>
        <v/>
      </c>
      <c r="W150" s="18">
        <f>IF($B150="","",IF($O150&lt;&gt;"",$O150-$B150,$I$4-$B150))</f>
        <v/>
      </c>
      <c r="X150" s="17">
        <f>IF($V150="Pendiente",IF($D150="Perecedero","Perecedero: entregar hoy",IF($W150&gt;=$F$4,"Pasó el plazo: avisar a la administración",IF($W150&gt;=$D$4,"Enviar recordatorio y anotarlo",""))),IF(AND($V150&lt;&gt;"",$I150&lt;&gt;"",$I150&lt;&gt;"Bueno"),"Recibido con daño: ver observaciones",""))</f>
        <v/>
      </c>
      <c r="Y150" s="17">
        <f>IF($V150="Pendiente",COUNTIF($V$8:$V150,"Pendiente"),"")</f>
        <v/>
      </c>
    </row>
    <row r="151" ht="18" customHeight="1">
      <c r="A151" s="9" t="n"/>
      <c r="B151" s="14" t="n"/>
      <c r="C151" s="15" t="n"/>
      <c r="D151" s="9" t="n"/>
      <c r="E151" s="9" t="n"/>
      <c r="F151" s="16" t="n"/>
      <c r="G151" s="9" t="n"/>
      <c r="H151" s="9" t="n"/>
      <c r="I151" s="9" t="n"/>
      <c r="J151" s="9" t="n"/>
      <c r="K151" s="9" t="n"/>
      <c r="L151" s="9" t="n"/>
      <c r="M151" s="9" t="n"/>
      <c r="N151" s="15" t="n"/>
      <c r="O151" s="14" t="n"/>
      <c r="P151" s="15" t="n"/>
      <c r="Q151" s="9" t="n"/>
      <c r="R151" s="9" t="n"/>
      <c r="S151" s="9" t="n"/>
      <c r="T151" s="9" t="n"/>
      <c r="U151" s="9" t="n"/>
      <c r="V151" s="17">
        <f>IF(AND($B151="",$H151=""),"",IF($R151="Devuelto a la transportadora","Devuelto",IF($R151="Pasado a la administración","En administración",IF($O151&lt;&gt;"","Entregado","Pendiente"))))</f>
        <v/>
      </c>
      <c r="W151" s="18">
        <f>IF($B151="","",IF($O151&lt;&gt;"",$O151-$B151,$I$4-$B151))</f>
        <v/>
      </c>
      <c r="X151" s="17">
        <f>IF($V151="Pendiente",IF($D151="Perecedero","Perecedero: entregar hoy",IF($W151&gt;=$F$4,"Pasó el plazo: avisar a la administración",IF($W151&gt;=$D$4,"Enviar recordatorio y anotarlo",""))),IF(AND($V151&lt;&gt;"",$I151&lt;&gt;"",$I151&lt;&gt;"Bueno"),"Recibido con daño: ver observaciones",""))</f>
        <v/>
      </c>
      <c r="Y151" s="17">
        <f>IF($V151="Pendiente",COUNTIF($V$8:$V151,"Pendiente"),"")</f>
        <v/>
      </c>
    </row>
    <row r="152" ht="18" customHeight="1">
      <c r="A152" s="9" t="n"/>
      <c r="B152" s="14" t="n"/>
      <c r="C152" s="15" t="n"/>
      <c r="D152" s="9" t="n"/>
      <c r="E152" s="9" t="n"/>
      <c r="F152" s="16" t="n"/>
      <c r="G152" s="9" t="n"/>
      <c r="H152" s="9" t="n"/>
      <c r="I152" s="9" t="n"/>
      <c r="J152" s="9" t="n"/>
      <c r="K152" s="9" t="n"/>
      <c r="L152" s="9" t="n"/>
      <c r="M152" s="9" t="n"/>
      <c r="N152" s="15" t="n"/>
      <c r="O152" s="14" t="n"/>
      <c r="P152" s="15" t="n"/>
      <c r="Q152" s="9" t="n"/>
      <c r="R152" s="9" t="n"/>
      <c r="S152" s="9" t="n"/>
      <c r="T152" s="9" t="n"/>
      <c r="U152" s="9" t="n"/>
      <c r="V152" s="17">
        <f>IF(AND($B152="",$H152=""),"",IF($R152="Devuelto a la transportadora","Devuelto",IF($R152="Pasado a la administración","En administración",IF($O152&lt;&gt;"","Entregado","Pendiente"))))</f>
        <v/>
      </c>
      <c r="W152" s="18">
        <f>IF($B152="","",IF($O152&lt;&gt;"",$O152-$B152,$I$4-$B152))</f>
        <v/>
      </c>
      <c r="X152" s="17">
        <f>IF($V152="Pendiente",IF($D152="Perecedero","Perecedero: entregar hoy",IF($W152&gt;=$F$4,"Pasó el plazo: avisar a la administración",IF($W152&gt;=$D$4,"Enviar recordatorio y anotarlo",""))),IF(AND($V152&lt;&gt;"",$I152&lt;&gt;"",$I152&lt;&gt;"Bueno"),"Recibido con daño: ver observaciones",""))</f>
        <v/>
      </c>
      <c r="Y152" s="17">
        <f>IF($V152="Pendiente",COUNTIF($V$8:$V152,"Pendiente"),"")</f>
        <v/>
      </c>
    </row>
    <row r="153" ht="18" customHeight="1">
      <c r="A153" s="9" t="n"/>
      <c r="B153" s="14" t="n"/>
      <c r="C153" s="15" t="n"/>
      <c r="D153" s="9" t="n"/>
      <c r="E153" s="9" t="n"/>
      <c r="F153" s="16" t="n"/>
      <c r="G153" s="9" t="n"/>
      <c r="H153" s="9" t="n"/>
      <c r="I153" s="9" t="n"/>
      <c r="J153" s="9" t="n"/>
      <c r="K153" s="9" t="n"/>
      <c r="L153" s="9" t="n"/>
      <c r="M153" s="9" t="n"/>
      <c r="N153" s="15" t="n"/>
      <c r="O153" s="14" t="n"/>
      <c r="P153" s="15" t="n"/>
      <c r="Q153" s="9" t="n"/>
      <c r="R153" s="9" t="n"/>
      <c r="S153" s="9" t="n"/>
      <c r="T153" s="9" t="n"/>
      <c r="U153" s="9" t="n"/>
      <c r="V153" s="17">
        <f>IF(AND($B153="",$H153=""),"",IF($R153="Devuelto a la transportadora","Devuelto",IF($R153="Pasado a la administración","En administración",IF($O153&lt;&gt;"","Entregado","Pendiente"))))</f>
        <v/>
      </c>
      <c r="W153" s="18">
        <f>IF($B153="","",IF($O153&lt;&gt;"",$O153-$B153,$I$4-$B153))</f>
        <v/>
      </c>
      <c r="X153" s="17">
        <f>IF($V153="Pendiente",IF($D153="Perecedero","Perecedero: entregar hoy",IF($W153&gt;=$F$4,"Pasó el plazo: avisar a la administración",IF($W153&gt;=$D$4,"Enviar recordatorio y anotarlo",""))),IF(AND($V153&lt;&gt;"",$I153&lt;&gt;"",$I153&lt;&gt;"Bueno"),"Recibido con daño: ver observaciones",""))</f>
        <v/>
      </c>
      <c r="Y153" s="17">
        <f>IF($V153="Pendiente",COUNTIF($V$8:$V153,"Pendiente"),"")</f>
        <v/>
      </c>
    </row>
    <row r="154" ht="18" customHeight="1">
      <c r="A154" s="9" t="n"/>
      <c r="B154" s="14" t="n"/>
      <c r="C154" s="15" t="n"/>
      <c r="D154" s="9" t="n"/>
      <c r="E154" s="9" t="n"/>
      <c r="F154" s="16" t="n"/>
      <c r="G154" s="9" t="n"/>
      <c r="H154" s="9" t="n"/>
      <c r="I154" s="9" t="n"/>
      <c r="J154" s="9" t="n"/>
      <c r="K154" s="9" t="n"/>
      <c r="L154" s="9" t="n"/>
      <c r="M154" s="9" t="n"/>
      <c r="N154" s="15" t="n"/>
      <c r="O154" s="14" t="n"/>
      <c r="P154" s="15" t="n"/>
      <c r="Q154" s="9" t="n"/>
      <c r="R154" s="9" t="n"/>
      <c r="S154" s="9" t="n"/>
      <c r="T154" s="9" t="n"/>
      <c r="U154" s="9" t="n"/>
      <c r="V154" s="17">
        <f>IF(AND($B154="",$H154=""),"",IF($R154="Devuelto a la transportadora","Devuelto",IF($R154="Pasado a la administración","En administración",IF($O154&lt;&gt;"","Entregado","Pendiente"))))</f>
        <v/>
      </c>
      <c r="W154" s="18">
        <f>IF($B154="","",IF($O154&lt;&gt;"",$O154-$B154,$I$4-$B154))</f>
        <v/>
      </c>
      <c r="X154" s="17">
        <f>IF($V154="Pendiente",IF($D154="Perecedero","Perecedero: entregar hoy",IF($W154&gt;=$F$4,"Pasó el plazo: avisar a la administración",IF($W154&gt;=$D$4,"Enviar recordatorio y anotarlo",""))),IF(AND($V154&lt;&gt;"",$I154&lt;&gt;"",$I154&lt;&gt;"Bueno"),"Recibido con daño: ver observaciones",""))</f>
        <v/>
      </c>
      <c r="Y154" s="17">
        <f>IF($V154="Pendiente",COUNTIF($V$8:$V154,"Pendiente"),"")</f>
        <v/>
      </c>
    </row>
    <row r="155" ht="18" customHeight="1">
      <c r="A155" s="9" t="n"/>
      <c r="B155" s="14" t="n"/>
      <c r="C155" s="15" t="n"/>
      <c r="D155" s="9" t="n"/>
      <c r="E155" s="9" t="n"/>
      <c r="F155" s="16" t="n"/>
      <c r="G155" s="9" t="n"/>
      <c r="H155" s="9" t="n"/>
      <c r="I155" s="9" t="n"/>
      <c r="J155" s="9" t="n"/>
      <c r="K155" s="9" t="n"/>
      <c r="L155" s="9" t="n"/>
      <c r="M155" s="9" t="n"/>
      <c r="N155" s="15" t="n"/>
      <c r="O155" s="14" t="n"/>
      <c r="P155" s="15" t="n"/>
      <c r="Q155" s="9" t="n"/>
      <c r="R155" s="9" t="n"/>
      <c r="S155" s="9" t="n"/>
      <c r="T155" s="9" t="n"/>
      <c r="U155" s="9" t="n"/>
      <c r="V155" s="17">
        <f>IF(AND($B155="",$H155=""),"",IF($R155="Devuelto a la transportadora","Devuelto",IF($R155="Pasado a la administración","En administración",IF($O155&lt;&gt;"","Entregado","Pendiente"))))</f>
        <v/>
      </c>
      <c r="W155" s="18">
        <f>IF($B155="","",IF($O155&lt;&gt;"",$O155-$B155,$I$4-$B155))</f>
        <v/>
      </c>
      <c r="X155" s="17">
        <f>IF($V155="Pendiente",IF($D155="Perecedero","Perecedero: entregar hoy",IF($W155&gt;=$F$4,"Pasó el plazo: avisar a la administración",IF($W155&gt;=$D$4,"Enviar recordatorio y anotarlo",""))),IF(AND($V155&lt;&gt;"",$I155&lt;&gt;"",$I155&lt;&gt;"Bueno"),"Recibido con daño: ver observaciones",""))</f>
        <v/>
      </c>
      <c r="Y155" s="17">
        <f>IF($V155="Pendiente",COUNTIF($V$8:$V155,"Pendiente"),"")</f>
        <v/>
      </c>
    </row>
    <row r="156" ht="18" customHeight="1">
      <c r="A156" s="9" t="n"/>
      <c r="B156" s="14" t="n"/>
      <c r="C156" s="15" t="n"/>
      <c r="D156" s="9" t="n"/>
      <c r="E156" s="9" t="n"/>
      <c r="F156" s="16" t="n"/>
      <c r="G156" s="9" t="n"/>
      <c r="H156" s="9" t="n"/>
      <c r="I156" s="9" t="n"/>
      <c r="J156" s="9" t="n"/>
      <c r="K156" s="9" t="n"/>
      <c r="L156" s="9" t="n"/>
      <c r="M156" s="9" t="n"/>
      <c r="N156" s="15" t="n"/>
      <c r="O156" s="14" t="n"/>
      <c r="P156" s="15" t="n"/>
      <c r="Q156" s="9" t="n"/>
      <c r="R156" s="9" t="n"/>
      <c r="S156" s="9" t="n"/>
      <c r="T156" s="9" t="n"/>
      <c r="U156" s="9" t="n"/>
      <c r="V156" s="17">
        <f>IF(AND($B156="",$H156=""),"",IF($R156="Devuelto a la transportadora","Devuelto",IF($R156="Pasado a la administración","En administración",IF($O156&lt;&gt;"","Entregado","Pendiente"))))</f>
        <v/>
      </c>
      <c r="W156" s="18">
        <f>IF($B156="","",IF($O156&lt;&gt;"",$O156-$B156,$I$4-$B156))</f>
        <v/>
      </c>
      <c r="X156" s="17">
        <f>IF($V156="Pendiente",IF($D156="Perecedero","Perecedero: entregar hoy",IF($W156&gt;=$F$4,"Pasó el plazo: avisar a la administración",IF($W156&gt;=$D$4,"Enviar recordatorio y anotarlo",""))),IF(AND($V156&lt;&gt;"",$I156&lt;&gt;"",$I156&lt;&gt;"Bueno"),"Recibido con daño: ver observaciones",""))</f>
        <v/>
      </c>
      <c r="Y156" s="17">
        <f>IF($V156="Pendiente",COUNTIF($V$8:$V156,"Pendiente"),"")</f>
        <v/>
      </c>
    </row>
    <row r="157" ht="18" customHeight="1">
      <c r="A157" s="9" t="n"/>
      <c r="B157" s="14" t="n"/>
      <c r="C157" s="15" t="n"/>
      <c r="D157" s="9" t="n"/>
      <c r="E157" s="9" t="n"/>
      <c r="F157" s="16" t="n"/>
      <c r="G157" s="9" t="n"/>
      <c r="H157" s="9" t="n"/>
      <c r="I157" s="9" t="n"/>
      <c r="J157" s="9" t="n"/>
      <c r="K157" s="9" t="n"/>
      <c r="L157" s="9" t="n"/>
      <c r="M157" s="9" t="n"/>
      <c r="N157" s="15" t="n"/>
      <c r="O157" s="14" t="n"/>
      <c r="P157" s="15" t="n"/>
      <c r="Q157" s="9" t="n"/>
      <c r="R157" s="9" t="n"/>
      <c r="S157" s="9" t="n"/>
      <c r="T157" s="9" t="n"/>
      <c r="U157" s="9" t="n"/>
      <c r="V157" s="17">
        <f>IF(AND($B157="",$H157=""),"",IF($R157="Devuelto a la transportadora","Devuelto",IF($R157="Pasado a la administración","En administración",IF($O157&lt;&gt;"","Entregado","Pendiente"))))</f>
        <v/>
      </c>
      <c r="W157" s="18">
        <f>IF($B157="","",IF($O157&lt;&gt;"",$O157-$B157,$I$4-$B157))</f>
        <v/>
      </c>
      <c r="X157" s="17">
        <f>IF($V157="Pendiente",IF($D157="Perecedero","Perecedero: entregar hoy",IF($W157&gt;=$F$4,"Pasó el plazo: avisar a la administración",IF($W157&gt;=$D$4,"Enviar recordatorio y anotarlo",""))),IF(AND($V157&lt;&gt;"",$I157&lt;&gt;"",$I157&lt;&gt;"Bueno"),"Recibido con daño: ver observaciones",""))</f>
        <v/>
      </c>
      <c r="Y157" s="17">
        <f>IF($V157="Pendiente",COUNTIF($V$8:$V157,"Pendiente"),"")</f>
        <v/>
      </c>
    </row>
    <row r="158" ht="18" customHeight="1">
      <c r="A158" s="9" t="n"/>
      <c r="B158" s="14" t="n"/>
      <c r="C158" s="15" t="n"/>
      <c r="D158" s="9" t="n"/>
      <c r="E158" s="9" t="n"/>
      <c r="F158" s="16" t="n"/>
      <c r="G158" s="9" t="n"/>
      <c r="H158" s="9" t="n"/>
      <c r="I158" s="9" t="n"/>
      <c r="J158" s="9" t="n"/>
      <c r="K158" s="9" t="n"/>
      <c r="L158" s="9" t="n"/>
      <c r="M158" s="9" t="n"/>
      <c r="N158" s="15" t="n"/>
      <c r="O158" s="14" t="n"/>
      <c r="P158" s="15" t="n"/>
      <c r="Q158" s="9" t="n"/>
      <c r="R158" s="9" t="n"/>
      <c r="S158" s="9" t="n"/>
      <c r="T158" s="9" t="n"/>
      <c r="U158" s="9" t="n"/>
      <c r="V158" s="17">
        <f>IF(AND($B158="",$H158=""),"",IF($R158="Devuelto a la transportadora","Devuelto",IF($R158="Pasado a la administración","En administración",IF($O158&lt;&gt;"","Entregado","Pendiente"))))</f>
        <v/>
      </c>
      <c r="W158" s="18">
        <f>IF($B158="","",IF($O158&lt;&gt;"",$O158-$B158,$I$4-$B158))</f>
        <v/>
      </c>
      <c r="X158" s="17">
        <f>IF($V158="Pendiente",IF($D158="Perecedero","Perecedero: entregar hoy",IF($W158&gt;=$F$4,"Pasó el plazo: avisar a la administración",IF($W158&gt;=$D$4,"Enviar recordatorio y anotarlo",""))),IF(AND($V158&lt;&gt;"",$I158&lt;&gt;"",$I158&lt;&gt;"Bueno"),"Recibido con daño: ver observaciones",""))</f>
        <v/>
      </c>
      <c r="Y158" s="17">
        <f>IF($V158="Pendiente",COUNTIF($V$8:$V158,"Pendiente"),"")</f>
        <v/>
      </c>
    </row>
    <row r="159" ht="18" customHeight="1">
      <c r="A159" s="9" t="n"/>
      <c r="B159" s="14" t="n"/>
      <c r="C159" s="15" t="n"/>
      <c r="D159" s="9" t="n"/>
      <c r="E159" s="9" t="n"/>
      <c r="F159" s="16" t="n"/>
      <c r="G159" s="9" t="n"/>
      <c r="H159" s="9" t="n"/>
      <c r="I159" s="9" t="n"/>
      <c r="J159" s="9" t="n"/>
      <c r="K159" s="9" t="n"/>
      <c r="L159" s="9" t="n"/>
      <c r="M159" s="9" t="n"/>
      <c r="N159" s="15" t="n"/>
      <c r="O159" s="14" t="n"/>
      <c r="P159" s="15" t="n"/>
      <c r="Q159" s="9" t="n"/>
      <c r="R159" s="9" t="n"/>
      <c r="S159" s="9" t="n"/>
      <c r="T159" s="9" t="n"/>
      <c r="U159" s="9" t="n"/>
      <c r="V159" s="17">
        <f>IF(AND($B159="",$H159=""),"",IF($R159="Devuelto a la transportadora","Devuelto",IF($R159="Pasado a la administración","En administración",IF($O159&lt;&gt;"","Entregado","Pendiente"))))</f>
        <v/>
      </c>
      <c r="W159" s="18">
        <f>IF($B159="","",IF($O159&lt;&gt;"",$O159-$B159,$I$4-$B159))</f>
        <v/>
      </c>
      <c r="X159" s="17">
        <f>IF($V159="Pendiente",IF($D159="Perecedero","Perecedero: entregar hoy",IF($W159&gt;=$F$4,"Pasó el plazo: avisar a la administración",IF($W159&gt;=$D$4,"Enviar recordatorio y anotarlo",""))),IF(AND($V159&lt;&gt;"",$I159&lt;&gt;"",$I159&lt;&gt;"Bueno"),"Recibido con daño: ver observaciones",""))</f>
        <v/>
      </c>
      <c r="Y159" s="17">
        <f>IF($V159="Pendiente",COUNTIF($V$8:$V159,"Pendiente"),"")</f>
        <v/>
      </c>
    </row>
    <row r="160" ht="18" customHeight="1">
      <c r="A160" s="9" t="n"/>
      <c r="B160" s="14" t="n"/>
      <c r="C160" s="15" t="n"/>
      <c r="D160" s="9" t="n"/>
      <c r="E160" s="9" t="n"/>
      <c r="F160" s="16" t="n"/>
      <c r="G160" s="9" t="n"/>
      <c r="H160" s="9" t="n"/>
      <c r="I160" s="9" t="n"/>
      <c r="J160" s="9" t="n"/>
      <c r="K160" s="9" t="n"/>
      <c r="L160" s="9" t="n"/>
      <c r="M160" s="9" t="n"/>
      <c r="N160" s="15" t="n"/>
      <c r="O160" s="14" t="n"/>
      <c r="P160" s="15" t="n"/>
      <c r="Q160" s="9" t="n"/>
      <c r="R160" s="9" t="n"/>
      <c r="S160" s="9" t="n"/>
      <c r="T160" s="9" t="n"/>
      <c r="U160" s="9" t="n"/>
      <c r="V160" s="17">
        <f>IF(AND($B160="",$H160=""),"",IF($R160="Devuelto a la transportadora","Devuelto",IF($R160="Pasado a la administración","En administración",IF($O160&lt;&gt;"","Entregado","Pendiente"))))</f>
        <v/>
      </c>
      <c r="W160" s="18">
        <f>IF($B160="","",IF($O160&lt;&gt;"",$O160-$B160,$I$4-$B160))</f>
        <v/>
      </c>
      <c r="X160" s="17">
        <f>IF($V160="Pendiente",IF($D160="Perecedero","Perecedero: entregar hoy",IF($W160&gt;=$F$4,"Pasó el plazo: avisar a la administración",IF($W160&gt;=$D$4,"Enviar recordatorio y anotarlo",""))),IF(AND($V160&lt;&gt;"",$I160&lt;&gt;"",$I160&lt;&gt;"Bueno"),"Recibido con daño: ver observaciones",""))</f>
        <v/>
      </c>
      <c r="Y160" s="17">
        <f>IF($V160="Pendiente",COUNTIF($V$8:$V160,"Pendiente"),"")</f>
        <v/>
      </c>
    </row>
    <row r="161" ht="18" customHeight="1">
      <c r="A161" s="9" t="n"/>
      <c r="B161" s="14" t="n"/>
      <c r="C161" s="15" t="n"/>
      <c r="D161" s="9" t="n"/>
      <c r="E161" s="9" t="n"/>
      <c r="F161" s="16" t="n"/>
      <c r="G161" s="9" t="n"/>
      <c r="H161" s="9" t="n"/>
      <c r="I161" s="9" t="n"/>
      <c r="J161" s="9" t="n"/>
      <c r="K161" s="9" t="n"/>
      <c r="L161" s="9" t="n"/>
      <c r="M161" s="9" t="n"/>
      <c r="N161" s="15" t="n"/>
      <c r="O161" s="14" t="n"/>
      <c r="P161" s="15" t="n"/>
      <c r="Q161" s="9" t="n"/>
      <c r="R161" s="9" t="n"/>
      <c r="S161" s="9" t="n"/>
      <c r="T161" s="9" t="n"/>
      <c r="U161" s="9" t="n"/>
      <c r="V161" s="17">
        <f>IF(AND($B161="",$H161=""),"",IF($R161="Devuelto a la transportadora","Devuelto",IF($R161="Pasado a la administración","En administración",IF($O161&lt;&gt;"","Entregado","Pendiente"))))</f>
        <v/>
      </c>
      <c r="W161" s="18">
        <f>IF($B161="","",IF($O161&lt;&gt;"",$O161-$B161,$I$4-$B161))</f>
        <v/>
      </c>
      <c r="X161" s="17">
        <f>IF($V161="Pendiente",IF($D161="Perecedero","Perecedero: entregar hoy",IF($W161&gt;=$F$4,"Pasó el plazo: avisar a la administración",IF($W161&gt;=$D$4,"Enviar recordatorio y anotarlo",""))),IF(AND($V161&lt;&gt;"",$I161&lt;&gt;"",$I161&lt;&gt;"Bueno"),"Recibido con daño: ver observaciones",""))</f>
        <v/>
      </c>
      <c r="Y161" s="17">
        <f>IF($V161="Pendiente",COUNTIF($V$8:$V161,"Pendiente"),"")</f>
        <v/>
      </c>
    </row>
    <row r="162" ht="18" customHeight="1">
      <c r="A162" s="9" t="n"/>
      <c r="B162" s="14" t="n"/>
      <c r="C162" s="15" t="n"/>
      <c r="D162" s="9" t="n"/>
      <c r="E162" s="9" t="n"/>
      <c r="F162" s="16" t="n"/>
      <c r="G162" s="9" t="n"/>
      <c r="H162" s="9" t="n"/>
      <c r="I162" s="9" t="n"/>
      <c r="J162" s="9" t="n"/>
      <c r="K162" s="9" t="n"/>
      <c r="L162" s="9" t="n"/>
      <c r="M162" s="9" t="n"/>
      <c r="N162" s="15" t="n"/>
      <c r="O162" s="14" t="n"/>
      <c r="P162" s="15" t="n"/>
      <c r="Q162" s="9" t="n"/>
      <c r="R162" s="9" t="n"/>
      <c r="S162" s="9" t="n"/>
      <c r="T162" s="9" t="n"/>
      <c r="U162" s="9" t="n"/>
      <c r="V162" s="17">
        <f>IF(AND($B162="",$H162=""),"",IF($R162="Devuelto a la transportadora","Devuelto",IF($R162="Pasado a la administración","En administración",IF($O162&lt;&gt;"","Entregado","Pendiente"))))</f>
        <v/>
      </c>
      <c r="W162" s="18">
        <f>IF($B162="","",IF($O162&lt;&gt;"",$O162-$B162,$I$4-$B162))</f>
        <v/>
      </c>
      <c r="X162" s="17">
        <f>IF($V162="Pendiente",IF($D162="Perecedero","Perecedero: entregar hoy",IF($W162&gt;=$F$4,"Pasó el plazo: avisar a la administración",IF($W162&gt;=$D$4,"Enviar recordatorio y anotarlo",""))),IF(AND($V162&lt;&gt;"",$I162&lt;&gt;"",$I162&lt;&gt;"Bueno"),"Recibido con daño: ver observaciones",""))</f>
        <v/>
      </c>
      <c r="Y162" s="17">
        <f>IF($V162="Pendiente",COUNTIF($V$8:$V162,"Pendiente"),"")</f>
        <v/>
      </c>
    </row>
    <row r="163" ht="18" customHeight="1">
      <c r="A163" s="9" t="n"/>
      <c r="B163" s="14" t="n"/>
      <c r="C163" s="15" t="n"/>
      <c r="D163" s="9" t="n"/>
      <c r="E163" s="9" t="n"/>
      <c r="F163" s="16" t="n"/>
      <c r="G163" s="9" t="n"/>
      <c r="H163" s="9" t="n"/>
      <c r="I163" s="9" t="n"/>
      <c r="J163" s="9" t="n"/>
      <c r="K163" s="9" t="n"/>
      <c r="L163" s="9" t="n"/>
      <c r="M163" s="9" t="n"/>
      <c r="N163" s="15" t="n"/>
      <c r="O163" s="14" t="n"/>
      <c r="P163" s="15" t="n"/>
      <c r="Q163" s="9" t="n"/>
      <c r="R163" s="9" t="n"/>
      <c r="S163" s="9" t="n"/>
      <c r="T163" s="9" t="n"/>
      <c r="U163" s="9" t="n"/>
      <c r="V163" s="17">
        <f>IF(AND($B163="",$H163=""),"",IF($R163="Devuelto a la transportadora","Devuelto",IF($R163="Pasado a la administración","En administración",IF($O163&lt;&gt;"","Entregado","Pendiente"))))</f>
        <v/>
      </c>
      <c r="W163" s="18">
        <f>IF($B163="","",IF($O163&lt;&gt;"",$O163-$B163,$I$4-$B163))</f>
        <v/>
      </c>
      <c r="X163" s="17">
        <f>IF($V163="Pendiente",IF($D163="Perecedero","Perecedero: entregar hoy",IF($W163&gt;=$F$4,"Pasó el plazo: avisar a la administración",IF($W163&gt;=$D$4,"Enviar recordatorio y anotarlo",""))),IF(AND($V163&lt;&gt;"",$I163&lt;&gt;"",$I163&lt;&gt;"Bueno"),"Recibido con daño: ver observaciones",""))</f>
        <v/>
      </c>
      <c r="Y163" s="17">
        <f>IF($V163="Pendiente",COUNTIF($V$8:$V163,"Pendiente"),"")</f>
        <v/>
      </c>
    </row>
    <row r="164" ht="18" customHeight="1">
      <c r="A164" s="9" t="n"/>
      <c r="B164" s="14" t="n"/>
      <c r="C164" s="15" t="n"/>
      <c r="D164" s="9" t="n"/>
      <c r="E164" s="9" t="n"/>
      <c r="F164" s="16" t="n"/>
      <c r="G164" s="9" t="n"/>
      <c r="H164" s="9" t="n"/>
      <c r="I164" s="9" t="n"/>
      <c r="J164" s="9" t="n"/>
      <c r="K164" s="9" t="n"/>
      <c r="L164" s="9" t="n"/>
      <c r="M164" s="9" t="n"/>
      <c r="N164" s="15" t="n"/>
      <c r="O164" s="14" t="n"/>
      <c r="P164" s="15" t="n"/>
      <c r="Q164" s="9" t="n"/>
      <c r="R164" s="9" t="n"/>
      <c r="S164" s="9" t="n"/>
      <c r="T164" s="9" t="n"/>
      <c r="U164" s="9" t="n"/>
      <c r="V164" s="17">
        <f>IF(AND($B164="",$H164=""),"",IF($R164="Devuelto a la transportadora","Devuelto",IF($R164="Pasado a la administración","En administración",IF($O164&lt;&gt;"","Entregado","Pendiente"))))</f>
        <v/>
      </c>
      <c r="W164" s="18">
        <f>IF($B164="","",IF($O164&lt;&gt;"",$O164-$B164,$I$4-$B164))</f>
        <v/>
      </c>
      <c r="X164" s="17">
        <f>IF($V164="Pendiente",IF($D164="Perecedero","Perecedero: entregar hoy",IF($W164&gt;=$F$4,"Pasó el plazo: avisar a la administración",IF($W164&gt;=$D$4,"Enviar recordatorio y anotarlo",""))),IF(AND($V164&lt;&gt;"",$I164&lt;&gt;"",$I164&lt;&gt;"Bueno"),"Recibido con daño: ver observaciones",""))</f>
        <v/>
      </c>
      <c r="Y164" s="17">
        <f>IF($V164="Pendiente",COUNTIF($V$8:$V164,"Pendiente"),"")</f>
        <v/>
      </c>
    </row>
    <row r="165" ht="18" customHeight="1">
      <c r="A165" s="9" t="n"/>
      <c r="B165" s="14" t="n"/>
      <c r="C165" s="15" t="n"/>
      <c r="D165" s="9" t="n"/>
      <c r="E165" s="9" t="n"/>
      <c r="F165" s="16" t="n"/>
      <c r="G165" s="9" t="n"/>
      <c r="H165" s="9" t="n"/>
      <c r="I165" s="9" t="n"/>
      <c r="J165" s="9" t="n"/>
      <c r="K165" s="9" t="n"/>
      <c r="L165" s="9" t="n"/>
      <c r="M165" s="9" t="n"/>
      <c r="N165" s="15" t="n"/>
      <c r="O165" s="14" t="n"/>
      <c r="P165" s="15" t="n"/>
      <c r="Q165" s="9" t="n"/>
      <c r="R165" s="9" t="n"/>
      <c r="S165" s="9" t="n"/>
      <c r="T165" s="9" t="n"/>
      <c r="U165" s="9" t="n"/>
      <c r="V165" s="17">
        <f>IF(AND($B165="",$H165=""),"",IF($R165="Devuelto a la transportadora","Devuelto",IF($R165="Pasado a la administración","En administración",IF($O165&lt;&gt;"","Entregado","Pendiente"))))</f>
        <v/>
      </c>
      <c r="W165" s="18">
        <f>IF($B165="","",IF($O165&lt;&gt;"",$O165-$B165,$I$4-$B165))</f>
        <v/>
      </c>
      <c r="X165" s="17">
        <f>IF($V165="Pendiente",IF($D165="Perecedero","Perecedero: entregar hoy",IF($W165&gt;=$F$4,"Pasó el plazo: avisar a la administración",IF($W165&gt;=$D$4,"Enviar recordatorio y anotarlo",""))),IF(AND($V165&lt;&gt;"",$I165&lt;&gt;"",$I165&lt;&gt;"Bueno"),"Recibido con daño: ver observaciones",""))</f>
        <v/>
      </c>
      <c r="Y165" s="17">
        <f>IF($V165="Pendiente",COUNTIF($V$8:$V165,"Pendiente"),"")</f>
        <v/>
      </c>
    </row>
    <row r="166" ht="18" customHeight="1">
      <c r="A166" s="9" t="n"/>
      <c r="B166" s="14" t="n"/>
      <c r="C166" s="15" t="n"/>
      <c r="D166" s="9" t="n"/>
      <c r="E166" s="9" t="n"/>
      <c r="F166" s="16" t="n"/>
      <c r="G166" s="9" t="n"/>
      <c r="H166" s="9" t="n"/>
      <c r="I166" s="9" t="n"/>
      <c r="J166" s="9" t="n"/>
      <c r="K166" s="9" t="n"/>
      <c r="L166" s="9" t="n"/>
      <c r="M166" s="9" t="n"/>
      <c r="N166" s="15" t="n"/>
      <c r="O166" s="14" t="n"/>
      <c r="P166" s="15" t="n"/>
      <c r="Q166" s="9" t="n"/>
      <c r="R166" s="9" t="n"/>
      <c r="S166" s="9" t="n"/>
      <c r="T166" s="9" t="n"/>
      <c r="U166" s="9" t="n"/>
      <c r="V166" s="17">
        <f>IF(AND($B166="",$H166=""),"",IF($R166="Devuelto a la transportadora","Devuelto",IF($R166="Pasado a la administración","En administración",IF($O166&lt;&gt;"","Entregado","Pendiente"))))</f>
        <v/>
      </c>
      <c r="W166" s="18">
        <f>IF($B166="","",IF($O166&lt;&gt;"",$O166-$B166,$I$4-$B166))</f>
        <v/>
      </c>
      <c r="X166" s="17">
        <f>IF($V166="Pendiente",IF($D166="Perecedero","Perecedero: entregar hoy",IF($W166&gt;=$F$4,"Pasó el plazo: avisar a la administración",IF($W166&gt;=$D$4,"Enviar recordatorio y anotarlo",""))),IF(AND($V166&lt;&gt;"",$I166&lt;&gt;"",$I166&lt;&gt;"Bueno"),"Recibido con daño: ver observaciones",""))</f>
        <v/>
      </c>
      <c r="Y166" s="17">
        <f>IF($V166="Pendiente",COUNTIF($V$8:$V166,"Pendiente"),"")</f>
        <v/>
      </c>
    </row>
    <row r="167" ht="18" customHeight="1">
      <c r="A167" s="9" t="n"/>
      <c r="B167" s="14" t="n"/>
      <c r="C167" s="15" t="n"/>
      <c r="D167" s="9" t="n"/>
      <c r="E167" s="9" t="n"/>
      <c r="F167" s="16" t="n"/>
      <c r="G167" s="9" t="n"/>
      <c r="H167" s="9" t="n"/>
      <c r="I167" s="9" t="n"/>
      <c r="J167" s="9" t="n"/>
      <c r="K167" s="9" t="n"/>
      <c r="L167" s="9" t="n"/>
      <c r="M167" s="9" t="n"/>
      <c r="N167" s="15" t="n"/>
      <c r="O167" s="14" t="n"/>
      <c r="P167" s="15" t="n"/>
      <c r="Q167" s="9" t="n"/>
      <c r="R167" s="9" t="n"/>
      <c r="S167" s="9" t="n"/>
      <c r="T167" s="9" t="n"/>
      <c r="U167" s="9" t="n"/>
      <c r="V167" s="17">
        <f>IF(AND($B167="",$H167=""),"",IF($R167="Devuelto a la transportadora","Devuelto",IF($R167="Pasado a la administración","En administración",IF($O167&lt;&gt;"","Entregado","Pendiente"))))</f>
        <v/>
      </c>
      <c r="W167" s="18">
        <f>IF($B167="","",IF($O167&lt;&gt;"",$O167-$B167,$I$4-$B167))</f>
        <v/>
      </c>
      <c r="X167" s="17">
        <f>IF($V167="Pendiente",IF($D167="Perecedero","Perecedero: entregar hoy",IF($W167&gt;=$F$4,"Pasó el plazo: avisar a la administración",IF($W167&gt;=$D$4,"Enviar recordatorio y anotarlo",""))),IF(AND($V167&lt;&gt;"",$I167&lt;&gt;"",$I167&lt;&gt;"Bueno"),"Recibido con daño: ver observaciones",""))</f>
        <v/>
      </c>
      <c r="Y167" s="17">
        <f>IF($V167="Pendiente",COUNTIF($V$8:$V167,"Pendiente"),"")</f>
        <v/>
      </c>
    </row>
    <row r="168" ht="18" customHeight="1">
      <c r="A168" s="9" t="n"/>
      <c r="B168" s="14" t="n"/>
      <c r="C168" s="15" t="n"/>
      <c r="D168" s="9" t="n"/>
      <c r="E168" s="9" t="n"/>
      <c r="F168" s="16" t="n"/>
      <c r="G168" s="9" t="n"/>
      <c r="H168" s="9" t="n"/>
      <c r="I168" s="9" t="n"/>
      <c r="J168" s="9" t="n"/>
      <c r="K168" s="9" t="n"/>
      <c r="L168" s="9" t="n"/>
      <c r="M168" s="9" t="n"/>
      <c r="N168" s="15" t="n"/>
      <c r="O168" s="14" t="n"/>
      <c r="P168" s="15" t="n"/>
      <c r="Q168" s="9" t="n"/>
      <c r="R168" s="9" t="n"/>
      <c r="S168" s="9" t="n"/>
      <c r="T168" s="9" t="n"/>
      <c r="U168" s="9" t="n"/>
      <c r="V168" s="17">
        <f>IF(AND($B168="",$H168=""),"",IF($R168="Devuelto a la transportadora","Devuelto",IF($R168="Pasado a la administración","En administración",IF($O168&lt;&gt;"","Entregado","Pendiente"))))</f>
        <v/>
      </c>
      <c r="W168" s="18">
        <f>IF($B168="","",IF($O168&lt;&gt;"",$O168-$B168,$I$4-$B168))</f>
        <v/>
      </c>
      <c r="X168" s="17">
        <f>IF($V168="Pendiente",IF($D168="Perecedero","Perecedero: entregar hoy",IF($W168&gt;=$F$4,"Pasó el plazo: avisar a la administración",IF($W168&gt;=$D$4,"Enviar recordatorio y anotarlo",""))),IF(AND($V168&lt;&gt;"",$I168&lt;&gt;"",$I168&lt;&gt;"Bueno"),"Recibido con daño: ver observaciones",""))</f>
        <v/>
      </c>
      <c r="Y168" s="17">
        <f>IF($V168="Pendiente",COUNTIF($V$8:$V168,"Pendiente"),"")</f>
        <v/>
      </c>
    </row>
    <row r="169" ht="18" customHeight="1">
      <c r="A169" s="9" t="n"/>
      <c r="B169" s="14" t="n"/>
      <c r="C169" s="15" t="n"/>
      <c r="D169" s="9" t="n"/>
      <c r="E169" s="9" t="n"/>
      <c r="F169" s="16" t="n"/>
      <c r="G169" s="9" t="n"/>
      <c r="H169" s="9" t="n"/>
      <c r="I169" s="9" t="n"/>
      <c r="J169" s="9" t="n"/>
      <c r="K169" s="9" t="n"/>
      <c r="L169" s="9" t="n"/>
      <c r="M169" s="9" t="n"/>
      <c r="N169" s="15" t="n"/>
      <c r="O169" s="14" t="n"/>
      <c r="P169" s="15" t="n"/>
      <c r="Q169" s="9" t="n"/>
      <c r="R169" s="9" t="n"/>
      <c r="S169" s="9" t="n"/>
      <c r="T169" s="9" t="n"/>
      <c r="U169" s="9" t="n"/>
      <c r="V169" s="17">
        <f>IF(AND($B169="",$H169=""),"",IF($R169="Devuelto a la transportadora","Devuelto",IF($R169="Pasado a la administración","En administración",IF($O169&lt;&gt;"","Entregado","Pendiente"))))</f>
        <v/>
      </c>
      <c r="W169" s="18">
        <f>IF($B169="","",IF($O169&lt;&gt;"",$O169-$B169,$I$4-$B169))</f>
        <v/>
      </c>
      <c r="X169" s="17">
        <f>IF($V169="Pendiente",IF($D169="Perecedero","Perecedero: entregar hoy",IF($W169&gt;=$F$4,"Pasó el plazo: avisar a la administración",IF($W169&gt;=$D$4,"Enviar recordatorio y anotarlo",""))),IF(AND($V169&lt;&gt;"",$I169&lt;&gt;"",$I169&lt;&gt;"Bueno"),"Recibido con daño: ver observaciones",""))</f>
        <v/>
      </c>
      <c r="Y169" s="17">
        <f>IF($V169="Pendiente",COUNTIF($V$8:$V169,"Pendiente"),"")</f>
        <v/>
      </c>
    </row>
    <row r="170" ht="18" customHeight="1">
      <c r="A170" s="9" t="n"/>
      <c r="B170" s="14" t="n"/>
      <c r="C170" s="15" t="n"/>
      <c r="D170" s="9" t="n"/>
      <c r="E170" s="9" t="n"/>
      <c r="F170" s="16" t="n"/>
      <c r="G170" s="9" t="n"/>
      <c r="H170" s="9" t="n"/>
      <c r="I170" s="9" t="n"/>
      <c r="J170" s="9" t="n"/>
      <c r="K170" s="9" t="n"/>
      <c r="L170" s="9" t="n"/>
      <c r="M170" s="9" t="n"/>
      <c r="N170" s="15" t="n"/>
      <c r="O170" s="14" t="n"/>
      <c r="P170" s="15" t="n"/>
      <c r="Q170" s="9" t="n"/>
      <c r="R170" s="9" t="n"/>
      <c r="S170" s="9" t="n"/>
      <c r="T170" s="9" t="n"/>
      <c r="U170" s="9" t="n"/>
      <c r="V170" s="17">
        <f>IF(AND($B170="",$H170=""),"",IF($R170="Devuelto a la transportadora","Devuelto",IF($R170="Pasado a la administración","En administración",IF($O170&lt;&gt;"","Entregado","Pendiente"))))</f>
        <v/>
      </c>
      <c r="W170" s="18">
        <f>IF($B170="","",IF($O170&lt;&gt;"",$O170-$B170,$I$4-$B170))</f>
        <v/>
      </c>
      <c r="X170" s="17">
        <f>IF($V170="Pendiente",IF($D170="Perecedero","Perecedero: entregar hoy",IF($W170&gt;=$F$4,"Pasó el plazo: avisar a la administración",IF($W170&gt;=$D$4,"Enviar recordatorio y anotarlo",""))),IF(AND($V170&lt;&gt;"",$I170&lt;&gt;"",$I170&lt;&gt;"Bueno"),"Recibido con daño: ver observaciones",""))</f>
        <v/>
      </c>
      <c r="Y170" s="17">
        <f>IF($V170="Pendiente",COUNTIF($V$8:$V170,"Pendiente"),"")</f>
        <v/>
      </c>
    </row>
    <row r="171" ht="18" customHeight="1">
      <c r="A171" s="9" t="n"/>
      <c r="B171" s="14" t="n"/>
      <c r="C171" s="15" t="n"/>
      <c r="D171" s="9" t="n"/>
      <c r="E171" s="9" t="n"/>
      <c r="F171" s="16" t="n"/>
      <c r="G171" s="9" t="n"/>
      <c r="H171" s="9" t="n"/>
      <c r="I171" s="9" t="n"/>
      <c r="J171" s="9" t="n"/>
      <c r="K171" s="9" t="n"/>
      <c r="L171" s="9" t="n"/>
      <c r="M171" s="9" t="n"/>
      <c r="N171" s="15" t="n"/>
      <c r="O171" s="14" t="n"/>
      <c r="P171" s="15" t="n"/>
      <c r="Q171" s="9" t="n"/>
      <c r="R171" s="9" t="n"/>
      <c r="S171" s="9" t="n"/>
      <c r="T171" s="9" t="n"/>
      <c r="U171" s="9" t="n"/>
      <c r="V171" s="17">
        <f>IF(AND($B171="",$H171=""),"",IF($R171="Devuelto a la transportadora","Devuelto",IF($R171="Pasado a la administración","En administración",IF($O171&lt;&gt;"","Entregado","Pendiente"))))</f>
        <v/>
      </c>
      <c r="W171" s="18">
        <f>IF($B171="","",IF($O171&lt;&gt;"",$O171-$B171,$I$4-$B171))</f>
        <v/>
      </c>
      <c r="X171" s="17">
        <f>IF($V171="Pendiente",IF($D171="Perecedero","Perecedero: entregar hoy",IF($W171&gt;=$F$4,"Pasó el plazo: avisar a la administración",IF($W171&gt;=$D$4,"Enviar recordatorio y anotarlo",""))),IF(AND($V171&lt;&gt;"",$I171&lt;&gt;"",$I171&lt;&gt;"Bueno"),"Recibido con daño: ver observaciones",""))</f>
        <v/>
      </c>
      <c r="Y171" s="17">
        <f>IF($V171="Pendiente",COUNTIF($V$8:$V171,"Pendiente"),"")</f>
        <v/>
      </c>
    </row>
    <row r="172" ht="18" customHeight="1">
      <c r="A172" s="9" t="n"/>
      <c r="B172" s="14" t="n"/>
      <c r="C172" s="15" t="n"/>
      <c r="D172" s="9" t="n"/>
      <c r="E172" s="9" t="n"/>
      <c r="F172" s="16" t="n"/>
      <c r="G172" s="9" t="n"/>
      <c r="H172" s="9" t="n"/>
      <c r="I172" s="9" t="n"/>
      <c r="J172" s="9" t="n"/>
      <c r="K172" s="9" t="n"/>
      <c r="L172" s="9" t="n"/>
      <c r="M172" s="9" t="n"/>
      <c r="N172" s="15" t="n"/>
      <c r="O172" s="14" t="n"/>
      <c r="P172" s="15" t="n"/>
      <c r="Q172" s="9" t="n"/>
      <c r="R172" s="9" t="n"/>
      <c r="S172" s="9" t="n"/>
      <c r="T172" s="9" t="n"/>
      <c r="U172" s="9" t="n"/>
      <c r="V172" s="17">
        <f>IF(AND($B172="",$H172=""),"",IF($R172="Devuelto a la transportadora","Devuelto",IF($R172="Pasado a la administración","En administración",IF($O172&lt;&gt;"","Entregado","Pendiente"))))</f>
        <v/>
      </c>
      <c r="W172" s="18">
        <f>IF($B172="","",IF($O172&lt;&gt;"",$O172-$B172,$I$4-$B172))</f>
        <v/>
      </c>
      <c r="X172" s="17">
        <f>IF($V172="Pendiente",IF($D172="Perecedero","Perecedero: entregar hoy",IF($W172&gt;=$F$4,"Pasó el plazo: avisar a la administración",IF($W172&gt;=$D$4,"Enviar recordatorio y anotarlo",""))),IF(AND($V172&lt;&gt;"",$I172&lt;&gt;"",$I172&lt;&gt;"Bueno"),"Recibido con daño: ver observaciones",""))</f>
        <v/>
      </c>
      <c r="Y172" s="17">
        <f>IF($V172="Pendiente",COUNTIF($V$8:$V172,"Pendiente"),"")</f>
        <v/>
      </c>
    </row>
    <row r="173" ht="18" customHeight="1">
      <c r="A173" s="9" t="n"/>
      <c r="B173" s="14" t="n"/>
      <c r="C173" s="15" t="n"/>
      <c r="D173" s="9" t="n"/>
      <c r="E173" s="9" t="n"/>
      <c r="F173" s="16" t="n"/>
      <c r="G173" s="9" t="n"/>
      <c r="H173" s="9" t="n"/>
      <c r="I173" s="9" t="n"/>
      <c r="J173" s="9" t="n"/>
      <c r="K173" s="9" t="n"/>
      <c r="L173" s="9" t="n"/>
      <c r="M173" s="9" t="n"/>
      <c r="N173" s="15" t="n"/>
      <c r="O173" s="14" t="n"/>
      <c r="P173" s="15" t="n"/>
      <c r="Q173" s="9" t="n"/>
      <c r="R173" s="9" t="n"/>
      <c r="S173" s="9" t="n"/>
      <c r="T173" s="9" t="n"/>
      <c r="U173" s="9" t="n"/>
      <c r="V173" s="17">
        <f>IF(AND($B173="",$H173=""),"",IF($R173="Devuelto a la transportadora","Devuelto",IF($R173="Pasado a la administración","En administración",IF($O173&lt;&gt;"","Entregado","Pendiente"))))</f>
        <v/>
      </c>
      <c r="W173" s="18">
        <f>IF($B173="","",IF($O173&lt;&gt;"",$O173-$B173,$I$4-$B173))</f>
        <v/>
      </c>
      <c r="X173" s="17">
        <f>IF($V173="Pendiente",IF($D173="Perecedero","Perecedero: entregar hoy",IF($W173&gt;=$F$4,"Pasó el plazo: avisar a la administración",IF($W173&gt;=$D$4,"Enviar recordatorio y anotarlo",""))),IF(AND($V173&lt;&gt;"",$I173&lt;&gt;"",$I173&lt;&gt;"Bueno"),"Recibido con daño: ver observaciones",""))</f>
        <v/>
      </c>
      <c r="Y173" s="17">
        <f>IF($V173="Pendiente",COUNTIF($V$8:$V173,"Pendiente"),"")</f>
        <v/>
      </c>
    </row>
    <row r="174" ht="18" customHeight="1">
      <c r="A174" s="9" t="n"/>
      <c r="B174" s="14" t="n"/>
      <c r="C174" s="15" t="n"/>
      <c r="D174" s="9" t="n"/>
      <c r="E174" s="9" t="n"/>
      <c r="F174" s="16" t="n"/>
      <c r="G174" s="9" t="n"/>
      <c r="H174" s="9" t="n"/>
      <c r="I174" s="9" t="n"/>
      <c r="J174" s="9" t="n"/>
      <c r="K174" s="9" t="n"/>
      <c r="L174" s="9" t="n"/>
      <c r="M174" s="9" t="n"/>
      <c r="N174" s="15" t="n"/>
      <c r="O174" s="14" t="n"/>
      <c r="P174" s="15" t="n"/>
      <c r="Q174" s="9" t="n"/>
      <c r="R174" s="9" t="n"/>
      <c r="S174" s="9" t="n"/>
      <c r="T174" s="9" t="n"/>
      <c r="U174" s="9" t="n"/>
      <c r="V174" s="17">
        <f>IF(AND($B174="",$H174=""),"",IF($R174="Devuelto a la transportadora","Devuelto",IF($R174="Pasado a la administración","En administración",IF($O174&lt;&gt;"","Entregado","Pendiente"))))</f>
        <v/>
      </c>
      <c r="W174" s="18">
        <f>IF($B174="","",IF($O174&lt;&gt;"",$O174-$B174,$I$4-$B174))</f>
        <v/>
      </c>
      <c r="X174" s="17">
        <f>IF($V174="Pendiente",IF($D174="Perecedero","Perecedero: entregar hoy",IF($W174&gt;=$F$4,"Pasó el plazo: avisar a la administración",IF($W174&gt;=$D$4,"Enviar recordatorio y anotarlo",""))),IF(AND($V174&lt;&gt;"",$I174&lt;&gt;"",$I174&lt;&gt;"Bueno"),"Recibido con daño: ver observaciones",""))</f>
        <v/>
      </c>
      <c r="Y174" s="17">
        <f>IF($V174="Pendiente",COUNTIF($V$8:$V174,"Pendiente"),"")</f>
        <v/>
      </c>
    </row>
    <row r="175" ht="18" customHeight="1">
      <c r="A175" s="9" t="n"/>
      <c r="B175" s="14" t="n"/>
      <c r="C175" s="15" t="n"/>
      <c r="D175" s="9" t="n"/>
      <c r="E175" s="9" t="n"/>
      <c r="F175" s="16" t="n"/>
      <c r="G175" s="9" t="n"/>
      <c r="H175" s="9" t="n"/>
      <c r="I175" s="9" t="n"/>
      <c r="J175" s="9" t="n"/>
      <c r="K175" s="9" t="n"/>
      <c r="L175" s="9" t="n"/>
      <c r="M175" s="9" t="n"/>
      <c r="N175" s="15" t="n"/>
      <c r="O175" s="14" t="n"/>
      <c r="P175" s="15" t="n"/>
      <c r="Q175" s="9" t="n"/>
      <c r="R175" s="9" t="n"/>
      <c r="S175" s="9" t="n"/>
      <c r="T175" s="9" t="n"/>
      <c r="U175" s="9" t="n"/>
      <c r="V175" s="17">
        <f>IF(AND($B175="",$H175=""),"",IF($R175="Devuelto a la transportadora","Devuelto",IF($R175="Pasado a la administración","En administración",IF($O175&lt;&gt;"","Entregado","Pendiente"))))</f>
        <v/>
      </c>
      <c r="W175" s="18">
        <f>IF($B175="","",IF($O175&lt;&gt;"",$O175-$B175,$I$4-$B175))</f>
        <v/>
      </c>
      <c r="X175" s="17">
        <f>IF($V175="Pendiente",IF($D175="Perecedero","Perecedero: entregar hoy",IF($W175&gt;=$F$4,"Pasó el plazo: avisar a la administración",IF($W175&gt;=$D$4,"Enviar recordatorio y anotarlo",""))),IF(AND($V175&lt;&gt;"",$I175&lt;&gt;"",$I175&lt;&gt;"Bueno"),"Recibido con daño: ver observaciones",""))</f>
        <v/>
      </c>
      <c r="Y175" s="17">
        <f>IF($V175="Pendiente",COUNTIF($V$8:$V175,"Pendiente"),"")</f>
        <v/>
      </c>
    </row>
    <row r="176" ht="18" customHeight="1">
      <c r="A176" s="9" t="n"/>
      <c r="B176" s="14" t="n"/>
      <c r="C176" s="15" t="n"/>
      <c r="D176" s="9" t="n"/>
      <c r="E176" s="9" t="n"/>
      <c r="F176" s="16" t="n"/>
      <c r="G176" s="9" t="n"/>
      <c r="H176" s="9" t="n"/>
      <c r="I176" s="9" t="n"/>
      <c r="J176" s="9" t="n"/>
      <c r="K176" s="9" t="n"/>
      <c r="L176" s="9" t="n"/>
      <c r="M176" s="9" t="n"/>
      <c r="N176" s="15" t="n"/>
      <c r="O176" s="14" t="n"/>
      <c r="P176" s="15" t="n"/>
      <c r="Q176" s="9" t="n"/>
      <c r="R176" s="9" t="n"/>
      <c r="S176" s="9" t="n"/>
      <c r="T176" s="9" t="n"/>
      <c r="U176" s="9" t="n"/>
      <c r="V176" s="17">
        <f>IF(AND($B176="",$H176=""),"",IF($R176="Devuelto a la transportadora","Devuelto",IF($R176="Pasado a la administración","En administración",IF($O176&lt;&gt;"","Entregado","Pendiente"))))</f>
        <v/>
      </c>
      <c r="W176" s="18">
        <f>IF($B176="","",IF($O176&lt;&gt;"",$O176-$B176,$I$4-$B176))</f>
        <v/>
      </c>
      <c r="X176" s="17">
        <f>IF($V176="Pendiente",IF($D176="Perecedero","Perecedero: entregar hoy",IF($W176&gt;=$F$4,"Pasó el plazo: avisar a la administración",IF($W176&gt;=$D$4,"Enviar recordatorio y anotarlo",""))),IF(AND($V176&lt;&gt;"",$I176&lt;&gt;"",$I176&lt;&gt;"Bueno"),"Recibido con daño: ver observaciones",""))</f>
        <v/>
      </c>
      <c r="Y176" s="17">
        <f>IF($V176="Pendiente",COUNTIF($V$8:$V176,"Pendiente"),"")</f>
        <v/>
      </c>
    </row>
    <row r="177" ht="18" customHeight="1">
      <c r="A177" s="9" t="n"/>
      <c r="B177" s="14" t="n"/>
      <c r="C177" s="15" t="n"/>
      <c r="D177" s="9" t="n"/>
      <c r="E177" s="9" t="n"/>
      <c r="F177" s="16" t="n"/>
      <c r="G177" s="9" t="n"/>
      <c r="H177" s="9" t="n"/>
      <c r="I177" s="9" t="n"/>
      <c r="J177" s="9" t="n"/>
      <c r="K177" s="9" t="n"/>
      <c r="L177" s="9" t="n"/>
      <c r="M177" s="9" t="n"/>
      <c r="N177" s="15" t="n"/>
      <c r="O177" s="14" t="n"/>
      <c r="P177" s="15" t="n"/>
      <c r="Q177" s="9" t="n"/>
      <c r="R177" s="9" t="n"/>
      <c r="S177" s="9" t="n"/>
      <c r="T177" s="9" t="n"/>
      <c r="U177" s="9" t="n"/>
      <c r="V177" s="17">
        <f>IF(AND($B177="",$H177=""),"",IF($R177="Devuelto a la transportadora","Devuelto",IF($R177="Pasado a la administración","En administración",IF($O177&lt;&gt;"","Entregado","Pendiente"))))</f>
        <v/>
      </c>
      <c r="W177" s="18">
        <f>IF($B177="","",IF($O177&lt;&gt;"",$O177-$B177,$I$4-$B177))</f>
        <v/>
      </c>
      <c r="X177" s="17">
        <f>IF($V177="Pendiente",IF($D177="Perecedero","Perecedero: entregar hoy",IF($W177&gt;=$F$4,"Pasó el plazo: avisar a la administración",IF($W177&gt;=$D$4,"Enviar recordatorio y anotarlo",""))),IF(AND($V177&lt;&gt;"",$I177&lt;&gt;"",$I177&lt;&gt;"Bueno"),"Recibido con daño: ver observaciones",""))</f>
        <v/>
      </c>
      <c r="Y177" s="17">
        <f>IF($V177="Pendiente",COUNTIF($V$8:$V177,"Pendiente"),"")</f>
        <v/>
      </c>
    </row>
    <row r="178" ht="18" customHeight="1">
      <c r="A178" s="9" t="n"/>
      <c r="B178" s="14" t="n"/>
      <c r="C178" s="15" t="n"/>
      <c r="D178" s="9" t="n"/>
      <c r="E178" s="9" t="n"/>
      <c r="F178" s="16" t="n"/>
      <c r="G178" s="9" t="n"/>
      <c r="H178" s="9" t="n"/>
      <c r="I178" s="9" t="n"/>
      <c r="J178" s="9" t="n"/>
      <c r="K178" s="9" t="n"/>
      <c r="L178" s="9" t="n"/>
      <c r="M178" s="9" t="n"/>
      <c r="N178" s="15" t="n"/>
      <c r="O178" s="14" t="n"/>
      <c r="P178" s="15" t="n"/>
      <c r="Q178" s="9" t="n"/>
      <c r="R178" s="9" t="n"/>
      <c r="S178" s="9" t="n"/>
      <c r="T178" s="9" t="n"/>
      <c r="U178" s="9" t="n"/>
      <c r="V178" s="17">
        <f>IF(AND($B178="",$H178=""),"",IF($R178="Devuelto a la transportadora","Devuelto",IF($R178="Pasado a la administración","En administración",IF($O178&lt;&gt;"","Entregado","Pendiente"))))</f>
        <v/>
      </c>
      <c r="W178" s="18">
        <f>IF($B178="","",IF($O178&lt;&gt;"",$O178-$B178,$I$4-$B178))</f>
        <v/>
      </c>
      <c r="X178" s="17">
        <f>IF($V178="Pendiente",IF($D178="Perecedero","Perecedero: entregar hoy",IF($W178&gt;=$F$4,"Pasó el plazo: avisar a la administración",IF($W178&gt;=$D$4,"Enviar recordatorio y anotarlo",""))),IF(AND($V178&lt;&gt;"",$I178&lt;&gt;"",$I178&lt;&gt;"Bueno"),"Recibido con daño: ver observaciones",""))</f>
        <v/>
      </c>
      <c r="Y178" s="17">
        <f>IF($V178="Pendiente",COUNTIF($V$8:$V178,"Pendiente"),"")</f>
        <v/>
      </c>
    </row>
    <row r="179" ht="18" customHeight="1">
      <c r="A179" s="9" t="n"/>
      <c r="B179" s="14" t="n"/>
      <c r="C179" s="15" t="n"/>
      <c r="D179" s="9" t="n"/>
      <c r="E179" s="9" t="n"/>
      <c r="F179" s="16" t="n"/>
      <c r="G179" s="9" t="n"/>
      <c r="H179" s="9" t="n"/>
      <c r="I179" s="9" t="n"/>
      <c r="J179" s="9" t="n"/>
      <c r="K179" s="9" t="n"/>
      <c r="L179" s="9" t="n"/>
      <c r="M179" s="9" t="n"/>
      <c r="N179" s="15" t="n"/>
      <c r="O179" s="14" t="n"/>
      <c r="P179" s="15" t="n"/>
      <c r="Q179" s="9" t="n"/>
      <c r="R179" s="9" t="n"/>
      <c r="S179" s="9" t="n"/>
      <c r="T179" s="9" t="n"/>
      <c r="U179" s="9" t="n"/>
      <c r="V179" s="17">
        <f>IF(AND($B179="",$H179=""),"",IF($R179="Devuelto a la transportadora","Devuelto",IF($R179="Pasado a la administración","En administración",IF($O179&lt;&gt;"","Entregado","Pendiente"))))</f>
        <v/>
      </c>
      <c r="W179" s="18">
        <f>IF($B179="","",IF($O179&lt;&gt;"",$O179-$B179,$I$4-$B179))</f>
        <v/>
      </c>
      <c r="X179" s="17">
        <f>IF($V179="Pendiente",IF($D179="Perecedero","Perecedero: entregar hoy",IF($W179&gt;=$F$4,"Pasó el plazo: avisar a la administración",IF($W179&gt;=$D$4,"Enviar recordatorio y anotarlo",""))),IF(AND($V179&lt;&gt;"",$I179&lt;&gt;"",$I179&lt;&gt;"Bueno"),"Recibido con daño: ver observaciones",""))</f>
        <v/>
      </c>
      <c r="Y179" s="17">
        <f>IF($V179="Pendiente",COUNTIF($V$8:$V179,"Pendiente"),"")</f>
        <v/>
      </c>
    </row>
    <row r="180" ht="18" customHeight="1">
      <c r="A180" s="9" t="n"/>
      <c r="B180" s="14" t="n"/>
      <c r="C180" s="15" t="n"/>
      <c r="D180" s="9" t="n"/>
      <c r="E180" s="9" t="n"/>
      <c r="F180" s="16" t="n"/>
      <c r="G180" s="9" t="n"/>
      <c r="H180" s="9" t="n"/>
      <c r="I180" s="9" t="n"/>
      <c r="J180" s="9" t="n"/>
      <c r="K180" s="9" t="n"/>
      <c r="L180" s="9" t="n"/>
      <c r="M180" s="9" t="n"/>
      <c r="N180" s="15" t="n"/>
      <c r="O180" s="14" t="n"/>
      <c r="P180" s="15" t="n"/>
      <c r="Q180" s="9" t="n"/>
      <c r="R180" s="9" t="n"/>
      <c r="S180" s="9" t="n"/>
      <c r="T180" s="9" t="n"/>
      <c r="U180" s="9" t="n"/>
      <c r="V180" s="17">
        <f>IF(AND($B180="",$H180=""),"",IF($R180="Devuelto a la transportadora","Devuelto",IF($R180="Pasado a la administración","En administración",IF($O180&lt;&gt;"","Entregado","Pendiente"))))</f>
        <v/>
      </c>
      <c r="W180" s="18">
        <f>IF($B180="","",IF($O180&lt;&gt;"",$O180-$B180,$I$4-$B180))</f>
        <v/>
      </c>
      <c r="X180" s="17">
        <f>IF($V180="Pendiente",IF($D180="Perecedero","Perecedero: entregar hoy",IF($W180&gt;=$F$4,"Pasó el plazo: avisar a la administración",IF($W180&gt;=$D$4,"Enviar recordatorio y anotarlo",""))),IF(AND($V180&lt;&gt;"",$I180&lt;&gt;"",$I180&lt;&gt;"Bueno"),"Recibido con daño: ver observaciones",""))</f>
        <v/>
      </c>
      <c r="Y180" s="17">
        <f>IF($V180="Pendiente",COUNTIF($V$8:$V180,"Pendiente"),"")</f>
        <v/>
      </c>
    </row>
    <row r="181" ht="18" customHeight="1">
      <c r="A181" s="9" t="n"/>
      <c r="B181" s="14" t="n"/>
      <c r="C181" s="15" t="n"/>
      <c r="D181" s="9" t="n"/>
      <c r="E181" s="9" t="n"/>
      <c r="F181" s="16" t="n"/>
      <c r="G181" s="9" t="n"/>
      <c r="H181" s="9" t="n"/>
      <c r="I181" s="9" t="n"/>
      <c r="J181" s="9" t="n"/>
      <c r="K181" s="9" t="n"/>
      <c r="L181" s="9" t="n"/>
      <c r="M181" s="9" t="n"/>
      <c r="N181" s="15" t="n"/>
      <c r="O181" s="14" t="n"/>
      <c r="P181" s="15" t="n"/>
      <c r="Q181" s="9" t="n"/>
      <c r="R181" s="9" t="n"/>
      <c r="S181" s="9" t="n"/>
      <c r="T181" s="9" t="n"/>
      <c r="U181" s="9" t="n"/>
      <c r="V181" s="17">
        <f>IF(AND($B181="",$H181=""),"",IF($R181="Devuelto a la transportadora","Devuelto",IF($R181="Pasado a la administración","En administración",IF($O181&lt;&gt;"","Entregado","Pendiente"))))</f>
        <v/>
      </c>
      <c r="W181" s="18">
        <f>IF($B181="","",IF($O181&lt;&gt;"",$O181-$B181,$I$4-$B181))</f>
        <v/>
      </c>
      <c r="X181" s="17">
        <f>IF($V181="Pendiente",IF($D181="Perecedero","Perecedero: entregar hoy",IF($W181&gt;=$F$4,"Pasó el plazo: avisar a la administración",IF($W181&gt;=$D$4,"Enviar recordatorio y anotarlo",""))),IF(AND($V181&lt;&gt;"",$I181&lt;&gt;"",$I181&lt;&gt;"Bueno"),"Recibido con daño: ver observaciones",""))</f>
        <v/>
      </c>
      <c r="Y181" s="17">
        <f>IF($V181="Pendiente",COUNTIF($V$8:$V181,"Pendiente"),"")</f>
        <v/>
      </c>
    </row>
    <row r="182" ht="18" customHeight="1">
      <c r="A182" s="9" t="n"/>
      <c r="B182" s="14" t="n"/>
      <c r="C182" s="15" t="n"/>
      <c r="D182" s="9" t="n"/>
      <c r="E182" s="9" t="n"/>
      <c r="F182" s="16" t="n"/>
      <c r="G182" s="9" t="n"/>
      <c r="H182" s="9" t="n"/>
      <c r="I182" s="9" t="n"/>
      <c r="J182" s="9" t="n"/>
      <c r="K182" s="9" t="n"/>
      <c r="L182" s="9" t="n"/>
      <c r="M182" s="9" t="n"/>
      <c r="N182" s="15" t="n"/>
      <c r="O182" s="14" t="n"/>
      <c r="P182" s="15" t="n"/>
      <c r="Q182" s="9" t="n"/>
      <c r="R182" s="9" t="n"/>
      <c r="S182" s="9" t="n"/>
      <c r="T182" s="9" t="n"/>
      <c r="U182" s="9" t="n"/>
      <c r="V182" s="17">
        <f>IF(AND($B182="",$H182=""),"",IF($R182="Devuelto a la transportadora","Devuelto",IF($R182="Pasado a la administración","En administración",IF($O182&lt;&gt;"","Entregado","Pendiente"))))</f>
        <v/>
      </c>
      <c r="W182" s="18">
        <f>IF($B182="","",IF($O182&lt;&gt;"",$O182-$B182,$I$4-$B182))</f>
        <v/>
      </c>
      <c r="X182" s="17">
        <f>IF($V182="Pendiente",IF($D182="Perecedero","Perecedero: entregar hoy",IF($W182&gt;=$F$4,"Pasó el plazo: avisar a la administración",IF($W182&gt;=$D$4,"Enviar recordatorio y anotarlo",""))),IF(AND($V182&lt;&gt;"",$I182&lt;&gt;"",$I182&lt;&gt;"Bueno"),"Recibido con daño: ver observaciones",""))</f>
        <v/>
      </c>
      <c r="Y182" s="17">
        <f>IF($V182="Pendiente",COUNTIF($V$8:$V182,"Pendiente"),"")</f>
        <v/>
      </c>
    </row>
    <row r="183" ht="18" customHeight="1">
      <c r="A183" s="9" t="n"/>
      <c r="B183" s="14" t="n"/>
      <c r="C183" s="15" t="n"/>
      <c r="D183" s="9" t="n"/>
      <c r="E183" s="9" t="n"/>
      <c r="F183" s="16" t="n"/>
      <c r="G183" s="9" t="n"/>
      <c r="H183" s="9" t="n"/>
      <c r="I183" s="9" t="n"/>
      <c r="J183" s="9" t="n"/>
      <c r="K183" s="9" t="n"/>
      <c r="L183" s="9" t="n"/>
      <c r="M183" s="9" t="n"/>
      <c r="N183" s="15" t="n"/>
      <c r="O183" s="14" t="n"/>
      <c r="P183" s="15" t="n"/>
      <c r="Q183" s="9" t="n"/>
      <c r="R183" s="9" t="n"/>
      <c r="S183" s="9" t="n"/>
      <c r="T183" s="9" t="n"/>
      <c r="U183" s="9" t="n"/>
      <c r="V183" s="17">
        <f>IF(AND($B183="",$H183=""),"",IF($R183="Devuelto a la transportadora","Devuelto",IF($R183="Pasado a la administración","En administración",IF($O183&lt;&gt;"","Entregado","Pendiente"))))</f>
        <v/>
      </c>
      <c r="W183" s="18">
        <f>IF($B183="","",IF($O183&lt;&gt;"",$O183-$B183,$I$4-$B183))</f>
        <v/>
      </c>
      <c r="X183" s="17">
        <f>IF($V183="Pendiente",IF($D183="Perecedero","Perecedero: entregar hoy",IF($W183&gt;=$F$4,"Pasó el plazo: avisar a la administración",IF($W183&gt;=$D$4,"Enviar recordatorio y anotarlo",""))),IF(AND($V183&lt;&gt;"",$I183&lt;&gt;"",$I183&lt;&gt;"Bueno"),"Recibido con daño: ver observaciones",""))</f>
        <v/>
      </c>
      <c r="Y183" s="17">
        <f>IF($V183="Pendiente",COUNTIF($V$8:$V183,"Pendiente"),"")</f>
        <v/>
      </c>
    </row>
    <row r="184" ht="18" customHeight="1">
      <c r="A184" s="9" t="n"/>
      <c r="B184" s="14" t="n"/>
      <c r="C184" s="15" t="n"/>
      <c r="D184" s="9" t="n"/>
      <c r="E184" s="9" t="n"/>
      <c r="F184" s="16" t="n"/>
      <c r="G184" s="9" t="n"/>
      <c r="H184" s="9" t="n"/>
      <c r="I184" s="9" t="n"/>
      <c r="J184" s="9" t="n"/>
      <c r="K184" s="9" t="n"/>
      <c r="L184" s="9" t="n"/>
      <c r="M184" s="9" t="n"/>
      <c r="N184" s="15" t="n"/>
      <c r="O184" s="14" t="n"/>
      <c r="P184" s="15" t="n"/>
      <c r="Q184" s="9" t="n"/>
      <c r="R184" s="9" t="n"/>
      <c r="S184" s="9" t="n"/>
      <c r="T184" s="9" t="n"/>
      <c r="U184" s="9" t="n"/>
      <c r="V184" s="17">
        <f>IF(AND($B184="",$H184=""),"",IF($R184="Devuelto a la transportadora","Devuelto",IF($R184="Pasado a la administración","En administración",IF($O184&lt;&gt;"","Entregado","Pendiente"))))</f>
        <v/>
      </c>
      <c r="W184" s="18">
        <f>IF($B184="","",IF($O184&lt;&gt;"",$O184-$B184,$I$4-$B184))</f>
        <v/>
      </c>
      <c r="X184" s="17">
        <f>IF($V184="Pendiente",IF($D184="Perecedero","Perecedero: entregar hoy",IF($W184&gt;=$F$4,"Pasó el plazo: avisar a la administración",IF($W184&gt;=$D$4,"Enviar recordatorio y anotarlo",""))),IF(AND($V184&lt;&gt;"",$I184&lt;&gt;"",$I184&lt;&gt;"Bueno"),"Recibido con daño: ver observaciones",""))</f>
        <v/>
      </c>
      <c r="Y184" s="17">
        <f>IF($V184="Pendiente",COUNTIF($V$8:$V184,"Pendiente"),"")</f>
        <v/>
      </c>
    </row>
    <row r="185" ht="18" customHeight="1">
      <c r="A185" s="9" t="n"/>
      <c r="B185" s="14" t="n"/>
      <c r="C185" s="15" t="n"/>
      <c r="D185" s="9" t="n"/>
      <c r="E185" s="9" t="n"/>
      <c r="F185" s="16" t="n"/>
      <c r="G185" s="9" t="n"/>
      <c r="H185" s="9" t="n"/>
      <c r="I185" s="9" t="n"/>
      <c r="J185" s="9" t="n"/>
      <c r="K185" s="9" t="n"/>
      <c r="L185" s="9" t="n"/>
      <c r="M185" s="9" t="n"/>
      <c r="N185" s="15" t="n"/>
      <c r="O185" s="14" t="n"/>
      <c r="P185" s="15" t="n"/>
      <c r="Q185" s="9" t="n"/>
      <c r="R185" s="9" t="n"/>
      <c r="S185" s="9" t="n"/>
      <c r="T185" s="9" t="n"/>
      <c r="U185" s="9" t="n"/>
      <c r="V185" s="17">
        <f>IF(AND($B185="",$H185=""),"",IF($R185="Devuelto a la transportadora","Devuelto",IF($R185="Pasado a la administración","En administración",IF($O185&lt;&gt;"","Entregado","Pendiente"))))</f>
        <v/>
      </c>
      <c r="W185" s="18">
        <f>IF($B185="","",IF($O185&lt;&gt;"",$O185-$B185,$I$4-$B185))</f>
        <v/>
      </c>
      <c r="X185" s="17">
        <f>IF($V185="Pendiente",IF($D185="Perecedero","Perecedero: entregar hoy",IF($W185&gt;=$F$4,"Pasó el plazo: avisar a la administración",IF($W185&gt;=$D$4,"Enviar recordatorio y anotarlo",""))),IF(AND($V185&lt;&gt;"",$I185&lt;&gt;"",$I185&lt;&gt;"Bueno"),"Recibido con daño: ver observaciones",""))</f>
        <v/>
      </c>
      <c r="Y185" s="17">
        <f>IF($V185="Pendiente",COUNTIF($V$8:$V185,"Pendiente"),"")</f>
        <v/>
      </c>
    </row>
    <row r="186" ht="18" customHeight="1">
      <c r="A186" s="9" t="n"/>
      <c r="B186" s="14" t="n"/>
      <c r="C186" s="15" t="n"/>
      <c r="D186" s="9" t="n"/>
      <c r="E186" s="9" t="n"/>
      <c r="F186" s="16" t="n"/>
      <c r="G186" s="9" t="n"/>
      <c r="H186" s="9" t="n"/>
      <c r="I186" s="9" t="n"/>
      <c r="J186" s="9" t="n"/>
      <c r="K186" s="9" t="n"/>
      <c r="L186" s="9" t="n"/>
      <c r="M186" s="9" t="n"/>
      <c r="N186" s="15" t="n"/>
      <c r="O186" s="14" t="n"/>
      <c r="P186" s="15" t="n"/>
      <c r="Q186" s="9" t="n"/>
      <c r="R186" s="9" t="n"/>
      <c r="S186" s="9" t="n"/>
      <c r="T186" s="9" t="n"/>
      <c r="U186" s="9" t="n"/>
      <c r="V186" s="17">
        <f>IF(AND($B186="",$H186=""),"",IF($R186="Devuelto a la transportadora","Devuelto",IF($R186="Pasado a la administración","En administración",IF($O186&lt;&gt;"","Entregado","Pendiente"))))</f>
        <v/>
      </c>
      <c r="W186" s="18">
        <f>IF($B186="","",IF($O186&lt;&gt;"",$O186-$B186,$I$4-$B186))</f>
        <v/>
      </c>
      <c r="X186" s="17">
        <f>IF($V186="Pendiente",IF($D186="Perecedero","Perecedero: entregar hoy",IF($W186&gt;=$F$4,"Pasó el plazo: avisar a la administración",IF($W186&gt;=$D$4,"Enviar recordatorio y anotarlo",""))),IF(AND($V186&lt;&gt;"",$I186&lt;&gt;"",$I186&lt;&gt;"Bueno"),"Recibido con daño: ver observaciones",""))</f>
        <v/>
      </c>
      <c r="Y186" s="17">
        <f>IF($V186="Pendiente",COUNTIF($V$8:$V186,"Pendiente"),"")</f>
        <v/>
      </c>
    </row>
    <row r="187" ht="18" customHeight="1">
      <c r="A187" s="9" t="n"/>
      <c r="B187" s="14" t="n"/>
      <c r="C187" s="15" t="n"/>
      <c r="D187" s="9" t="n"/>
      <c r="E187" s="9" t="n"/>
      <c r="F187" s="16" t="n"/>
      <c r="G187" s="9" t="n"/>
      <c r="H187" s="9" t="n"/>
      <c r="I187" s="9" t="n"/>
      <c r="J187" s="9" t="n"/>
      <c r="K187" s="9" t="n"/>
      <c r="L187" s="9" t="n"/>
      <c r="M187" s="9" t="n"/>
      <c r="N187" s="15" t="n"/>
      <c r="O187" s="14" t="n"/>
      <c r="P187" s="15" t="n"/>
      <c r="Q187" s="9" t="n"/>
      <c r="R187" s="9" t="n"/>
      <c r="S187" s="9" t="n"/>
      <c r="T187" s="9" t="n"/>
      <c r="U187" s="9" t="n"/>
      <c r="V187" s="17">
        <f>IF(AND($B187="",$H187=""),"",IF($R187="Devuelto a la transportadora","Devuelto",IF($R187="Pasado a la administración","En administración",IF($O187&lt;&gt;"","Entregado","Pendiente"))))</f>
        <v/>
      </c>
      <c r="W187" s="18">
        <f>IF($B187="","",IF($O187&lt;&gt;"",$O187-$B187,$I$4-$B187))</f>
        <v/>
      </c>
      <c r="X187" s="17">
        <f>IF($V187="Pendiente",IF($D187="Perecedero","Perecedero: entregar hoy",IF($W187&gt;=$F$4,"Pasó el plazo: avisar a la administración",IF($W187&gt;=$D$4,"Enviar recordatorio y anotarlo",""))),IF(AND($V187&lt;&gt;"",$I187&lt;&gt;"",$I187&lt;&gt;"Bueno"),"Recibido con daño: ver observaciones",""))</f>
        <v/>
      </c>
      <c r="Y187" s="17">
        <f>IF($V187="Pendiente",COUNTIF($V$8:$V187,"Pendiente"),"")</f>
        <v/>
      </c>
    </row>
    <row r="188" ht="18" customHeight="1">
      <c r="A188" s="9" t="n"/>
      <c r="B188" s="14" t="n"/>
      <c r="C188" s="15" t="n"/>
      <c r="D188" s="9" t="n"/>
      <c r="E188" s="9" t="n"/>
      <c r="F188" s="16" t="n"/>
      <c r="G188" s="9" t="n"/>
      <c r="H188" s="9" t="n"/>
      <c r="I188" s="9" t="n"/>
      <c r="J188" s="9" t="n"/>
      <c r="K188" s="9" t="n"/>
      <c r="L188" s="9" t="n"/>
      <c r="M188" s="9" t="n"/>
      <c r="N188" s="15" t="n"/>
      <c r="O188" s="14" t="n"/>
      <c r="P188" s="15" t="n"/>
      <c r="Q188" s="9" t="n"/>
      <c r="R188" s="9" t="n"/>
      <c r="S188" s="9" t="n"/>
      <c r="T188" s="9" t="n"/>
      <c r="U188" s="9" t="n"/>
      <c r="V188" s="17">
        <f>IF(AND($B188="",$H188=""),"",IF($R188="Devuelto a la transportadora","Devuelto",IF($R188="Pasado a la administración","En administración",IF($O188&lt;&gt;"","Entregado","Pendiente"))))</f>
        <v/>
      </c>
      <c r="W188" s="18">
        <f>IF($B188="","",IF($O188&lt;&gt;"",$O188-$B188,$I$4-$B188))</f>
        <v/>
      </c>
      <c r="X188" s="17">
        <f>IF($V188="Pendiente",IF($D188="Perecedero","Perecedero: entregar hoy",IF($W188&gt;=$F$4,"Pasó el plazo: avisar a la administración",IF($W188&gt;=$D$4,"Enviar recordatorio y anotarlo",""))),IF(AND($V188&lt;&gt;"",$I188&lt;&gt;"",$I188&lt;&gt;"Bueno"),"Recibido con daño: ver observaciones",""))</f>
        <v/>
      </c>
      <c r="Y188" s="17">
        <f>IF($V188="Pendiente",COUNTIF($V$8:$V188,"Pendiente"),"")</f>
        <v/>
      </c>
    </row>
    <row r="189" ht="18" customHeight="1">
      <c r="A189" s="9" t="n"/>
      <c r="B189" s="14" t="n"/>
      <c r="C189" s="15" t="n"/>
      <c r="D189" s="9" t="n"/>
      <c r="E189" s="9" t="n"/>
      <c r="F189" s="16" t="n"/>
      <c r="G189" s="9" t="n"/>
      <c r="H189" s="9" t="n"/>
      <c r="I189" s="9" t="n"/>
      <c r="J189" s="9" t="n"/>
      <c r="K189" s="9" t="n"/>
      <c r="L189" s="9" t="n"/>
      <c r="M189" s="9" t="n"/>
      <c r="N189" s="15" t="n"/>
      <c r="O189" s="14" t="n"/>
      <c r="P189" s="15" t="n"/>
      <c r="Q189" s="9" t="n"/>
      <c r="R189" s="9" t="n"/>
      <c r="S189" s="9" t="n"/>
      <c r="T189" s="9" t="n"/>
      <c r="U189" s="9" t="n"/>
      <c r="V189" s="17">
        <f>IF(AND($B189="",$H189=""),"",IF($R189="Devuelto a la transportadora","Devuelto",IF($R189="Pasado a la administración","En administración",IF($O189&lt;&gt;"","Entregado","Pendiente"))))</f>
        <v/>
      </c>
      <c r="W189" s="18">
        <f>IF($B189="","",IF($O189&lt;&gt;"",$O189-$B189,$I$4-$B189))</f>
        <v/>
      </c>
      <c r="X189" s="17">
        <f>IF($V189="Pendiente",IF($D189="Perecedero","Perecedero: entregar hoy",IF($W189&gt;=$F$4,"Pasó el plazo: avisar a la administración",IF($W189&gt;=$D$4,"Enviar recordatorio y anotarlo",""))),IF(AND($V189&lt;&gt;"",$I189&lt;&gt;"",$I189&lt;&gt;"Bueno"),"Recibido con daño: ver observaciones",""))</f>
        <v/>
      </c>
      <c r="Y189" s="17">
        <f>IF($V189="Pendiente",COUNTIF($V$8:$V189,"Pendiente"),"")</f>
        <v/>
      </c>
    </row>
    <row r="190" ht="18" customHeight="1">
      <c r="A190" s="9" t="n"/>
      <c r="B190" s="14" t="n"/>
      <c r="C190" s="15" t="n"/>
      <c r="D190" s="9" t="n"/>
      <c r="E190" s="9" t="n"/>
      <c r="F190" s="16" t="n"/>
      <c r="G190" s="9" t="n"/>
      <c r="H190" s="9" t="n"/>
      <c r="I190" s="9" t="n"/>
      <c r="J190" s="9" t="n"/>
      <c r="K190" s="9" t="n"/>
      <c r="L190" s="9" t="n"/>
      <c r="M190" s="9" t="n"/>
      <c r="N190" s="15" t="n"/>
      <c r="O190" s="14" t="n"/>
      <c r="P190" s="15" t="n"/>
      <c r="Q190" s="9" t="n"/>
      <c r="R190" s="9" t="n"/>
      <c r="S190" s="9" t="n"/>
      <c r="T190" s="9" t="n"/>
      <c r="U190" s="9" t="n"/>
      <c r="V190" s="17">
        <f>IF(AND($B190="",$H190=""),"",IF($R190="Devuelto a la transportadora","Devuelto",IF($R190="Pasado a la administración","En administración",IF($O190&lt;&gt;"","Entregado","Pendiente"))))</f>
        <v/>
      </c>
      <c r="W190" s="18">
        <f>IF($B190="","",IF($O190&lt;&gt;"",$O190-$B190,$I$4-$B190))</f>
        <v/>
      </c>
      <c r="X190" s="17">
        <f>IF($V190="Pendiente",IF($D190="Perecedero","Perecedero: entregar hoy",IF($W190&gt;=$F$4,"Pasó el plazo: avisar a la administración",IF($W190&gt;=$D$4,"Enviar recordatorio y anotarlo",""))),IF(AND($V190&lt;&gt;"",$I190&lt;&gt;"",$I190&lt;&gt;"Bueno"),"Recibido con daño: ver observaciones",""))</f>
        <v/>
      </c>
      <c r="Y190" s="17">
        <f>IF($V190="Pendiente",COUNTIF($V$8:$V190,"Pendiente"),"")</f>
        <v/>
      </c>
    </row>
    <row r="191" ht="18" customHeight="1">
      <c r="A191" s="9" t="n"/>
      <c r="B191" s="14" t="n"/>
      <c r="C191" s="15" t="n"/>
      <c r="D191" s="9" t="n"/>
      <c r="E191" s="9" t="n"/>
      <c r="F191" s="16" t="n"/>
      <c r="G191" s="9" t="n"/>
      <c r="H191" s="9" t="n"/>
      <c r="I191" s="9" t="n"/>
      <c r="J191" s="9" t="n"/>
      <c r="K191" s="9" t="n"/>
      <c r="L191" s="9" t="n"/>
      <c r="M191" s="9" t="n"/>
      <c r="N191" s="15" t="n"/>
      <c r="O191" s="14" t="n"/>
      <c r="P191" s="15" t="n"/>
      <c r="Q191" s="9" t="n"/>
      <c r="R191" s="9" t="n"/>
      <c r="S191" s="9" t="n"/>
      <c r="T191" s="9" t="n"/>
      <c r="U191" s="9" t="n"/>
      <c r="V191" s="17">
        <f>IF(AND($B191="",$H191=""),"",IF($R191="Devuelto a la transportadora","Devuelto",IF($R191="Pasado a la administración","En administración",IF($O191&lt;&gt;"","Entregado","Pendiente"))))</f>
        <v/>
      </c>
      <c r="W191" s="18">
        <f>IF($B191="","",IF($O191&lt;&gt;"",$O191-$B191,$I$4-$B191))</f>
        <v/>
      </c>
      <c r="X191" s="17">
        <f>IF($V191="Pendiente",IF($D191="Perecedero","Perecedero: entregar hoy",IF($W191&gt;=$F$4,"Pasó el plazo: avisar a la administración",IF($W191&gt;=$D$4,"Enviar recordatorio y anotarlo",""))),IF(AND($V191&lt;&gt;"",$I191&lt;&gt;"",$I191&lt;&gt;"Bueno"),"Recibido con daño: ver observaciones",""))</f>
        <v/>
      </c>
      <c r="Y191" s="17">
        <f>IF($V191="Pendiente",COUNTIF($V$8:$V191,"Pendiente"),"")</f>
        <v/>
      </c>
    </row>
    <row r="192" ht="18" customHeight="1">
      <c r="A192" s="9" t="n"/>
      <c r="B192" s="14" t="n"/>
      <c r="C192" s="15" t="n"/>
      <c r="D192" s="9" t="n"/>
      <c r="E192" s="9" t="n"/>
      <c r="F192" s="16" t="n"/>
      <c r="G192" s="9" t="n"/>
      <c r="H192" s="9" t="n"/>
      <c r="I192" s="9" t="n"/>
      <c r="J192" s="9" t="n"/>
      <c r="K192" s="9" t="n"/>
      <c r="L192" s="9" t="n"/>
      <c r="M192" s="9" t="n"/>
      <c r="N192" s="15" t="n"/>
      <c r="O192" s="14" t="n"/>
      <c r="P192" s="15" t="n"/>
      <c r="Q192" s="9" t="n"/>
      <c r="R192" s="9" t="n"/>
      <c r="S192" s="9" t="n"/>
      <c r="T192" s="9" t="n"/>
      <c r="U192" s="9" t="n"/>
      <c r="V192" s="17">
        <f>IF(AND($B192="",$H192=""),"",IF($R192="Devuelto a la transportadora","Devuelto",IF($R192="Pasado a la administración","En administración",IF($O192&lt;&gt;"","Entregado","Pendiente"))))</f>
        <v/>
      </c>
      <c r="W192" s="18">
        <f>IF($B192="","",IF($O192&lt;&gt;"",$O192-$B192,$I$4-$B192))</f>
        <v/>
      </c>
      <c r="X192" s="17">
        <f>IF($V192="Pendiente",IF($D192="Perecedero","Perecedero: entregar hoy",IF($W192&gt;=$F$4,"Pasó el plazo: avisar a la administración",IF($W192&gt;=$D$4,"Enviar recordatorio y anotarlo",""))),IF(AND($V192&lt;&gt;"",$I192&lt;&gt;"",$I192&lt;&gt;"Bueno"),"Recibido con daño: ver observaciones",""))</f>
        <v/>
      </c>
      <c r="Y192" s="17">
        <f>IF($V192="Pendiente",COUNTIF($V$8:$V192,"Pendiente"),"")</f>
        <v/>
      </c>
    </row>
    <row r="193" ht="18" customHeight="1">
      <c r="A193" s="9" t="n"/>
      <c r="B193" s="14" t="n"/>
      <c r="C193" s="15" t="n"/>
      <c r="D193" s="9" t="n"/>
      <c r="E193" s="9" t="n"/>
      <c r="F193" s="16" t="n"/>
      <c r="G193" s="9" t="n"/>
      <c r="H193" s="9" t="n"/>
      <c r="I193" s="9" t="n"/>
      <c r="J193" s="9" t="n"/>
      <c r="K193" s="9" t="n"/>
      <c r="L193" s="9" t="n"/>
      <c r="M193" s="9" t="n"/>
      <c r="N193" s="15" t="n"/>
      <c r="O193" s="14" t="n"/>
      <c r="P193" s="15" t="n"/>
      <c r="Q193" s="9" t="n"/>
      <c r="R193" s="9" t="n"/>
      <c r="S193" s="9" t="n"/>
      <c r="T193" s="9" t="n"/>
      <c r="U193" s="9" t="n"/>
      <c r="V193" s="17">
        <f>IF(AND($B193="",$H193=""),"",IF($R193="Devuelto a la transportadora","Devuelto",IF($R193="Pasado a la administración","En administración",IF($O193&lt;&gt;"","Entregado","Pendiente"))))</f>
        <v/>
      </c>
      <c r="W193" s="18">
        <f>IF($B193="","",IF($O193&lt;&gt;"",$O193-$B193,$I$4-$B193))</f>
        <v/>
      </c>
      <c r="X193" s="17">
        <f>IF($V193="Pendiente",IF($D193="Perecedero","Perecedero: entregar hoy",IF($W193&gt;=$F$4,"Pasó el plazo: avisar a la administración",IF($W193&gt;=$D$4,"Enviar recordatorio y anotarlo",""))),IF(AND($V193&lt;&gt;"",$I193&lt;&gt;"",$I193&lt;&gt;"Bueno"),"Recibido con daño: ver observaciones",""))</f>
        <v/>
      </c>
      <c r="Y193" s="17">
        <f>IF($V193="Pendiente",COUNTIF($V$8:$V193,"Pendiente"),"")</f>
        <v/>
      </c>
    </row>
    <row r="194" ht="18" customHeight="1">
      <c r="A194" s="9" t="n"/>
      <c r="B194" s="14" t="n"/>
      <c r="C194" s="15" t="n"/>
      <c r="D194" s="9" t="n"/>
      <c r="E194" s="9" t="n"/>
      <c r="F194" s="16" t="n"/>
      <c r="G194" s="9" t="n"/>
      <c r="H194" s="9" t="n"/>
      <c r="I194" s="9" t="n"/>
      <c r="J194" s="9" t="n"/>
      <c r="K194" s="9" t="n"/>
      <c r="L194" s="9" t="n"/>
      <c r="M194" s="9" t="n"/>
      <c r="N194" s="15" t="n"/>
      <c r="O194" s="14" t="n"/>
      <c r="P194" s="15" t="n"/>
      <c r="Q194" s="9" t="n"/>
      <c r="R194" s="9" t="n"/>
      <c r="S194" s="9" t="n"/>
      <c r="T194" s="9" t="n"/>
      <c r="U194" s="9" t="n"/>
      <c r="V194" s="17">
        <f>IF(AND($B194="",$H194=""),"",IF($R194="Devuelto a la transportadora","Devuelto",IF($R194="Pasado a la administración","En administración",IF($O194&lt;&gt;"","Entregado","Pendiente"))))</f>
        <v/>
      </c>
      <c r="W194" s="18">
        <f>IF($B194="","",IF($O194&lt;&gt;"",$O194-$B194,$I$4-$B194))</f>
        <v/>
      </c>
      <c r="X194" s="17">
        <f>IF($V194="Pendiente",IF($D194="Perecedero","Perecedero: entregar hoy",IF($W194&gt;=$F$4,"Pasó el plazo: avisar a la administración",IF($W194&gt;=$D$4,"Enviar recordatorio y anotarlo",""))),IF(AND($V194&lt;&gt;"",$I194&lt;&gt;"",$I194&lt;&gt;"Bueno"),"Recibido con daño: ver observaciones",""))</f>
        <v/>
      </c>
      <c r="Y194" s="17">
        <f>IF($V194="Pendiente",COUNTIF($V$8:$V194,"Pendiente"),"")</f>
        <v/>
      </c>
    </row>
    <row r="195" ht="18" customHeight="1">
      <c r="A195" s="9" t="n"/>
      <c r="B195" s="14" t="n"/>
      <c r="C195" s="15" t="n"/>
      <c r="D195" s="9" t="n"/>
      <c r="E195" s="9" t="n"/>
      <c r="F195" s="16" t="n"/>
      <c r="G195" s="9" t="n"/>
      <c r="H195" s="9" t="n"/>
      <c r="I195" s="9" t="n"/>
      <c r="J195" s="9" t="n"/>
      <c r="K195" s="9" t="n"/>
      <c r="L195" s="9" t="n"/>
      <c r="M195" s="9" t="n"/>
      <c r="N195" s="15" t="n"/>
      <c r="O195" s="14" t="n"/>
      <c r="P195" s="15" t="n"/>
      <c r="Q195" s="9" t="n"/>
      <c r="R195" s="9" t="n"/>
      <c r="S195" s="9" t="n"/>
      <c r="T195" s="9" t="n"/>
      <c r="U195" s="9" t="n"/>
      <c r="V195" s="17">
        <f>IF(AND($B195="",$H195=""),"",IF($R195="Devuelto a la transportadora","Devuelto",IF($R195="Pasado a la administración","En administración",IF($O195&lt;&gt;"","Entregado","Pendiente"))))</f>
        <v/>
      </c>
      <c r="W195" s="18">
        <f>IF($B195="","",IF($O195&lt;&gt;"",$O195-$B195,$I$4-$B195))</f>
        <v/>
      </c>
      <c r="X195" s="17">
        <f>IF($V195="Pendiente",IF($D195="Perecedero","Perecedero: entregar hoy",IF($W195&gt;=$F$4,"Pasó el plazo: avisar a la administración",IF($W195&gt;=$D$4,"Enviar recordatorio y anotarlo",""))),IF(AND($V195&lt;&gt;"",$I195&lt;&gt;"",$I195&lt;&gt;"Bueno"),"Recibido con daño: ver observaciones",""))</f>
        <v/>
      </c>
      <c r="Y195" s="17">
        <f>IF($V195="Pendiente",COUNTIF($V$8:$V195,"Pendiente"),"")</f>
        <v/>
      </c>
    </row>
    <row r="196" ht="18" customHeight="1">
      <c r="A196" s="9" t="n"/>
      <c r="B196" s="14" t="n"/>
      <c r="C196" s="15" t="n"/>
      <c r="D196" s="9" t="n"/>
      <c r="E196" s="9" t="n"/>
      <c r="F196" s="16" t="n"/>
      <c r="G196" s="9" t="n"/>
      <c r="H196" s="9" t="n"/>
      <c r="I196" s="9" t="n"/>
      <c r="J196" s="9" t="n"/>
      <c r="K196" s="9" t="n"/>
      <c r="L196" s="9" t="n"/>
      <c r="M196" s="9" t="n"/>
      <c r="N196" s="15" t="n"/>
      <c r="O196" s="14" t="n"/>
      <c r="P196" s="15" t="n"/>
      <c r="Q196" s="9" t="n"/>
      <c r="R196" s="9" t="n"/>
      <c r="S196" s="9" t="n"/>
      <c r="T196" s="9" t="n"/>
      <c r="U196" s="9" t="n"/>
      <c r="V196" s="17">
        <f>IF(AND($B196="",$H196=""),"",IF($R196="Devuelto a la transportadora","Devuelto",IF($R196="Pasado a la administración","En administración",IF($O196&lt;&gt;"","Entregado","Pendiente"))))</f>
        <v/>
      </c>
      <c r="W196" s="18">
        <f>IF($B196="","",IF($O196&lt;&gt;"",$O196-$B196,$I$4-$B196))</f>
        <v/>
      </c>
      <c r="X196" s="17">
        <f>IF($V196="Pendiente",IF($D196="Perecedero","Perecedero: entregar hoy",IF($W196&gt;=$F$4,"Pasó el plazo: avisar a la administración",IF($W196&gt;=$D$4,"Enviar recordatorio y anotarlo",""))),IF(AND($V196&lt;&gt;"",$I196&lt;&gt;"",$I196&lt;&gt;"Bueno"),"Recibido con daño: ver observaciones",""))</f>
        <v/>
      </c>
      <c r="Y196" s="17">
        <f>IF($V196="Pendiente",COUNTIF($V$8:$V196,"Pendiente"),"")</f>
        <v/>
      </c>
    </row>
    <row r="197" ht="18" customHeight="1">
      <c r="A197" s="9" t="n"/>
      <c r="B197" s="14" t="n"/>
      <c r="C197" s="15" t="n"/>
      <c r="D197" s="9" t="n"/>
      <c r="E197" s="9" t="n"/>
      <c r="F197" s="16" t="n"/>
      <c r="G197" s="9" t="n"/>
      <c r="H197" s="9" t="n"/>
      <c r="I197" s="9" t="n"/>
      <c r="J197" s="9" t="n"/>
      <c r="K197" s="9" t="n"/>
      <c r="L197" s="9" t="n"/>
      <c r="M197" s="9" t="n"/>
      <c r="N197" s="15" t="n"/>
      <c r="O197" s="14" t="n"/>
      <c r="P197" s="15" t="n"/>
      <c r="Q197" s="9" t="n"/>
      <c r="R197" s="9" t="n"/>
      <c r="S197" s="9" t="n"/>
      <c r="T197" s="9" t="n"/>
      <c r="U197" s="9" t="n"/>
      <c r="V197" s="17">
        <f>IF(AND($B197="",$H197=""),"",IF($R197="Devuelto a la transportadora","Devuelto",IF($R197="Pasado a la administración","En administración",IF($O197&lt;&gt;"","Entregado","Pendiente"))))</f>
        <v/>
      </c>
      <c r="W197" s="18">
        <f>IF($B197="","",IF($O197&lt;&gt;"",$O197-$B197,$I$4-$B197))</f>
        <v/>
      </c>
      <c r="X197" s="17">
        <f>IF($V197="Pendiente",IF($D197="Perecedero","Perecedero: entregar hoy",IF($W197&gt;=$F$4,"Pasó el plazo: avisar a la administración",IF($W197&gt;=$D$4,"Enviar recordatorio y anotarlo",""))),IF(AND($V197&lt;&gt;"",$I197&lt;&gt;"",$I197&lt;&gt;"Bueno"),"Recibido con daño: ver observaciones",""))</f>
        <v/>
      </c>
      <c r="Y197" s="17">
        <f>IF($V197="Pendiente",COUNTIF($V$8:$V197,"Pendiente"),"")</f>
        <v/>
      </c>
    </row>
    <row r="198" ht="18" customHeight="1">
      <c r="A198" s="9" t="n"/>
      <c r="B198" s="14" t="n"/>
      <c r="C198" s="15" t="n"/>
      <c r="D198" s="9" t="n"/>
      <c r="E198" s="9" t="n"/>
      <c r="F198" s="16" t="n"/>
      <c r="G198" s="9" t="n"/>
      <c r="H198" s="9" t="n"/>
      <c r="I198" s="9" t="n"/>
      <c r="J198" s="9" t="n"/>
      <c r="K198" s="9" t="n"/>
      <c r="L198" s="9" t="n"/>
      <c r="M198" s="9" t="n"/>
      <c r="N198" s="15" t="n"/>
      <c r="O198" s="14" t="n"/>
      <c r="P198" s="15" t="n"/>
      <c r="Q198" s="9" t="n"/>
      <c r="R198" s="9" t="n"/>
      <c r="S198" s="9" t="n"/>
      <c r="T198" s="9" t="n"/>
      <c r="U198" s="9" t="n"/>
      <c r="V198" s="17">
        <f>IF(AND($B198="",$H198=""),"",IF($R198="Devuelto a la transportadora","Devuelto",IF($R198="Pasado a la administración","En administración",IF($O198&lt;&gt;"","Entregado","Pendiente"))))</f>
        <v/>
      </c>
      <c r="W198" s="18">
        <f>IF($B198="","",IF($O198&lt;&gt;"",$O198-$B198,$I$4-$B198))</f>
        <v/>
      </c>
      <c r="X198" s="17">
        <f>IF($V198="Pendiente",IF($D198="Perecedero","Perecedero: entregar hoy",IF($W198&gt;=$F$4,"Pasó el plazo: avisar a la administración",IF($W198&gt;=$D$4,"Enviar recordatorio y anotarlo",""))),IF(AND($V198&lt;&gt;"",$I198&lt;&gt;"",$I198&lt;&gt;"Bueno"),"Recibido con daño: ver observaciones",""))</f>
        <v/>
      </c>
      <c r="Y198" s="17">
        <f>IF($V198="Pendiente",COUNTIF($V$8:$V198,"Pendiente"),"")</f>
        <v/>
      </c>
    </row>
    <row r="199" ht="18" customHeight="1">
      <c r="A199" s="9" t="n"/>
      <c r="B199" s="14" t="n"/>
      <c r="C199" s="15" t="n"/>
      <c r="D199" s="9" t="n"/>
      <c r="E199" s="9" t="n"/>
      <c r="F199" s="16" t="n"/>
      <c r="G199" s="9" t="n"/>
      <c r="H199" s="9" t="n"/>
      <c r="I199" s="9" t="n"/>
      <c r="J199" s="9" t="n"/>
      <c r="K199" s="9" t="n"/>
      <c r="L199" s="9" t="n"/>
      <c r="M199" s="9" t="n"/>
      <c r="N199" s="15" t="n"/>
      <c r="O199" s="14" t="n"/>
      <c r="P199" s="15" t="n"/>
      <c r="Q199" s="9" t="n"/>
      <c r="R199" s="9" t="n"/>
      <c r="S199" s="9" t="n"/>
      <c r="T199" s="9" t="n"/>
      <c r="U199" s="9" t="n"/>
      <c r="V199" s="17">
        <f>IF(AND($B199="",$H199=""),"",IF($R199="Devuelto a la transportadora","Devuelto",IF($R199="Pasado a la administración","En administración",IF($O199&lt;&gt;"","Entregado","Pendiente"))))</f>
        <v/>
      </c>
      <c r="W199" s="18">
        <f>IF($B199="","",IF($O199&lt;&gt;"",$O199-$B199,$I$4-$B199))</f>
        <v/>
      </c>
      <c r="X199" s="17">
        <f>IF($V199="Pendiente",IF($D199="Perecedero","Perecedero: entregar hoy",IF($W199&gt;=$F$4,"Pasó el plazo: avisar a la administración",IF($W199&gt;=$D$4,"Enviar recordatorio y anotarlo",""))),IF(AND($V199&lt;&gt;"",$I199&lt;&gt;"",$I199&lt;&gt;"Bueno"),"Recibido con daño: ver observaciones",""))</f>
        <v/>
      </c>
      <c r="Y199" s="17">
        <f>IF($V199="Pendiente",COUNTIF($V$8:$V199,"Pendiente"),"")</f>
        <v/>
      </c>
    </row>
    <row r="200" ht="18" customHeight="1">
      <c r="A200" s="9" t="n"/>
      <c r="B200" s="14" t="n"/>
      <c r="C200" s="15" t="n"/>
      <c r="D200" s="9" t="n"/>
      <c r="E200" s="9" t="n"/>
      <c r="F200" s="16" t="n"/>
      <c r="G200" s="9" t="n"/>
      <c r="H200" s="9" t="n"/>
      <c r="I200" s="9" t="n"/>
      <c r="J200" s="9" t="n"/>
      <c r="K200" s="9" t="n"/>
      <c r="L200" s="9" t="n"/>
      <c r="M200" s="9" t="n"/>
      <c r="N200" s="15" t="n"/>
      <c r="O200" s="14" t="n"/>
      <c r="P200" s="15" t="n"/>
      <c r="Q200" s="9" t="n"/>
      <c r="R200" s="9" t="n"/>
      <c r="S200" s="9" t="n"/>
      <c r="T200" s="9" t="n"/>
      <c r="U200" s="9" t="n"/>
      <c r="V200" s="17">
        <f>IF(AND($B200="",$H200=""),"",IF($R200="Devuelto a la transportadora","Devuelto",IF($R200="Pasado a la administración","En administración",IF($O200&lt;&gt;"","Entregado","Pendiente"))))</f>
        <v/>
      </c>
      <c r="W200" s="18">
        <f>IF($B200="","",IF($O200&lt;&gt;"",$O200-$B200,$I$4-$B200))</f>
        <v/>
      </c>
      <c r="X200" s="17">
        <f>IF($V200="Pendiente",IF($D200="Perecedero","Perecedero: entregar hoy",IF($W200&gt;=$F$4,"Pasó el plazo: avisar a la administración",IF($W200&gt;=$D$4,"Enviar recordatorio y anotarlo",""))),IF(AND($V200&lt;&gt;"",$I200&lt;&gt;"",$I200&lt;&gt;"Bueno"),"Recibido con daño: ver observaciones",""))</f>
        <v/>
      </c>
      <c r="Y200" s="17">
        <f>IF($V200="Pendiente",COUNTIF($V$8:$V200,"Pendiente"),"")</f>
        <v/>
      </c>
    </row>
    <row r="201" ht="18" customHeight="1">
      <c r="A201" s="9" t="n"/>
      <c r="B201" s="14" t="n"/>
      <c r="C201" s="15" t="n"/>
      <c r="D201" s="9" t="n"/>
      <c r="E201" s="9" t="n"/>
      <c r="F201" s="16" t="n"/>
      <c r="G201" s="9" t="n"/>
      <c r="H201" s="9" t="n"/>
      <c r="I201" s="9" t="n"/>
      <c r="J201" s="9" t="n"/>
      <c r="K201" s="9" t="n"/>
      <c r="L201" s="9" t="n"/>
      <c r="M201" s="9" t="n"/>
      <c r="N201" s="15" t="n"/>
      <c r="O201" s="14" t="n"/>
      <c r="P201" s="15" t="n"/>
      <c r="Q201" s="9" t="n"/>
      <c r="R201" s="9" t="n"/>
      <c r="S201" s="9" t="n"/>
      <c r="T201" s="9" t="n"/>
      <c r="U201" s="9" t="n"/>
      <c r="V201" s="17">
        <f>IF(AND($B201="",$H201=""),"",IF($R201="Devuelto a la transportadora","Devuelto",IF($R201="Pasado a la administración","En administración",IF($O201&lt;&gt;"","Entregado","Pendiente"))))</f>
        <v/>
      </c>
      <c r="W201" s="18">
        <f>IF($B201="","",IF($O201&lt;&gt;"",$O201-$B201,$I$4-$B201))</f>
        <v/>
      </c>
      <c r="X201" s="17">
        <f>IF($V201="Pendiente",IF($D201="Perecedero","Perecedero: entregar hoy",IF($W201&gt;=$F$4,"Pasó el plazo: avisar a la administración",IF($W201&gt;=$D$4,"Enviar recordatorio y anotarlo",""))),IF(AND($V201&lt;&gt;"",$I201&lt;&gt;"",$I201&lt;&gt;"Bueno"),"Recibido con daño: ver observaciones",""))</f>
        <v/>
      </c>
      <c r="Y201" s="17">
        <f>IF($V201="Pendiente",COUNTIF($V$8:$V201,"Pendiente"),"")</f>
        <v/>
      </c>
    </row>
    <row r="202" ht="18" customHeight="1">
      <c r="A202" s="9" t="n"/>
      <c r="B202" s="14" t="n"/>
      <c r="C202" s="15" t="n"/>
      <c r="D202" s="9" t="n"/>
      <c r="E202" s="9" t="n"/>
      <c r="F202" s="16" t="n"/>
      <c r="G202" s="9" t="n"/>
      <c r="H202" s="9" t="n"/>
      <c r="I202" s="9" t="n"/>
      <c r="J202" s="9" t="n"/>
      <c r="K202" s="9" t="n"/>
      <c r="L202" s="9" t="n"/>
      <c r="M202" s="9" t="n"/>
      <c r="N202" s="15" t="n"/>
      <c r="O202" s="14" t="n"/>
      <c r="P202" s="15" t="n"/>
      <c r="Q202" s="9" t="n"/>
      <c r="R202" s="9" t="n"/>
      <c r="S202" s="9" t="n"/>
      <c r="T202" s="9" t="n"/>
      <c r="U202" s="9" t="n"/>
      <c r="V202" s="17">
        <f>IF(AND($B202="",$H202=""),"",IF($R202="Devuelto a la transportadora","Devuelto",IF($R202="Pasado a la administración","En administración",IF($O202&lt;&gt;"","Entregado","Pendiente"))))</f>
        <v/>
      </c>
      <c r="W202" s="18">
        <f>IF($B202="","",IF($O202&lt;&gt;"",$O202-$B202,$I$4-$B202))</f>
        <v/>
      </c>
      <c r="X202" s="17">
        <f>IF($V202="Pendiente",IF($D202="Perecedero","Perecedero: entregar hoy",IF($W202&gt;=$F$4,"Pasó el plazo: avisar a la administración",IF($W202&gt;=$D$4,"Enviar recordatorio y anotarlo",""))),IF(AND($V202&lt;&gt;"",$I202&lt;&gt;"",$I202&lt;&gt;"Bueno"),"Recibido con daño: ver observaciones",""))</f>
        <v/>
      </c>
      <c r="Y202" s="17">
        <f>IF($V202="Pendiente",COUNTIF($V$8:$V202,"Pendiente"),"")</f>
        <v/>
      </c>
    </row>
    <row r="203" ht="18" customHeight="1">
      <c r="A203" s="9" t="n"/>
      <c r="B203" s="14" t="n"/>
      <c r="C203" s="15" t="n"/>
      <c r="D203" s="9" t="n"/>
      <c r="E203" s="9" t="n"/>
      <c r="F203" s="16" t="n"/>
      <c r="G203" s="9" t="n"/>
      <c r="H203" s="9" t="n"/>
      <c r="I203" s="9" t="n"/>
      <c r="J203" s="9" t="n"/>
      <c r="K203" s="9" t="n"/>
      <c r="L203" s="9" t="n"/>
      <c r="M203" s="9" t="n"/>
      <c r="N203" s="15" t="n"/>
      <c r="O203" s="14" t="n"/>
      <c r="P203" s="15" t="n"/>
      <c r="Q203" s="9" t="n"/>
      <c r="R203" s="9" t="n"/>
      <c r="S203" s="9" t="n"/>
      <c r="T203" s="9" t="n"/>
      <c r="U203" s="9" t="n"/>
      <c r="V203" s="17">
        <f>IF(AND($B203="",$H203=""),"",IF($R203="Devuelto a la transportadora","Devuelto",IF($R203="Pasado a la administración","En administración",IF($O203&lt;&gt;"","Entregado","Pendiente"))))</f>
        <v/>
      </c>
      <c r="W203" s="18">
        <f>IF($B203="","",IF($O203&lt;&gt;"",$O203-$B203,$I$4-$B203))</f>
        <v/>
      </c>
      <c r="X203" s="17">
        <f>IF($V203="Pendiente",IF($D203="Perecedero","Perecedero: entregar hoy",IF($W203&gt;=$F$4,"Pasó el plazo: avisar a la administración",IF($W203&gt;=$D$4,"Enviar recordatorio y anotarlo",""))),IF(AND($V203&lt;&gt;"",$I203&lt;&gt;"",$I203&lt;&gt;"Bueno"),"Recibido con daño: ver observaciones",""))</f>
        <v/>
      </c>
      <c r="Y203" s="17">
        <f>IF($V203="Pendiente",COUNTIF($V$8:$V203,"Pendiente"),"")</f>
        <v/>
      </c>
    </row>
    <row r="204" ht="18" customHeight="1">
      <c r="A204" s="9" t="n"/>
      <c r="B204" s="14" t="n"/>
      <c r="C204" s="15" t="n"/>
      <c r="D204" s="9" t="n"/>
      <c r="E204" s="9" t="n"/>
      <c r="F204" s="16" t="n"/>
      <c r="G204" s="9" t="n"/>
      <c r="H204" s="9" t="n"/>
      <c r="I204" s="9" t="n"/>
      <c r="J204" s="9" t="n"/>
      <c r="K204" s="9" t="n"/>
      <c r="L204" s="9" t="n"/>
      <c r="M204" s="9" t="n"/>
      <c r="N204" s="15" t="n"/>
      <c r="O204" s="14" t="n"/>
      <c r="P204" s="15" t="n"/>
      <c r="Q204" s="9" t="n"/>
      <c r="R204" s="9" t="n"/>
      <c r="S204" s="9" t="n"/>
      <c r="T204" s="9" t="n"/>
      <c r="U204" s="9" t="n"/>
      <c r="V204" s="17">
        <f>IF(AND($B204="",$H204=""),"",IF($R204="Devuelto a la transportadora","Devuelto",IF($R204="Pasado a la administración","En administración",IF($O204&lt;&gt;"","Entregado","Pendiente"))))</f>
        <v/>
      </c>
      <c r="W204" s="18">
        <f>IF($B204="","",IF($O204&lt;&gt;"",$O204-$B204,$I$4-$B204))</f>
        <v/>
      </c>
      <c r="X204" s="17">
        <f>IF($V204="Pendiente",IF($D204="Perecedero","Perecedero: entregar hoy",IF($W204&gt;=$F$4,"Pasó el plazo: avisar a la administración",IF($W204&gt;=$D$4,"Enviar recordatorio y anotarlo",""))),IF(AND($V204&lt;&gt;"",$I204&lt;&gt;"",$I204&lt;&gt;"Bueno"),"Recibido con daño: ver observaciones",""))</f>
        <v/>
      </c>
      <c r="Y204" s="17">
        <f>IF($V204="Pendiente",COUNTIF($V$8:$V204,"Pendiente"),"")</f>
        <v/>
      </c>
    </row>
    <row r="205" ht="18" customHeight="1">
      <c r="A205" s="9" t="n"/>
      <c r="B205" s="14" t="n"/>
      <c r="C205" s="15" t="n"/>
      <c r="D205" s="9" t="n"/>
      <c r="E205" s="9" t="n"/>
      <c r="F205" s="16" t="n"/>
      <c r="G205" s="9" t="n"/>
      <c r="H205" s="9" t="n"/>
      <c r="I205" s="9" t="n"/>
      <c r="J205" s="9" t="n"/>
      <c r="K205" s="9" t="n"/>
      <c r="L205" s="9" t="n"/>
      <c r="M205" s="9" t="n"/>
      <c r="N205" s="15" t="n"/>
      <c r="O205" s="14" t="n"/>
      <c r="P205" s="15" t="n"/>
      <c r="Q205" s="9" t="n"/>
      <c r="R205" s="9" t="n"/>
      <c r="S205" s="9" t="n"/>
      <c r="T205" s="9" t="n"/>
      <c r="U205" s="9" t="n"/>
      <c r="V205" s="17">
        <f>IF(AND($B205="",$H205=""),"",IF($R205="Devuelto a la transportadora","Devuelto",IF($R205="Pasado a la administración","En administración",IF($O205&lt;&gt;"","Entregado","Pendiente"))))</f>
        <v/>
      </c>
      <c r="W205" s="18">
        <f>IF($B205="","",IF($O205&lt;&gt;"",$O205-$B205,$I$4-$B205))</f>
        <v/>
      </c>
      <c r="X205" s="17">
        <f>IF($V205="Pendiente",IF($D205="Perecedero","Perecedero: entregar hoy",IF($W205&gt;=$F$4,"Pasó el plazo: avisar a la administración",IF($W205&gt;=$D$4,"Enviar recordatorio y anotarlo",""))),IF(AND($V205&lt;&gt;"",$I205&lt;&gt;"",$I205&lt;&gt;"Bueno"),"Recibido con daño: ver observaciones",""))</f>
        <v/>
      </c>
      <c r="Y205" s="17">
        <f>IF($V205="Pendiente",COUNTIF($V$8:$V205,"Pendiente"),"")</f>
        <v/>
      </c>
    </row>
    <row r="206" ht="18" customHeight="1">
      <c r="A206" s="9" t="n"/>
      <c r="B206" s="14" t="n"/>
      <c r="C206" s="15" t="n"/>
      <c r="D206" s="9" t="n"/>
      <c r="E206" s="9" t="n"/>
      <c r="F206" s="16" t="n"/>
      <c r="G206" s="9" t="n"/>
      <c r="H206" s="9" t="n"/>
      <c r="I206" s="9" t="n"/>
      <c r="J206" s="9" t="n"/>
      <c r="K206" s="9" t="n"/>
      <c r="L206" s="9" t="n"/>
      <c r="M206" s="9" t="n"/>
      <c r="N206" s="15" t="n"/>
      <c r="O206" s="14" t="n"/>
      <c r="P206" s="15" t="n"/>
      <c r="Q206" s="9" t="n"/>
      <c r="R206" s="9" t="n"/>
      <c r="S206" s="9" t="n"/>
      <c r="T206" s="9" t="n"/>
      <c r="U206" s="9" t="n"/>
      <c r="V206" s="17">
        <f>IF(AND($B206="",$H206=""),"",IF($R206="Devuelto a la transportadora","Devuelto",IF($R206="Pasado a la administración","En administración",IF($O206&lt;&gt;"","Entregado","Pendiente"))))</f>
        <v/>
      </c>
      <c r="W206" s="18">
        <f>IF($B206="","",IF($O206&lt;&gt;"",$O206-$B206,$I$4-$B206))</f>
        <v/>
      </c>
      <c r="X206" s="17">
        <f>IF($V206="Pendiente",IF($D206="Perecedero","Perecedero: entregar hoy",IF($W206&gt;=$F$4,"Pasó el plazo: avisar a la administración",IF($W206&gt;=$D$4,"Enviar recordatorio y anotarlo",""))),IF(AND($V206&lt;&gt;"",$I206&lt;&gt;"",$I206&lt;&gt;"Bueno"),"Recibido con daño: ver observaciones",""))</f>
        <v/>
      </c>
      <c r="Y206" s="17">
        <f>IF($V206="Pendiente",COUNTIF($V$8:$V206,"Pendiente"),"")</f>
        <v/>
      </c>
    </row>
    <row r="207" ht="18" customHeight="1">
      <c r="A207" s="9" t="n"/>
      <c r="B207" s="14" t="n"/>
      <c r="C207" s="15" t="n"/>
      <c r="D207" s="9" t="n"/>
      <c r="E207" s="9" t="n"/>
      <c r="F207" s="16" t="n"/>
      <c r="G207" s="9" t="n"/>
      <c r="H207" s="9" t="n"/>
      <c r="I207" s="9" t="n"/>
      <c r="J207" s="9" t="n"/>
      <c r="K207" s="9" t="n"/>
      <c r="L207" s="9" t="n"/>
      <c r="M207" s="9" t="n"/>
      <c r="N207" s="15" t="n"/>
      <c r="O207" s="14" t="n"/>
      <c r="P207" s="15" t="n"/>
      <c r="Q207" s="9" t="n"/>
      <c r="R207" s="9" t="n"/>
      <c r="S207" s="9" t="n"/>
      <c r="T207" s="9" t="n"/>
      <c r="U207" s="9" t="n"/>
      <c r="V207" s="17">
        <f>IF(AND($B207="",$H207=""),"",IF($R207="Devuelto a la transportadora","Devuelto",IF($R207="Pasado a la administración","En administración",IF($O207&lt;&gt;"","Entregado","Pendiente"))))</f>
        <v/>
      </c>
      <c r="W207" s="18">
        <f>IF($B207="","",IF($O207&lt;&gt;"",$O207-$B207,$I$4-$B207))</f>
        <v/>
      </c>
      <c r="X207" s="17">
        <f>IF($V207="Pendiente",IF($D207="Perecedero","Perecedero: entregar hoy",IF($W207&gt;=$F$4,"Pasó el plazo: avisar a la administración",IF($W207&gt;=$D$4,"Enviar recordatorio y anotarlo",""))),IF(AND($V207&lt;&gt;"",$I207&lt;&gt;"",$I207&lt;&gt;"Bueno"),"Recibido con daño: ver observaciones",""))</f>
        <v/>
      </c>
      <c r="Y207" s="17">
        <f>IF($V207="Pendiente",COUNTIF($V$8:$V207,"Pendiente"),"")</f>
        <v/>
      </c>
    </row>
    <row r="208" ht="18" customHeight="1">
      <c r="A208" s="9" t="n"/>
      <c r="B208" s="14" t="n"/>
      <c r="C208" s="15" t="n"/>
      <c r="D208" s="9" t="n"/>
      <c r="E208" s="9" t="n"/>
      <c r="F208" s="16" t="n"/>
      <c r="G208" s="9" t="n"/>
      <c r="H208" s="9" t="n"/>
      <c r="I208" s="9" t="n"/>
      <c r="J208" s="9" t="n"/>
      <c r="K208" s="9" t="n"/>
      <c r="L208" s="9" t="n"/>
      <c r="M208" s="9" t="n"/>
      <c r="N208" s="15" t="n"/>
      <c r="O208" s="14" t="n"/>
      <c r="P208" s="15" t="n"/>
      <c r="Q208" s="9" t="n"/>
      <c r="R208" s="9" t="n"/>
      <c r="S208" s="9" t="n"/>
      <c r="T208" s="9" t="n"/>
      <c r="U208" s="9" t="n"/>
      <c r="V208" s="17">
        <f>IF(AND($B208="",$H208=""),"",IF($R208="Devuelto a la transportadora","Devuelto",IF($R208="Pasado a la administración","En administración",IF($O208&lt;&gt;"","Entregado","Pendiente"))))</f>
        <v/>
      </c>
      <c r="W208" s="18">
        <f>IF($B208="","",IF($O208&lt;&gt;"",$O208-$B208,$I$4-$B208))</f>
        <v/>
      </c>
      <c r="X208" s="17">
        <f>IF($V208="Pendiente",IF($D208="Perecedero","Perecedero: entregar hoy",IF($W208&gt;=$F$4,"Pasó el plazo: avisar a la administración",IF($W208&gt;=$D$4,"Enviar recordatorio y anotarlo",""))),IF(AND($V208&lt;&gt;"",$I208&lt;&gt;"",$I208&lt;&gt;"Bueno"),"Recibido con daño: ver observaciones",""))</f>
        <v/>
      </c>
      <c r="Y208" s="17">
        <f>IF($V208="Pendiente",COUNTIF($V$8:$V208,"Pendiente"),"")</f>
        <v/>
      </c>
    </row>
    <row r="209" ht="18" customHeight="1">
      <c r="A209" s="9" t="n"/>
      <c r="B209" s="14" t="n"/>
      <c r="C209" s="15" t="n"/>
      <c r="D209" s="9" t="n"/>
      <c r="E209" s="9" t="n"/>
      <c r="F209" s="16" t="n"/>
      <c r="G209" s="9" t="n"/>
      <c r="H209" s="9" t="n"/>
      <c r="I209" s="9" t="n"/>
      <c r="J209" s="9" t="n"/>
      <c r="K209" s="9" t="n"/>
      <c r="L209" s="9" t="n"/>
      <c r="M209" s="9" t="n"/>
      <c r="N209" s="15" t="n"/>
      <c r="O209" s="14" t="n"/>
      <c r="P209" s="15" t="n"/>
      <c r="Q209" s="9" t="n"/>
      <c r="R209" s="9" t="n"/>
      <c r="S209" s="9" t="n"/>
      <c r="T209" s="9" t="n"/>
      <c r="U209" s="9" t="n"/>
      <c r="V209" s="17">
        <f>IF(AND($B209="",$H209=""),"",IF($R209="Devuelto a la transportadora","Devuelto",IF($R209="Pasado a la administración","En administración",IF($O209&lt;&gt;"","Entregado","Pendiente"))))</f>
        <v/>
      </c>
      <c r="W209" s="18">
        <f>IF($B209="","",IF($O209&lt;&gt;"",$O209-$B209,$I$4-$B209))</f>
        <v/>
      </c>
      <c r="X209" s="17">
        <f>IF($V209="Pendiente",IF($D209="Perecedero","Perecedero: entregar hoy",IF($W209&gt;=$F$4,"Pasó el plazo: avisar a la administración",IF($W209&gt;=$D$4,"Enviar recordatorio y anotarlo",""))),IF(AND($V209&lt;&gt;"",$I209&lt;&gt;"",$I209&lt;&gt;"Bueno"),"Recibido con daño: ver observaciones",""))</f>
        <v/>
      </c>
      <c r="Y209" s="17">
        <f>IF($V209="Pendiente",COUNTIF($V$8:$V209,"Pendiente"),"")</f>
        <v/>
      </c>
    </row>
    <row r="210" ht="18" customHeight="1">
      <c r="A210" s="9" t="n"/>
      <c r="B210" s="14" t="n"/>
      <c r="C210" s="15" t="n"/>
      <c r="D210" s="9" t="n"/>
      <c r="E210" s="9" t="n"/>
      <c r="F210" s="16" t="n"/>
      <c r="G210" s="9" t="n"/>
      <c r="H210" s="9" t="n"/>
      <c r="I210" s="9" t="n"/>
      <c r="J210" s="9" t="n"/>
      <c r="K210" s="9" t="n"/>
      <c r="L210" s="9" t="n"/>
      <c r="M210" s="9" t="n"/>
      <c r="N210" s="15" t="n"/>
      <c r="O210" s="14" t="n"/>
      <c r="P210" s="15" t="n"/>
      <c r="Q210" s="9" t="n"/>
      <c r="R210" s="9" t="n"/>
      <c r="S210" s="9" t="n"/>
      <c r="T210" s="9" t="n"/>
      <c r="U210" s="9" t="n"/>
      <c r="V210" s="17">
        <f>IF(AND($B210="",$H210=""),"",IF($R210="Devuelto a la transportadora","Devuelto",IF($R210="Pasado a la administración","En administración",IF($O210&lt;&gt;"","Entregado","Pendiente"))))</f>
        <v/>
      </c>
      <c r="W210" s="18">
        <f>IF($B210="","",IF($O210&lt;&gt;"",$O210-$B210,$I$4-$B210))</f>
        <v/>
      </c>
      <c r="X210" s="17">
        <f>IF($V210="Pendiente",IF($D210="Perecedero","Perecedero: entregar hoy",IF($W210&gt;=$F$4,"Pasó el plazo: avisar a la administración",IF($W210&gt;=$D$4,"Enviar recordatorio y anotarlo",""))),IF(AND($V210&lt;&gt;"",$I210&lt;&gt;"",$I210&lt;&gt;"Bueno"),"Recibido con daño: ver observaciones",""))</f>
        <v/>
      </c>
      <c r="Y210" s="17">
        <f>IF($V210="Pendiente",COUNTIF($V$8:$V210,"Pendiente"),"")</f>
        <v/>
      </c>
    </row>
    <row r="211" ht="18" customHeight="1">
      <c r="A211" s="9" t="n"/>
      <c r="B211" s="14" t="n"/>
      <c r="C211" s="15" t="n"/>
      <c r="D211" s="9" t="n"/>
      <c r="E211" s="9" t="n"/>
      <c r="F211" s="16" t="n"/>
      <c r="G211" s="9" t="n"/>
      <c r="H211" s="9" t="n"/>
      <c r="I211" s="9" t="n"/>
      <c r="J211" s="9" t="n"/>
      <c r="K211" s="9" t="n"/>
      <c r="L211" s="9" t="n"/>
      <c r="M211" s="9" t="n"/>
      <c r="N211" s="15" t="n"/>
      <c r="O211" s="14" t="n"/>
      <c r="P211" s="15" t="n"/>
      <c r="Q211" s="9" t="n"/>
      <c r="R211" s="9" t="n"/>
      <c r="S211" s="9" t="n"/>
      <c r="T211" s="9" t="n"/>
      <c r="U211" s="9" t="n"/>
      <c r="V211" s="17">
        <f>IF(AND($B211="",$H211=""),"",IF($R211="Devuelto a la transportadora","Devuelto",IF($R211="Pasado a la administración","En administración",IF($O211&lt;&gt;"","Entregado","Pendiente"))))</f>
        <v/>
      </c>
      <c r="W211" s="18">
        <f>IF($B211="","",IF($O211&lt;&gt;"",$O211-$B211,$I$4-$B211))</f>
        <v/>
      </c>
      <c r="X211" s="17">
        <f>IF($V211="Pendiente",IF($D211="Perecedero","Perecedero: entregar hoy",IF($W211&gt;=$F$4,"Pasó el plazo: avisar a la administración",IF($W211&gt;=$D$4,"Enviar recordatorio y anotarlo",""))),IF(AND($V211&lt;&gt;"",$I211&lt;&gt;"",$I211&lt;&gt;"Bueno"),"Recibido con daño: ver observaciones",""))</f>
        <v/>
      </c>
      <c r="Y211" s="17">
        <f>IF($V211="Pendiente",COUNTIF($V$8:$V211,"Pendiente"),"")</f>
        <v/>
      </c>
    </row>
    <row r="212" ht="18" customHeight="1">
      <c r="A212" s="9" t="n"/>
      <c r="B212" s="14" t="n"/>
      <c r="C212" s="15" t="n"/>
      <c r="D212" s="9" t="n"/>
      <c r="E212" s="9" t="n"/>
      <c r="F212" s="16" t="n"/>
      <c r="G212" s="9" t="n"/>
      <c r="H212" s="9" t="n"/>
      <c r="I212" s="9" t="n"/>
      <c r="J212" s="9" t="n"/>
      <c r="K212" s="9" t="n"/>
      <c r="L212" s="9" t="n"/>
      <c r="M212" s="9" t="n"/>
      <c r="N212" s="15" t="n"/>
      <c r="O212" s="14" t="n"/>
      <c r="P212" s="15" t="n"/>
      <c r="Q212" s="9" t="n"/>
      <c r="R212" s="9" t="n"/>
      <c r="S212" s="9" t="n"/>
      <c r="T212" s="9" t="n"/>
      <c r="U212" s="9" t="n"/>
      <c r="V212" s="17">
        <f>IF(AND($B212="",$H212=""),"",IF($R212="Devuelto a la transportadora","Devuelto",IF($R212="Pasado a la administración","En administración",IF($O212&lt;&gt;"","Entregado","Pendiente"))))</f>
        <v/>
      </c>
      <c r="W212" s="18">
        <f>IF($B212="","",IF($O212&lt;&gt;"",$O212-$B212,$I$4-$B212))</f>
        <v/>
      </c>
      <c r="X212" s="17">
        <f>IF($V212="Pendiente",IF($D212="Perecedero","Perecedero: entregar hoy",IF($W212&gt;=$F$4,"Pasó el plazo: avisar a la administración",IF($W212&gt;=$D$4,"Enviar recordatorio y anotarlo",""))),IF(AND($V212&lt;&gt;"",$I212&lt;&gt;"",$I212&lt;&gt;"Bueno"),"Recibido con daño: ver observaciones",""))</f>
        <v/>
      </c>
      <c r="Y212" s="17">
        <f>IF($V212="Pendiente",COUNTIF($V$8:$V212,"Pendiente"),"")</f>
        <v/>
      </c>
    </row>
    <row r="213" ht="18" customHeight="1">
      <c r="A213" s="9" t="n"/>
      <c r="B213" s="14" t="n"/>
      <c r="C213" s="15" t="n"/>
      <c r="D213" s="9" t="n"/>
      <c r="E213" s="9" t="n"/>
      <c r="F213" s="16" t="n"/>
      <c r="G213" s="9" t="n"/>
      <c r="H213" s="9" t="n"/>
      <c r="I213" s="9" t="n"/>
      <c r="J213" s="9" t="n"/>
      <c r="K213" s="9" t="n"/>
      <c r="L213" s="9" t="n"/>
      <c r="M213" s="9" t="n"/>
      <c r="N213" s="15" t="n"/>
      <c r="O213" s="14" t="n"/>
      <c r="P213" s="15" t="n"/>
      <c r="Q213" s="9" t="n"/>
      <c r="R213" s="9" t="n"/>
      <c r="S213" s="9" t="n"/>
      <c r="T213" s="9" t="n"/>
      <c r="U213" s="9" t="n"/>
      <c r="V213" s="17">
        <f>IF(AND($B213="",$H213=""),"",IF($R213="Devuelto a la transportadora","Devuelto",IF($R213="Pasado a la administración","En administración",IF($O213&lt;&gt;"","Entregado","Pendiente"))))</f>
        <v/>
      </c>
      <c r="W213" s="18">
        <f>IF($B213="","",IF($O213&lt;&gt;"",$O213-$B213,$I$4-$B213))</f>
        <v/>
      </c>
      <c r="X213" s="17">
        <f>IF($V213="Pendiente",IF($D213="Perecedero","Perecedero: entregar hoy",IF($W213&gt;=$F$4,"Pasó el plazo: avisar a la administración",IF($W213&gt;=$D$4,"Enviar recordatorio y anotarlo",""))),IF(AND($V213&lt;&gt;"",$I213&lt;&gt;"",$I213&lt;&gt;"Bueno"),"Recibido con daño: ver observaciones",""))</f>
        <v/>
      </c>
      <c r="Y213" s="17">
        <f>IF($V213="Pendiente",COUNTIF($V$8:$V213,"Pendiente"),"")</f>
        <v/>
      </c>
    </row>
    <row r="214" ht="18" customHeight="1">
      <c r="A214" s="9" t="n"/>
      <c r="B214" s="14" t="n"/>
      <c r="C214" s="15" t="n"/>
      <c r="D214" s="9" t="n"/>
      <c r="E214" s="9" t="n"/>
      <c r="F214" s="16" t="n"/>
      <c r="G214" s="9" t="n"/>
      <c r="H214" s="9" t="n"/>
      <c r="I214" s="9" t="n"/>
      <c r="J214" s="9" t="n"/>
      <c r="K214" s="9" t="n"/>
      <c r="L214" s="9" t="n"/>
      <c r="M214" s="9" t="n"/>
      <c r="N214" s="15" t="n"/>
      <c r="O214" s="14" t="n"/>
      <c r="P214" s="15" t="n"/>
      <c r="Q214" s="9" t="n"/>
      <c r="R214" s="9" t="n"/>
      <c r="S214" s="9" t="n"/>
      <c r="T214" s="9" t="n"/>
      <c r="U214" s="9" t="n"/>
      <c r="V214" s="17">
        <f>IF(AND($B214="",$H214=""),"",IF($R214="Devuelto a la transportadora","Devuelto",IF($R214="Pasado a la administración","En administración",IF($O214&lt;&gt;"","Entregado","Pendiente"))))</f>
        <v/>
      </c>
      <c r="W214" s="18">
        <f>IF($B214="","",IF($O214&lt;&gt;"",$O214-$B214,$I$4-$B214))</f>
        <v/>
      </c>
      <c r="X214" s="17">
        <f>IF($V214="Pendiente",IF($D214="Perecedero","Perecedero: entregar hoy",IF($W214&gt;=$F$4,"Pasó el plazo: avisar a la administración",IF($W214&gt;=$D$4,"Enviar recordatorio y anotarlo",""))),IF(AND($V214&lt;&gt;"",$I214&lt;&gt;"",$I214&lt;&gt;"Bueno"),"Recibido con daño: ver observaciones",""))</f>
        <v/>
      </c>
      <c r="Y214" s="17">
        <f>IF($V214="Pendiente",COUNTIF($V$8:$V214,"Pendiente"),"")</f>
        <v/>
      </c>
    </row>
    <row r="215" ht="18" customHeight="1">
      <c r="A215" s="9" t="n"/>
      <c r="B215" s="14" t="n"/>
      <c r="C215" s="15" t="n"/>
      <c r="D215" s="9" t="n"/>
      <c r="E215" s="9" t="n"/>
      <c r="F215" s="16" t="n"/>
      <c r="G215" s="9" t="n"/>
      <c r="H215" s="9" t="n"/>
      <c r="I215" s="9" t="n"/>
      <c r="J215" s="9" t="n"/>
      <c r="K215" s="9" t="n"/>
      <c r="L215" s="9" t="n"/>
      <c r="M215" s="9" t="n"/>
      <c r="N215" s="15" t="n"/>
      <c r="O215" s="14" t="n"/>
      <c r="P215" s="15" t="n"/>
      <c r="Q215" s="9" t="n"/>
      <c r="R215" s="9" t="n"/>
      <c r="S215" s="9" t="n"/>
      <c r="T215" s="9" t="n"/>
      <c r="U215" s="9" t="n"/>
      <c r="V215" s="17">
        <f>IF(AND($B215="",$H215=""),"",IF($R215="Devuelto a la transportadora","Devuelto",IF($R215="Pasado a la administración","En administración",IF($O215&lt;&gt;"","Entregado","Pendiente"))))</f>
        <v/>
      </c>
      <c r="W215" s="18">
        <f>IF($B215="","",IF($O215&lt;&gt;"",$O215-$B215,$I$4-$B215))</f>
        <v/>
      </c>
      <c r="X215" s="17">
        <f>IF($V215="Pendiente",IF($D215="Perecedero","Perecedero: entregar hoy",IF($W215&gt;=$F$4,"Pasó el plazo: avisar a la administración",IF($W215&gt;=$D$4,"Enviar recordatorio y anotarlo",""))),IF(AND($V215&lt;&gt;"",$I215&lt;&gt;"",$I215&lt;&gt;"Bueno"),"Recibido con daño: ver observaciones",""))</f>
        <v/>
      </c>
      <c r="Y215" s="17">
        <f>IF($V215="Pendiente",COUNTIF($V$8:$V215,"Pendiente"),"")</f>
        <v/>
      </c>
    </row>
    <row r="216" ht="18" customHeight="1">
      <c r="A216" s="9" t="n"/>
      <c r="B216" s="14" t="n"/>
      <c r="C216" s="15" t="n"/>
      <c r="D216" s="9" t="n"/>
      <c r="E216" s="9" t="n"/>
      <c r="F216" s="16" t="n"/>
      <c r="G216" s="9" t="n"/>
      <c r="H216" s="9" t="n"/>
      <c r="I216" s="9" t="n"/>
      <c r="J216" s="9" t="n"/>
      <c r="K216" s="9" t="n"/>
      <c r="L216" s="9" t="n"/>
      <c r="M216" s="9" t="n"/>
      <c r="N216" s="15" t="n"/>
      <c r="O216" s="14" t="n"/>
      <c r="P216" s="15" t="n"/>
      <c r="Q216" s="9" t="n"/>
      <c r="R216" s="9" t="n"/>
      <c r="S216" s="9" t="n"/>
      <c r="T216" s="9" t="n"/>
      <c r="U216" s="9" t="n"/>
      <c r="V216" s="17">
        <f>IF(AND($B216="",$H216=""),"",IF($R216="Devuelto a la transportadora","Devuelto",IF($R216="Pasado a la administración","En administración",IF($O216&lt;&gt;"","Entregado","Pendiente"))))</f>
        <v/>
      </c>
      <c r="W216" s="18">
        <f>IF($B216="","",IF($O216&lt;&gt;"",$O216-$B216,$I$4-$B216))</f>
        <v/>
      </c>
      <c r="X216" s="17">
        <f>IF($V216="Pendiente",IF($D216="Perecedero","Perecedero: entregar hoy",IF($W216&gt;=$F$4,"Pasó el plazo: avisar a la administración",IF($W216&gt;=$D$4,"Enviar recordatorio y anotarlo",""))),IF(AND($V216&lt;&gt;"",$I216&lt;&gt;"",$I216&lt;&gt;"Bueno"),"Recibido con daño: ver observaciones",""))</f>
        <v/>
      </c>
      <c r="Y216" s="17">
        <f>IF($V216="Pendiente",COUNTIF($V$8:$V216,"Pendiente"),"")</f>
        <v/>
      </c>
    </row>
    <row r="217" ht="18" customHeight="1">
      <c r="A217" s="9" t="n"/>
      <c r="B217" s="14" t="n"/>
      <c r="C217" s="15" t="n"/>
      <c r="D217" s="9" t="n"/>
      <c r="E217" s="9" t="n"/>
      <c r="F217" s="16" t="n"/>
      <c r="G217" s="9" t="n"/>
      <c r="H217" s="9" t="n"/>
      <c r="I217" s="9" t="n"/>
      <c r="J217" s="9" t="n"/>
      <c r="K217" s="9" t="n"/>
      <c r="L217" s="9" t="n"/>
      <c r="M217" s="9" t="n"/>
      <c r="N217" s="15" t="n"/>
      <c r="O217" s="14" t="n"/>
      <c r="P217" s="15" t="n"/>
      <c r="Q217" s="9" t="n"/>
      <c r="R217" s="9" t="n"/>
      <c r="S217" s="9" t="n"/>
      <c r="T217" s="9" t="n"/>
      <c r="U217" s="9" t="n"/>
      <c r="V217" s="17">
        <f>IF(AND($B217="",$H217=""),"",IF($R217="Devuelto a la transportadora","Devuelto",IF($R217="Pasado a la administración","En administración",IF($O217&lt;&gt;"","Entregado","Pendiente"))))</f>
        <v/>
      </c>
      <c r="W217" s="18">
        <f>IF($B217="","",IF($O217&lt;&gt;"",$O217-$B217,$I$4-$B217))</f>
        <v/>
      </c>
      <c r="X217" s="17">
        <f>IF($V217="Pendiente",IF($D217="Perecedero","Perecedero: entregar hoy",IF($W217&gt;=$F$4,"Pasó el plazo: avisar a la administración",IF($W217&gt;=$D$4,"Enviar recordatorio y anotarlo",""))),IF(AND($V217&lt;&gt;"",$I217&lt;&gt;"",$I217&lt;&gt;"Bueno"),"Recibido con daño: ver observaciones",""))</f>
        <v/>
      </c>
      <c r="Y217" s="17">
        <f>IF($V217="Pendiente",COUNTIF($V$8:$V217,"Pendiente"),"")</f>
        <v/>
      </c>
    </row>
    <row r="218" ht="18" customHeight="1">
      <c r="A218" s="9" t="n"/>
      <c r="B218" s="14" t="n"/>
      <c r="C218" s="15" t="n"/>
      <c r="D218" s="9" t="n"/>
      <c r="E218" s="9" t="n"/>
      <c r="F218" s="16" t="n"/>
      <c r="G218" s="9" t="n"/>
      <c r="H218" s="9" t="n"/>
      <c r="I218" s="9" t="n"/>
      <c r="J218" s="9" t="n"/>
      <c r="K218" s="9" t="n"/>
      <c r="L218" s="9" t="n"/>
      <c r="M218" s="9" t="n"/>
      <c r="N218" s="15" t="n"/>
      <c r="O218" s="14" t="n"/>
      <c r="P218" s="15" t="n"/>
      <c r="Q218" s="9" t="n"/>
      <c r="R218" s="9" t="n"/>
      <c r="S218" s="9" t="n"/>
      <c r="T218" s="9" t="n"/>
      <c r="U218" s="9" t="n"/>
      <c r="V218" s="17">
        <f>IF(AND($B218="",$H218=""),"",IF($R218="Devuelto a la transportadora","Devuelto",IF($R218="Pasado a la administración","En administración",IF($O218&lt;&gt;"","Entregado","Pendiente"))))</f>
        <v/>
      </c>
      <c r="W218" s="18">
        <f>IF($B218="","",IF($O218&lt;&gt;"",$O218-$B218,$I$4-$B218))</f>
        <v/>
      </c>
      <c r="X218" s="17">
        <f>IF($V218="Pendiente",IF($D218="Perecedero","Perecedero: entregar hoy",IF($W218&gt;=$F$4,"Pasó el plazo: avisar a la administración",IF($W218&gt;=$D$4,"Enviar recordatorio y anotarlo",""))),IF(AND($V218&lt;&gt;"",$I218&lt;&gt;"",$I218&lt;&gt;"Bueno"),"Recibido con daño: ver observaciones",""))</f>
        <v/>
      </c>
      <c r="Y218" s="17">
        <f>IF($V218="Pendiente",COUNTIF($V$8:$V218,"Pendiente"),"")</f>
        <v/>
      </c>
    </row>
    <row r="219" ht="18" customHeight="1">
      <c r="A219" s="9" t="n"/>
      <c r="B219" s="14" t="n"/>
      <c r="C219" s="15" t="n"/>
      <c r="D219" s="9" t="n"/>
      <c r="E219" s="9" t="n"/>
      <c r="F219" s="16" t="n"/>
      <c r="G219" s="9" t="n"/>
      <c r="H219" s="9" t="n"/>
      <c r="I219" s="9" t="n"/>
      <c r="J219" s="9" t="n"/>
      <c r="K219" s="9" t="n"/>
      <c r="L219" s="9" t="n"/>
      <c r="M219" s="9" t="n"/>
      <c r="N219" s="15" t="n"/>
      <c r="O219" s="14" t="n"/>
      <c r="P219" s="15" t="n"/>
      <c r="Q219" s="9" t="n"/>
      <c r="R219" s="9" t="n"/>
      <c r="S219" s="9" t="n"/>
      <c r="T219" s="9" t="n"/>
      <c r="U219" s="9" t="n"/>
      <c r="V219" s="17">
        <f>IF(AND($B219="",$H219=""),"",IF($R219="Devuelto a la transportadora","Devuelto",IF($R219="Pasado a la administración","En administración",IF($O219&lt;&gt;"","Entregado","Pendiente"))))</f>
        <v/>
      </c>
      <c r="W219" s="18">
        <f>IF($B219="","",IF($O219&lt;&gt;"",$O219-$B219,$I$4-$B219))</f>
        <v/>
      </c>
      <c r="X219" s="17">
        <f>IF($V219="Pendiente",IF($D219="Perecedero","Perecedero: entregar hoy",IF($W219&gt;=$F$4,"Pasó el plazo: avisar a la administración",IF($W219&gt;=$D$4,"Enviar recordatorio y anotarlo",""))),IF(AND($V219&lt;&gt;"",$I219&lt;&gt;"",$I219&lt;&gt;"Bueno"),"Recibido con daño: ver observaciones",""))</f>
        <v/>
      </c>
      <c r="Y219" s="17">
        <f>IF($V219="Pendiente",COUNTIF($V$8:$V219,"Pendiente"),"")</f>
        <v/>
      </c>
    </row>
    <row r="220" ht="18" customHeight="1">
      <c r="A220" s="9" t="n"/>
      <c r="B220" s="14" t="n"/>
      <c r="C220" s="15" t="n"/>
      <c r="D220" s="9" t="n"/>
      <c r="E220" s="9" t="n"/>
      <c r="F220" s="16" t="n"/>
      <c r="G220" s="9" t="n"/>
      <c r="H220" s="9" t="n"/>
      <c r="I220" s="9" t="n"/>
      <c r="J220" s="9" t="n"/>
      <c r="K220" s="9" t="n"/>
      <c r="L220" s="9" t="n"/>
      <c r="M220" s="9" t="n"/>
      <c r="N220" s="15" t="n"/>
      <c r="O220" s="14" t="n"/>
      <c r="P220" s="15" t="n"/>
      <c r="Q220" s="9" t="n"/>
      <c r="R220" s="9" t="n"/>
      <c r="S220" s="9" t="n"/>
      <c r="T220" s="9" t="n"/>
      <c r="U220" s="9" t="n"/>
      <c r="V220" s="17">
        <f>IF(AND($B220="",$H220=""),"",IF($R220="Devuelto a la transportadora","Devuelto",IF($R220="Pasado a la administración","En administración",IF($O220&lt;&gt;"","Entregado","Pendiente"))))</f>
        <v/>
      </c>
      <c r="W220" s="18">
        <f>IF($B220="","",IF($O220&lt;&gt;"",$O220-$B220,$I$4-$B220))</f>
        <v/>
      </c>
      <c r="X220" s="17">
        <f>IF($V220="Pendiente",IF($D220="Perecedero","Perecedero: entregar hoy",IF($W220&gt;=$F$4,"Pasó el plazo: avisar a la administración",IF($W220&gt;=$D$4,"Enviar recordatorio y anotarlo",""))),IF(AND($V220&lt;&gt;"",$I220&lt;&gt;"",$I220&lt;&gt;"Bueno"),"Recibido con daño: ver observaciones",""))</f>
        <v/>
      </c>
      <c r="Y220" s="17">
        <f>IF($V220="Pendiente",COUNTIF($V$8:$V220,"Pendiente"),"")</f>
        <v/>
      </c>
    </row>
    <row r="221" ht="18" customHeight="1">
      <c r="A221" s="9" t="n"/>
      <c r="B221" s="14" t="n"/>
      <c r="C221" s="15" t="n"/>
      <c r="D221" s="9" t="n"/>
      <c r="E221" s="9" t="n"/>
      <c r="F221" s="16" t="n"/>
      <c r="G221" s="9" t="n"/>
      <c r="H221" s="9" t="n"/>
      <c r="I221" s="9" t="n"/>
      <c r="J221" s="9" t="n"/>
      <c r="K221" s="9" t="n"/>
      <c r="L221" s="9" t="n"/>
      <c r="M221" s="9" t="n"/>
      <c r="N221" s="15" t="n"/>
      <c r="O221" s="14" t="n"/>
      <c r="P221" s="15" t="n"/>
      <c r="Q221" s="9" t="n"/>
      <c r="R221" s="9" t="n"/>
      <c r="S221" s="9" t="n"/>
      <c r="T221" s="9" t="n"/>
      <c r="U221" s="9" t="n"/>
      <c r="V221" s="17">
        <f>IF(AND($B221="",$H221=""),"",IF($R221="Devuelto a la transportadora","Devuelto",IF($R221="Pasado a la administración","En administración",IF($O221&lt;&gt;"","Entregado","Pendiente"))))</f>
        <v/>
      </c>
      <c r="W221" s="18">
        <f>IF($B221="","",IF($O221&lt;&gt;"",$O221-$B221,$I$4-$B221))</f>
        <v/>
      </c>
      <c r="X221" s="17">
        <f>IF($V221="Pendiente",IF($D221="Perecedero","Perecedero: entregar hoy",IF($W221&gt;=$F$4,"Pasó el plazo: avisar a la administración",IF($W221&gt;=$D$4,"Enviar recordatorio y anotarlo",""))),IF(AND($V221&lt;&gt;"",$I221&lt;&gt;"",$I221&lt;&gt;"Bueno"),"Recibido con daño: ver observaciones",""))</f>
        <v/>
      </c>
      <c r="Y221" s="17">
        <f>IF($V221="Pendiente",COUNTIF($V$8:$V221,"Pendiente"),"")</f>
        <v/>
      </c>
    </row>
    <row r="222" ht="18" customHeight="1">
      <c r="A222" s="9" t="n"/>
      <c r="B222" s="14" t="n"/>
      <c r="C222" s="15" t="n"/>
      <c r="D222" s="9" t="n"/>
      <c r="E222" s="9" t="n"/>
      <c r="F222" s="16" t="n"/>
      <c r="G222" s="9" t="n"/>
      <c r="H222" s="9" t="n"/>
      <c r="I222" s="9" t="n"/>
      <c r="J222" s="9" t="n"/>
      <c r="K222" s="9" t="n"/>
      <c r="L222" s="9" t="n"/>
      <c r="M222" s="9" t="n"/>
      <c r="N222" s="15" t="n"/>
      <c r="O222" s="14" t="n"/>
      <c r="P222" s="15" t="n"/>
      <c r="Q222" s="9" t="n"/>
      <c r="R222" s="9" t="n"/>
      <c r="S222" s="9" t="n"/>
      <c r="T222" s="9" t="n"/>
      <c r="U222" s="9" t="n"/>
      <c r="V222" s="17">
        <f>IF(AND($B222="",$H222=""),"",IF($R222="Devuelto a la transportadora","Devuelto",IF($R222="Pasado a la administración","En administración",IF($O222&lt;&gt;"","Entregado","Pendiente"))))</f>
        <v/>
      </c>
      <c r="W222" s="18">
        <f>IF($B222="","",IF($O222&lt;&gt;"",$O222-$B222,$I$4-$B222))</f>
        <v/>
      </c>
      <c r="X222" s="17">
        <f>IF($V222="Pendiente",IF($D222="Perecedero","Perecedero: entregar hoy",IF($W222&gt;=$F$4,"Pasó el plazo: avisar a la administración",IF($W222&gt;=$D$4,"Enviar recordatorio y anotarlo",""))),IF(AND($V222&lt;&gt;"",$I222&lt;&gt;"",$I222&lt;&gt;"Bueno"),"Recibido con daño: ver observaciones",""))</f>
        <v/>
      </c>
      <c r="Y222" s="17">
        <f>IF($V222="Pendiente",COUNTIF($V$8:$V222,"Pendiente"),"")</f>
        <v/>
      </c>
    </row>
    <row r="223" ht="18" customHeight="1">
      <c r="A223" s="9" t="n"/>
      <c r="B223" s="14" t="n"/>
      <c r="C223" s="15" t="n"/>
      <c r="D223" s="9" t="n"/>
      <c r="E223" s="9" t="n"/>
      <c r="F223" s="16" t="n"/>
      <c r="G223" s="9" t="n"/>
      <c r="H223" s="9" t="n"/>
      <c r="I223" s="9" t="n"/>
      <c r="J223" s="9" t="n"/>
      <c r="K223" s="9" t="n"/>
      <c r="L223" s="9" t="n"/>
      <c r="M223" s="9" t="n"/>
      <c r="N223" s="15" t="n"/>
      <c r="O223" s="14" t="n"/>
      <c r="P223" s="15" t="n"/>
      <c r="Q223" s="9" t="n"/>
      <c r="R223" s="9" t="n"/>
      <c r="S223" s="9" t="n"/>
      <c r="T223" s="9" t="n"/>
      <c r="U223" s="9" t="n"/>
      <c r="V223" s="17">
        <f>IF(AND($B223="",$H223=""),"",IF($R223="Devuelto a la transportadora","Devuelto",IF($R223="Pasado a la administración","En administración",IF($O223&lt;&gt;"","Entregado","Pendiente"))))</f>
        <v/>
      </c>
      <c r="W223" s="18">
        <f>IF($B223="","",IF($O223&lt;&gt;"",$O223-$B223,$I$4-$B223))</f>
        <v/>
      </c>
      <c r="X223" s="17">
        <f>IF($V223="Pendiente",IF($D223="Perecedero","Perecedero: entregar hoy",IF($W223&gt;=$F$4,"Pasó el plazo: avisar a la administración",IF($W223&gt;=$D$4,"Enviar recordatorio y anotarlo",""))),IF(AND($V223&lt;&gt;"",$I223&lt;&gt;"",$I223&lt;&gt;"Bueno"),"Recibido con daño: ver observaciones",""))</f>
        <v/>
      </c>
      <c r="Y223" s="17">
        <f>IF($V223="Pendiente",COUNTIF($V$8:$V223,"Pendiente"),"")</f>
        <v/>
      </c>
    </row>
    <row r="224" ht="18" customHeight="1">
      <c r="A224" s="9" t="n"/>
      <c r="B224" s="14" t="n"/>
      <c r="C224" s="15" t="n"/>
      <c r="D224" s="9" t="n"/>
      <c r="E224" s="9" t="n"/>
      <c r="F224" s="16" t="n"/>
      <c r="G224" s="9" t="n"/>
      <c r="H224" s="9" t="n"/>
      <c r="I224" s="9" t="n"/>
      <c r="J224" s="9" t="n"/>
      <c r="K224" s="9" t="n"/>
      <c r="L224" s="9" t="n"/>
      <c r="M224" s="9" t="n"/>
      <c r="N224" s="15" t="n"/>
      <c r="O224" s="14" t="n"/>
      <c r="P224" s="15" t="n"/>
      <c r="Q224" s="9" t="n"/>
      <c r="R224" s="9" t="n"/>
      <c r="S224" s="9" t="n"/>
      <c r="T224" s="9" t="n"/>
      <c r="U224" s="9" t="n"/>
      <c r="V224" s="17">
        <f>IF(AND($B224="",$H224=""),"",IF($R224="Devuelto a la transportadora","Devuelto",IF($R224="Pasado a la administración","En administración",IF($O224&lt;&gt;"","Entregado","Pendiente"))))</f>
        <v/>
      </c>
      <c r="W224" s="18">
        <f>IF($B224="","",IF($O224&lt;&gt;"",$O224-$B224,$I$4-$B224))</f>
        <v/>
      </c>
      <c r="X224" s="17">
        <f>IF($V224="Pendiente",IF($D224="Perecedero","Perecedero: entregar hoy",IF($W224&gt;=$F$4,"Pasó el plazo: avisar a la administración",IF($W224&gt;=$D$4,"Enviar recordatorio y anotarlo",""))),IF(AND($V224&lt;&gt;"",$I224&lt;&gt;"",$I224&lt;&gt;"Bueno"),"Recibido con daño: ver observaciones",""))</f>
        <v/>
      </c>
      <c r="Y224" s="17">
        <f>IF($V224="Pendiente",COUNTIF($V$8:$V224,"Pendiente"),"")</f>
        <v/>
      </c>
    </row>
    <row r="225" ht="18" customHeight="1">
      <c r="A225" s="9" t="n"/>
      <c r="B225" s="14" t="n"/>
      <c r="C225" s="15" t="n"/>
      <c r="D225" s="9" t="n"/>
      <c r="E225" s="9" t="n"/>
      <c r="F225" s="16" t="n"/>
      <c r="G225" s="9" t="n"/>
      <c r="H225" s="9" t="n"/>
      <c r="I225" s="9" t="n"/>
      <c r="J225" s="9" t="n"/>
      <c r="K225" s="9" t="n"/>
      <c r="L225" s="9" t="n"/>
      <c r="M225" s="9" t="n"/>
      <c r="N225" s="15" t="n"/>
      <c r="O225" s="14" t="n"/>
      <c r="P225" s="15" t="n"/>
      <c r="Q225" s="9" t="n"/>
      <c r="R225" s="9" t="n"/>
      <c r="S225" s="9" t="n"/>
      <c r="T225" s="9" t="n"/>
      <c r="U225" s="9" t="n"/>
      <c r="V225" s="17">
        <f>IF(AND($B225="",$H225=""),"",IF($R225="Devuelto a la transportadora","Devuelto",IF($R225="Pasado a la administración","En administración",IF($O225&lt;&gt;"","Entregado","Pendiente"))))</f>
        <v/>
      </c>
      <c r="W225" s="18">
        <f>IF($B225="","",IF($O225&lt;&gt;"",$O225-$B225,$I$4-$B225))</f>
        <v/>
      </c>
      <c r="X225" s="17">
        <f>IF($V225="Pendiente",IF($D225="Perecedero","Perecedero: entregar hoy",IF($W225&gt;=$F$4,"Pasó el plazo: avisar a la administración",IF($W225&gt;=$D$4,"Enviar recordatorio y anotarlo",""))),IF(AND($V225&lt;&gt;"",$I225&lt;&gt;"",$I225&lt;&gt;"Bueno"),"Recibido con daño: ver observaciones",""))</f>
        <v/>
      </c>
      <c r="Y225" s="17">
        <f>IF($V225="Pendiente",COUNTIF($V$8:$V225,"Pendiente"),"")</f>
        <v/>
      </c>
    </row>
    <row r="226" ht="18" customHeight="1">
      <c r="A226" s="9" t="n"/>
      <c r="B226" s="14" t="n"/>
      <c r="C226" s="15" t="n"/>
      <c r="D226" s="9" t="n"/>
      <c r="E226" s="9" t="n"/>
      <c r="F226" s="16" t="n"/>
      <c r="G226" s="9" t="n"/>
      <c r="H226" s="9" t="n"/>
      <c r="I226" s="9" t="n"/>
      <c r="J226" s="9" t="n"/>
      <c r="K226" s="9" t="n"/>
      <c r="L226" s="9" t="n"/>
      <c r="M226" s="9" t="n"/>
      <c r="N226" s="15" t="n"/>
      <c r="O226" s="14" t="n"/>
      <c r="P226" s="15" t="n"/>
      <c r="Q226" s="9" t="n"/>
      <c r="R226" s="9" t="n"/>
      <c r="S226" s="9" t="n"/>
      <c r="T226" s="9" t="n"/>
      <c r="U226" s="9" t="n"/>
      <c r="V226" s="17">
        <f>IF(AND($B226="",$H226=""),"",IF($R226="Devuelto a la transportadora","Devuelto",IF($R226="Pasado a la administración","En administración",IF($O226&lt;&gt;"","Entregado","Pendiente"))))</f>
        <v/>
      </c>
      <c r="W226" s="18">
        <f>IF($B226="","",IF($O226&lt;&gt;"",$O226-$B226,$I$4-$B226))</f>
        <v/>
      </c>
      <c r="X226" s="17">
        <f>IF($V226="Pendiente",IF($D226="Perecedero","Perecedero: entregar hoy",IF($W226&gt;=$F$4,"Pasó el plazo: avisar a la administración",IF($W226&gt;=$D$4,"Enviar recordatorio y anotarlo",""))),IF(AND($V226&lt;&gt;"",$I226&lt;&gt;"",$I226&lt;&gt;"Bueno"),"Recibido con daño: ver observaciones",""))</f>
        <v/>
      </c>
      <c r="Y226" s="17">
        <f>IF($V226="Pendiente",COUNTIF($V$8:$V226,"Pendiente"),"")</f>
        <v/>
      </c>
    </row>
    <row r="227" ht="18" customHeight="1">
      <c r="A227" s="9" t="n"/>
      <c r="B227" s="14" t="n"/>
      <c r="C227" s="15" t="n"/>
      <c r="D227" s="9" t="n"/>
      <c r="E227" s="9" t="n"/>
      <c r="F227" s="16" t="n"/>
      <c r="G227" s="9" t="n"/>
      <c r="H227" s="9" t="n"/>
      <c r="I227" s="9" t="n"/>
      <c r="J227" s="9" t="n"/>
      <c r="K227" s="9" t="n"/>
      <c r="L227" s="9" t="n"/>
      <c r="M227" s="9" t="n"/>
      <c r="N227" s="15" t="n"/>
      <c r="O227" s="14" t="n"/>
      <c r="P227" s="15" t="n"/>
      <c r="Q227" s="9" t="n"/>
      <c r="R227" s="9" t="n"/>
      <c r="S227" s="9" t="n"/>
      <c r="T227" s="9" t="n"/>
      <c r="U227" s="9" t="n"/>
      <c r="V227" s="17">
        <f>IF(AND($B227="",$H227=""),"",IF($R227="Devuelto a la transportadora","Devuelto",IF($R227="Pasado a la administración","En administración",IF($O227&lt;&gt;"","Entregado","Pendiente"))))</f>
        <v/>
      </c>
      <c r="W227" s="18">
        <f>IF($B227="","",IF($O227&lt;&gt;"",$O227-$B227,$I$4-$B227))</f>
        <v/>
      </c>
      <c r="X227" s="17">
        <f>IF($V227="Pendiente",IF($D227="Perecedero","Perecedero: entregar hoy",IF($W227&gt;=$F$4,"Pasó el plazo: avisar a la administración",IF($W227&gt;=$D$4,"Enviar recordatorio y anotarlo",""))),IF(AND($V227&lt;&gt;"",$I227&lt;&gt;"",$I227&lt;&gt;"Bueno"),"Recibido con daño: ver observaciones",""))</f>
        <v/>
      </c>
      <c r="Y227" s="17">
        <f>IF($V227="Pendiente",COUNTIF($V$8:$V227,"Pendiente"),"")</f>
        <v/>
      </c>
    </row>
    <row r="228" ht="18" customHeight="1">
      <c r="A228" s="9" t="n"/>
      <c r="B228" s="14" t="n"/>
      <c r="C228" s="15" t="n"/>
      <c r="D228" s="9" t="n"/>
      <c r="E228" s="9" t="n"/>
      <c r="F228" s="16" t="n"/>
      <c r="G228" s="9" t="n"/>
      <c r="H228" s="9" t="n"/>
      <c r="I228" s="9" t="n"/>
      <c r="J228" s="9" t="n"/>
      <c r="K228" s="9" t="n"/>
      <c r="L228" s="9" t="n"/>
      <c r="M228" s="9" t="n"/>
      <c r="N228" s="15" t="n"/>
      <c r="O228" s="14" t="n"/>
      <c r="P228" s="15" t="n"/>
      <c r="Q228" s="9" t="n"/>
      <c r="R228" s="9" t="n"/>
      <c r="S228" s="9" t="n"/>
      <c r="T228" s="9" t="n"/>
      <c r="U228" s="9" t="n"/>
      <c r="V228" s="17">
        <f>IF(AND($B228="",$H228=""),"",IF($R228="Devuelto a la transportadora","Devuelto",IF($R228="Pasado a la administración","En administración",IF($O228&lt;&gt;"","Entregado","Pendiente"))))</f>
        <v/>
      </c>
      <c r="W228" s="18">
        <f>IF($B228="","",IF($O228&lt;&gt;"",$O228-$B228,$I$4-$B228))</f>
        <v/>
      </c>
      <c r="X228" s="17">
        <f>IF($V228="Pendiente",IF($D228="Perecedero","Perecedero: entregar hoy",IF($W228&gt;=$F$4,"Pasó el plazo: avisar a la administración",IF($W228&gt;=$D$4,"Enviar recordatorio y anotarlo",""))),IF(AND($V228&lt;&gt;"",$I228&lt;&gt;"",$I228&lt;&gt;"Bueno"),"Recibido con daño: ver observaciones",""))</f>
        <v/>
      </c>
      <c r="Y228" s="17">
        <f>IF($V228="Pendiente",COUNTIF($V$8:$V228,"Pendiente"),"")</f>
        <v/>
      </c>
    </row>
    <row r="229" ht="18" customHeight="1">
      <c r="A229" s="9" t="n"/>
      <c r="B229" s="14" t="n"/>
      <c r="C229" s="15" t="n"/>
      <c r="D229" s="9" t="n"/>
      <c r="E229" s="9" t="n"/>
      <c r="F229" s="16" t="n"/>
      <c r="G229" s="9" t="n"/>
      <c r="H229" s="9" t="n"/>
      <c r="I229" s="9" t="n"/>
      <c r="J229" s="9" t="n"/>
      <c r="K229" s="9" t="n"/>
      <c r="L229" s="9" t="n"/>
      <c r="M229" s="9" t="n"/>
      <c r="N229" s="15" t="n"/>
      <c r="O229" s="14" t="n"/>
      <c r="P229" s="15" t="n"/>
      <c r="Q229" s="9" t="n"/>
      <c r="R229" s="9" t="n"/>
      <c r="S229" s="9" t="n"/>
      <c r="T229" s="9" t="n"/>
      <c r="U229" s="9" t="n"/>
      <c r="V229" s="17">
        <f>IF(AND($B229="",$H229=""),"",IF($R229="Devuelto a la transportadora","Devuelto",IF($R229="Pasado a la administración","En administración",IF($O229&lt;&gt;"","Entregado","Pendiente"))))</f>
        <v/>
      </c>
      <c r="W229" s="18">
        <f>IF($B229="","",IF($O229&lt;&gt;"",$O229-$B229,$I$4-$B229))</f>
        <v/>
      </c>
      <c r="X229" s="17">
        <f>IF($V229="Pendiente",IF($D229="Perecedero","Perecedero: entregar hoy",IF($W229&gt;=$F$4,"Pasó el plazo: avisar a la administración",IF($W229&gt;=$D$4,"Enviar recordatorio y anotarlo",""))),IF(AND($V229&lt;&gt;"",$I229&lt;&gt;"",$I229&lt;&gt;"Bueno"),"Recibido con daño: ver observaciones",""))</f>
        <v/>
      </c>
      <c r="Y229" s="17">
        <f>IF($V229="Pendiente",COUNTIF($V$8:$V229,"Pendiente"),"")</f>
        <v/>
      </c>
    </row>
    <row r="230" ht="18" customHeight="1">
      <c r="A230" s="9" t="n"/>
      <c r="B230" s="14" t="n"/>
      <c r="C230" s="15" t="n"/>
      <c r="D230" s="9" t="n"/>
      <c r="E230" s="9" t="n"/>
      <c r="F230" s="16" t="n"/>
      <c r="G230" s="9" t="n"/>
      <c r="H230" s="9" t="n"/>
      <c r="I230" s="9" t="n"/>
      <c r="J230" s="9" t="n"/>
      <c r="K230" s="9" t="n"/>
      <c r="L230" s="9" t="n"/>
      <c r="M230" s="9" t="n"/>
      <c r="N230" s="15" t="n"/>
      <c r="O230" s="14" t="n"/>
      <c r="P230" s="15" t="n"/>
      <c r="Q230" s="9" t="n"/>
      <c r="R230" s="9" t="n"/>
      <c r="S230" s="9" t="n"/>
      <c r="T230" s="9" t="n"/>
      <c r="U230" s="9" t="n"/>
      <c r="V230" s="17">
        <f>IF(AND($B230="",$H230=""),"",IF($R230="Devuelto a la transportadora","Devuelto",IF($R230="Pasado a la administración","En administración",IF($O230&lt;&gt;"","Entregado","Pendiente"))))</f>
        <v/>
      </c>
      <c r="W230" s="18">
        <f>IF($B230="","",IF($O230&lt;&gt;"",$O230-$B230,$I$4-$B230))</f>
        <v/>
      </c>
      <c r="X230" s="17">
        <f>IF($V230="Pendiente",IF($D230="Perecedero","Perecedero: entregar hoy",IF($W230&gt;=$F$4,"Pasó el plazo: avisar a la administración",IF($W230&gt;=$D$4,"Enviar recordatorio y anotarlo",""))),IF(AND($V230&lt;&gt;"",$I230&lt;&gt;"",$I230&lt;&gt;"Bueno"),"Recibido con daño: ver observaciones",""))</f>
        <v/>
      </c>
      <c r="Y230" s="17">
        <f>IF($V230="Pendiente",COUNTIF($V$8:$V230,"Pendiente"),"")</f>
        <v/>
      </c>
    </row>
    <row r="231" ht="18" customHeight="1">
      <c r="A231" s="9" t="n"/>
      <c r="B231" s="14" t="n"/>
      <c r="C231" s="15" t="n"/>
      <c r="D231" s="9" t="n"/>
      <c r="E231" s="9" t="n"/>
      <c r="F231" s="16" t="n"/>
      <c r="G231" s="9" t="n"/>
      <c r="H231" s="9" t="n"/>
      <c r="I231" s="9" t="n"/>
      <c r="J231" s="9" t="n"/>
      <c r="K231" s="9" t="n"/>
      <c r="L231" s="9" t="n"/>
      <c r="M231" s="9" t="n"/>
      <c r="N231" s="15" t="n"/>
      <c r="O231" s="14" t="n"/>
      <c r="P231" s="15" t="n"/>
      <c r="Q231" s="9" t="n"/>
      <c r="R231" s="9" t="n"/>
      <c r="S231" s="9" t="n"/>
      <c r="T231" s="9" t="n"/>
      <c r="U231" s="9" t="n"/>
      <c r="V231" s="17">
        <f>IF(AND($B231="",$H231=""),"",IF($R231="Devuelto a la transportadora","Devuelto",IF($R231="Pasado a la administración","En administración",IF($O231&lt;&gt;"","Entregado","Pendiente"))))</f>
        <v/>
      </c>
      <c r="W231" s="18">
        <f>IF($B231="","",IF($O231&lt;&gt;"",$O231-$B231,$I$4-$B231))</f>
        <v/>
      </c>
      <c r="X231" s="17">
        <f>IF($V231="Pendiente",IF($D231="Perecedero","Perecedero: entregar hoy",IF($W231&gt;=$F$4,"Pasó el plazo: avisar a la administración",IF($W231&gt;=$D$4,"Enviar recordatorio y anotarlo",""))),IF(AND($V231&lt;&gt;"",$I231&lt;&gt;"",$I231&lt;&gt;"Bueno"),"Recibido con daño: ver observaciones",""))</f>
        <v/>
      </c>
      <c r="Y231" s="17">
        <f>IF($V231="Pendiente",COUNTIF($V$8:$V231,"Pendiente"),"")</f>
        <v/>
      </c>
    </row>
    <row r="232" ht="18" customHeight="1">
      <c r="A232" s="9" t="n"/>
      <c r="B232" s="14" t="n"/>
      <c r="C232" s="15" t="n"/>
      <c r="D232" s="9" t="n"/>
      <c r="E232" s="9" t="n"/>
      <c r="F232" s="16" t="n"/>
      <c r="G232" s="9" t="n"/>
      <c r="H232" s="9" t="n"/>
      <c r="I232" s="9" t="n"/>
      <c r="J232" s="9" t="n"/>
      <c r="K232" s="9" t="n"/>
      <c r="L232" s="9" t="n"/>
      <c r="M232" s="9" t="n"/>
      <c r="N232" s="15" t="n"/>
      <c r="O232" s="14" t="n"/>
      <c r="P232" s="15" t="n"/>
      <c r="Q232" s="9" t="n"/>
      <c r="R232" s="9" t="n"/>
      <c r="S232" s="9" t="n"/>
      <c r="T232" s="9" t="n"/>
      <c r="U232" s="9" t="n"/>
      <c r="V232" s="17">
        <f>IF(AND($B232="",$H232=""),"",IF($R232="Devuelto a la transportadora","Devuelto",IF($R232="Pasado a la administración","En administración",IF($O232&lt;&gt;"","Entregado","Pendiente"))))</f>
        <v/>
      </c>
      <c r="W232" s="18">
        <f>IF($B232="","",IF($O232&lt;&gt;"",$O232-$B232,$I$4-$B232))</f>
        <v/>
      </c>
      <c r="X232" s="17">
        <f>IF($V232="Pendiente",IF($D232="Perecedero","Perecedero: entregar hoy",IF($W232&gt;=$F$4,"Pasó el plazo: avisar a la administración",IF($W232&gt;=$D$4,"Enviar recordatorio y anotarlo",""))),IF(AND($V232&lt;&gt;"",$I232&lt;&gt;"",$I232&lt;&gt;"Bueno"),"Recibido con daño: ver observaciones",""))</f>
        <v/>
      </c>
      <c r="Y232" s="17">
        <f>IF($V232="Pendiente",COUNTIF($V$8:$V232,"Pendiente"),"")</f>
        <v/>
      </c>
    </row>
    <row r="233" ht="18" customHeight="1">
      <c r="A233" s="9" t="n"/>
      <c r="B233" s="14" t="n"/>
      <c r="C233" s="15" t="n"/>
      <c r="D233" s="9" t="n"/>
      <c r="E233" s="9" t="n"/>
      <c r="F233" s="16" t="n"/>
      <c r="G233" s="9" t="n"/>
      <c r="H233" s="9" t="n"/>
      <c r="I233" s="9" t="n"/>
      <c r="J233" s="9" t="n"/>
      <c r="K233" s="9" t="n"/>
      <c r="L233" s="9" t="n"/>
      <c r="M233" s="9" t="n"/>
      <c r="N233" s="15" t="n"/>
      <c r="O233" s="14" t="n"/>
      <c r="P233" s="15" t="n"/>
      <c r="Q233" s="9" t="n"/>
      <c r="R233" s="9" t="n"/>
      <c r="S233" s="9" t="n"/>
      <c r="T233" s="9" t="n"/>
      <c r="U233" s="9" t="n"/>
      <c r="V233" s="17">
        <f>IF(AND($B233="",$H233=""),"",IF($R233="Devuelto a la transportadora","Devuelto",IF($R233="Pasado a la administración","En administración",IF($O233&lt;&gt;"","Entregado","Pendiente"))))</f>
        <v/>
      </c>
      <c r="W233" s="18">
        <f>IF($B233="","",IF($O233&lt;&gt;"",$O233-$B233,$I$4-$B233))</f>
        <v/>
      </c>
      <c r="X233" s="17">
        <f>IF($V233="Pendiente",IF($D233="Perecedero","Perecedero: entregar hoy",IF($W233&gt;=$F$4,"Pasó el plazo: avisar a la administración",IF($W233&gt;=$D$4,"Enviar recordatorio y anotarlo",""))),IF(AND($V233&lt;&gt;"",$I233&lt;&gt;"",$I233&lt;&gt;"Bueno"),"Recibido con daño: ver observaciones",""))</f>
        <v/>
      </c>
      <c r="Y233" s="17">
        <f>IF($V233="Pendiente",COUNTIF($V$8:$V233,"Pendiente"),"")</f>
        <v/>
      </c>
    </row>
    <row r="234" ht="18" customHeight="1">
      <c r="A234" s="9" t="n"/>
      <c r="B234" s="14" t="n"/>
      <c r="C234" s="15" t="n"/>
      <c r="D234" s="9" t="n"/>
      <c r="E234" s="9" t="n"/>
      <c r="F234" s="16" t="n"/>
      <c r="G234" s="9" t="n"/>
      <c r="H234" s="9" t="n"/>
      <c r="I234" s="9" t="n"/>
      <c r="J234" s="9" t="n"/>
      <c r="K234" s="9" t="n"/>
      <c r="L234" s="9" t="n"/>
      <c r="M234" s="9" t="n"/>
      <c r="N234" s="15" t="n"/>
      <c r="O234" s="14" t="n"/>
      <c r="P234" s="15" t="n"/>
      <c r="Q234" s="9" t="n"/>
      <c r="R234" s="9" t="n"/>
      <c r="S234" s="9" t="n"/>
      <c r="T234" s="9" t="n"/>
      <c r="U234" s="9" t="n"/>
      <c r="V234" s="17">
        <f>IF(AND($B234="",$H234=""),"",IF($R234="Devuelto a la transportadora","Devuelto",IF($R234="Pasado a la administración","En administración",IF($O234&lt;&gt;"","Entregado","Pendiente"))))</f>
        <v/>
      </c>
      <c r="W234" s="18">
        <f>IF($B234="","",IF($O234&lt;&gt;"",$O234-$B234,$I$4-$B234))</f>
        <v/>
      </c>
      <c r="X234" s="17">
        <f>IF($V234="Pendiente",IF($D234="Perecedero","Perecedero: entregar hoy",IF($W234&gt;=$F$4,"Pasó el plazo: avisar a la administración",IF($W234&gt;=$D$4,"Enviar recordatorio y anotarlo",""))),IF(AND($V234&lt;&gt;"",$I234&lt;&gt;"",$I234&lt;&gt;"Bueno"),"Recibido con daño: ver observaciones",""))</f>
        <v/>
      </c>
      <c r="Y234" s="17">
        <f>IF($V234="Pendiente",COUNTIF($V$8:$V234,"Pendiente"),"")</f>
        <v/>
      </c>
    </row>
    <row r="235" ht="18" customHeight="1">
      <c r="A235" s="9" t="n"/>
      <c r="B235" s="14" t="n"/>
      <c r="C235" s="15" t="n"/>
      <c r="D235" s="9" t="n"/>
      <c r="E235" s="9" t="n"/>
      <c r="F235" s="16" t="n"/>
      <c r="G235" s="9" t="n"/>
      <c r="H235" s="9" t="n"/>
      <c r="I235" s="9" t="n"/>
      <c r="J235" s="9" t="n"/>
      <c r="K235" s="9" t="n"/>
      <c r="L235" s="9" t="n"/>
      <c r="M235" s="9" t="n"/>
      <c r="N235" s="15" t="n"/>
      <c r="O235" s="14" t="n"/>
      <c r="P235" s="15" t="n"/>
      <c r="Q235" s="9" t="n"/>
      <c r="R235" s="9" t="n"/>
      <c r="S235" s="9" t="n"/>
      <c r="T235" s="9" t="n"/>
      <c r="U235" s="9" t="n"/>
      <c r="V235" s="17">
        <f>IF(AND($B235="",$H235=""),"",IF($R235="Devuelto a la transportadora","Devuelto",IF($R235="Pasado a la administración","En administración",IF($O235&lt;&gt;"","Entregado","Pendiente"))))</f>
        <v/>
      </c>
      <c r="W235" s="18">
        <f>IF($B235="","",IF($O235&lt;&gt;"",$O235-$B235,$I$4-$B235))</f>
        <v/>
      </c>
      <c r="X235" s="17">
        <f>IF($V235="Pendiente",IF($D235="Perecedero","Perecedero: entregar hoy",IF($W235&gt;=$F$4,"Pasó el plazo: avisar a la administración",IF($W235&gt;=$D$4,"Enviar recordatorio y anotarlo",""))),IF(AND($V235&lt;&gt;"",$I235&lt;&gt;"",$I235&lt;&gt;"Bueno"),"Recibido con daño: ver observaciones",""))</f>
        <v/>
      </c>
      <c r="Y235" s="17">
        <f>IF($V235="Pendiente",COUNTIF($V$8:$V235,"Pendiente"),"")</f>
        <v/>
      </c>
    </row>
    <row r="236" ht="18" customHeight="1">
      <c r="A236" s="9" t="n"/>
      <c r="B236" s="14" t="n"/>
      <c r="C236" s="15" t="n"/>
      <c r="D236" s="9" t="n"/>
      <c r="E236" s="9" t="n"/>
      <c r="F236" s="16" t="n"/>
      <c r="G236" s="9" t="n"/>
      <c r="H236" s="9" t="n"/>
      <c r="I236" s="9" t="n"/>
      <c r="J236" s="9" t="n"/>
      <c r="K236" s="9" t="n"/>
      <c r="L236" s="9" t="n"/>
      <c r="M236" s="9" t="n"/>
      <c r="N236" s="15" t="n"/>
      <c r="O236" s="14" t="n"/>
      <c r="P236" s="15" t="n"/>
      <c r="Q236" s="9" t="n"/>
      <c r="R236" s="9" t="n"/>
      <c r="S236" s="9" t="n"/>
      <c r="T236" s="9" t="n"/>
      <c r="U236" s="9" t="n"/>
      <c r="V236" s="17">
        <f>IF(AND($B236="",$H236=""),"",IF($R236="Devuelto a la transportadora","Devuelto",IF($R236="Pasado a la administración","En administración",IF($O236&lt;&gt;"","Entregado","Pendiente"))))</f>
        <v/>
      </c>
      <c r="W236" s="18">
        <f>IF($B236="","",IF($O236&lt;&gt;"",$O236-$B236,$I$4-$B236))</f>
        <v/>
      </c>
      <c r="X236" s="17">
        <f>IF($V236="Pendiente",IF($D236="Perecedero","Perecedero: entregar hoy",IF($W236&gt;=$F$4,"Pasó el plazo: avisar a la administración",IF($W236&gt;=$D$4,"Enviar recordatorio y anotarlo",""))),IF(AND($V236&lt;&gt;"",$I236&lt;&gt;"",$I236&lt;&gt;"Bueno"),"Recibido con daño: ver observaciones",""))</f>
        <v/>
      </c>
      <c r="Y236" s="17">
        <f>IF($V236="Pendiente",COUNTIF($V$8:$V236,"Pendiente"),"")</f>
        <v/>
      </c>
    </row>
    <row r="237" ht="18" customHeight="1">
      <c r="A237" s="9" t="n"/>
      <c r="B237" s="14" t="n"/>
      <c r="C237" s="15" t="n"/>
      <c r="D237" s="9" t="n"/>
      <c r="E237" s="9" t="n"/>
      <c r="F237" s="16" t="n"/>
      <c r="G237" s="9" t="n"/>
      <c r="H237" s="9" t="n"/>
      <c r="I237" s="9" t="n"/>
      <c r="J237" s="9" t="n"/>
      <c r="K237" s="9" t="n"/>
      <c r="L237" s="9" t="n"/>
      <c r="M237" s="9" t="n"/>
      <c r="N237" s="15" t="n"/>
      <c r="O237" s="14" t="n"/>
      <c r="P237" s="15" t="n"/>
      <c r="Q237" s="9" t="n"/>
      <c r="R237" s="9" t="n"/>
      <c r="S237" s="9" t="n"/>
      <c r="T237" s="9" t="n"/>
      <c r="U237" s="9" t="n"/>
      <c r="V237" s="17">
        <f>IF(AND($B237="",$H237=""),"",IF($R237="Devuelto a la transportadora","Devuelto",IF($R237="Pasado a la administración","En administración",IF($O237&lt;&gt;"","Entregado","Pendiente"))))</f>
        <v/>
      </c>
      <c r="W237" s="18">
        <f>IF($B237="","",IF($O237&lt;&gt;"",$O237-$B237,$I$4-$B237))</f>
        <v/>
      </c>
      <c r="X237" s="17">
        <f>IF($V237="Pendiente",IF($D237="Perecedero","Perecedero: entregar hoy",IF($W237&gt;=$F$4,"Pasó el plazo: avisar a la administración",IF($W237&gt;=$D$4,"Enviar recordatorio y anotarlo",""))),IF(AND($V237&lt;&gt;"",$I237&lt;&gt;"",$I237&lt;&gt;"Bueno"),"Recibido con daño: ver observaciones",""))</f>
        <v/>
      </c>
      <c r="Y237" s="17">
        <f>IF($V237="Pendiente",COUNTIF($V$8:$V237,"Pendiente"),"")</f>
        <v/>
      </c>
    </row>
    <row r="238" ht="18" customHeight="1">
      <c r="A238" s="9" t="n"/>
      <c r="B238" s="14" t="n"/>
      <c r="C238" s="15" t="n"/>
      <c r="D238" s="9" t="n"/>
      <c r="E238" s="9" t="n"/>
      <c r="F238" s="16" t="n"/>
      <c r="G238" s="9" t="n"/>
      <c r="H238" s="9" t="n"/>
      <c r="I238" s="9" t="n"/>
      <c r="J238" s="9" t="n"/>
      <c r="K238" s="9" t="n"/>
      <c r="L238" s="9" t="n"/>
      <c r="M238" s="9" t="n"/>
      <c r="N238" s="15" t="n"/>
      <c r="O238" s="14" t="n"/>
      <c r="P238" s="15" t="n"/>
      <c r="Q238" s="9" t="n"/>
      <c r="R238" s="9" t="n"/>
      <c r="S238" s="9" t="n"/>
      <c r="T238" s="9" t="n"/>
      <c r="U238" s="9" t="n"/>
      <c r="V238" s="17">
        <f>IF(AND($B238="",$H238=""),"",IF($R238="Devuelto a la transportadora","Devuelto",IF($R238="Pasado a la administración","En administración",IF($O238&lt;&gt;"","Entregado","Pendiente"))))</f>
        <v/>
      </c>
      <c r="W238" s="18">
        <f>IF($B238="","",IF($O238&lt;&gt;"",$O238-$B238,$I$4-$B238))</f>
        <v/>
      </c>
      <c r="X238" s="17">
        <f>IF($V238="Pendiente",IF($D238="Perecedero","Perecedero: entregar hoy",IF($W238&gt;=$F$4,"Pasó el plazo: avisar a la administración",IF($W238&gt;=$D$4,"Enviar recordatorio y anotarlo",""))),IF(AND($V238&lt;&gt;"",$I238&lt;&gt;"",$I238&lt;&gt;"Bueno"),"Recibido con daño: ver observaciones",""))</f>
        <v/>
      </c>
      <c r="Y238" s="17">
        <f>IF($V238="Pendiente",COUNTIF($V$8:$V238,"Pendiente"),"")</f>
        <v/>
      </c>
    </row>
    <row r="239" ht="18" customHeight="1">
      <c r="A239" s="9" t="n"/>
      <c r="B239" s="14" t="n"/>
      <c r="C239" s="15" t="n"/>
      <c r="D239" s="9" t="n"/>
      <c r="E239" s="9" t="n"/>
      <c r="F239" s="16" t="n"/>
      <c r="G239" s="9" t="n"/>
      <c r="H239" s="9" t="n"/>
      <c r="I239" s="9" t="n"/>
      <c r="J239" s="9" t="n"/>
      <c r="K239" s="9" t="n"/>
      <c r="L239" s="9" t="n"/>
      <c r="M239" s="9" t="n"/>
      <c r="N239" s="15" t="n"/>
      <c r="O239" s="14" t="n"/>
      <c r="P239" s="15" t="n"/>
      <c r="Q239" s="9" t="n"/>
      <c r="R239" s="9" t="n"/>
      <c r="S239" s="9" t="n"/>
      <c r="T239" s="9" t="n"/>
      <c r="U239" s="9" t="n"/>
      <c r="V239" s="17">
        <f>IF(AND($B239="",$H239=""),"",IF($R239="Devuelto a la transportadora","Devuelto",IF($R239="Pasado a la administración","En administración",IF($O239&lt;&gt;"","Entregado","Pendiente"))))</f>
        <v/>
      </c>
      <c r="W239" s="18">
        <f>IF($B239="","",IF($O239&lt;&gt;"",$O239-$B239,$I$4-$B239))</f>
        <v/>
      </c>
      <c r="X239" s="17">
        <f>IF($V239="Pendiente",IF($D239="Perecedero","Perecedero: entregar hoy",IF($W239&gt;=$F$4,"Pasó el plazo: avisar a la administración",IF($W239&gt;=$D$4,"Enviar recordatorio y anotarlo",""))),IF(AND($V239&lt;&gt;"",$I239&lt;&gt;"",$I239&lt;&gt;"Bueno"),"Recibido con daño: ver observaciones",""))</f>
        <v/>
      </c>
      <c r="Y239" s="17">
        <f>IF($V239="Pendiente",COUNTIF($V$8:$V239,"Pendiente"),"")</f>
        <v/>
      </c>
    </row>
    <row r="240" ht="18" customHeight="1">
      <c r="A240" s="9" t="n"/>
      <c r="B240" s="14" t="n"/>
      <c r="C240" s="15" t="n"/>
      <c r="D240" s="9" t="n"/>
      <c r="E240" s="9" t="n"/>
      <c r="F240" s="16" t="n"/>
      <c r="G240" s="9" t="n"/>
      <c r="H240" s="9" t="n"/>
      <c r="I240" s="9" t="n"/>
      <c r="J240" s="9" t="n"/>
      <c r="K240" s="9" t="n"/>
      <c r="L240" s="9" t="n"/>
      <c r="M240" s="9" t="n"/>
      <c r="N240" s="15" t="n"/>
      <c r="O240" s="14" t="n"/>
      <c r="P240" s="15" t="n"/>
      <c r="Q240" s="9" t="n"/>
      <c r="R240" s="9" t="n"/>
      <c r="S240" s="9" t="n"/>
      <c r="T240" s="9" t="n"/>
      <c r="U240" s="9" t="n"/>
      <c r="V240" s="17">
        <f>IF(AND($B240="",$H240=""),"",IF($R240="Devuelto a la transportadora","Devuelto",IF($R240="Pasado a la administración","En administración",IF($O240&lt;&gt;"","Entregado","Pendiente"))))</f>
        <v/>
      </c>
      <c r="W240" s="18">
        <f>IF($B240="","",IF($O240&lt;&gt;"",$O240-$B240,$I$4-$B240))</f>
        <v/>
      </c>
      <c r="X240" s="17">
        <f>IF($V240="Pendiente",IF($D240="Perecedero","Perecedero: entregar hoy",IF($W240&gt;=$F$4,"Pasó el plazo: avisar a la administración",IF($W240&gt;=$D$4,"Enviar recordatorio y anotarlo",""))),IF(AND($V240&lt;&gt;"",$I240&lt;&gt;"",$I240&lt;&gt;"Bueno"),"Recibido con daño: ver observaciones",""))</f>
        <v/>
      </c>
      <c r="Y240" s="17">
        <f>IF($V240="Pendiente",COUNTIF($V$8:$V240,"Pendiente"),"")</f>
        <v/>
      </c>
    </row>
    <row r="241" ht="18" customHeight="1">
      <c r="A241" s="9" t="n"/>
      <c r="B241" s="14" t="n"/>
      <c r="C241" s="15" t="n"/>
      <c r="D241" s="9" t="n"/>
      <c r="E241" s="9" t="n"/>
      <c r="F241" s="16" t="n"/>
      <c r="G241" s="9" t="n"/>
      <c r="H241" s="9" t="n"/>
      <c r="I241" s="9" t="n"/>
      <c r="J241" s="9" t="n"/>
      <c r="K241" s="9" t="n"/>
      <c r="L241" s="9" t="n"/>
      <c r="M241" s="9" t="n"/>
      <c r="N241" s="15" t="n"/>
      <c r="O241" s="14" t="n"/>
      <c r="P241" s="15" t="n"/>
      <c r="Q241" s="9" t="n"/>
      <c r="R241" s="9" t="n"/>
      <c r="S241" s="9" t="n"/>
      <c r="T241" s="9" t="n"/>
      <c r="U241" s="9" t="n"/>
      <c r="V241" s="17">
        <f>IF(AND($B241="",$H241=""),"",IF($R241="Devuelto a la transportadora","Devuelto",IF($R241="Pasado a la administración","En administración",IF($O241&lt;&gt;"","Entregado","Pendiente"))))</f>
        <v/>
      </c>
      <c r="W241" s="18">
        <f>IF($B241="","",IF($O241&lt;&gt;"",$O241-$B241,$I$4-$B241))</f>
        <v/>
      </c>
      <c r="X241" s="17">
        <f>IF($V241="Pendiente",IF($D241="Perecedero","Perecedero: entregar hoy",IF($W241&gt;=$F$4,"Pasó el plazo: avisar a la administración",IF($W241&gt;=$D$4,"Enviar recordatorio y anotarlo",""))),IF(AND($V241&lt;&gt;"",$I241&lt;&gt;"",$I241&lt;&gt;"Bueno"),"Recibido con daño: ver observaciones",""))</f>
        <v/>
      </c>
      <c r="Y241" s="17">
        <f>IF($V241="Pendiente",COUNTIF($V$8:$V241,"Pendiente"),"")</f>
        <v/>
      </c>
    </row>
    <row r="242" ht="18" customHeight="1">
      <c r="A242" s="9" t="n"/>
      <c r="B242" s="14" t="n"/>
      <c r="C242" s="15" t="n"/>
      <c r="D242" s="9" t="n"/>
      <c r="E242" s="9" t="n"/>
      <c r="F242" s="16" t="n"/>
      <c r="G242" s="9" t="n"/>
      <c r="H242" s="9" t="n"/>
      <c r="I242" s="9" t="n"/>
      <c r="J242" s="9" t="n"/>
      <c r="K242" s="9" t="n"/>
      <c r="L242" s="9" t="n"/>
      <c r="M242" s="9" t="n"/>
      <c r="N242" s="15" t="n"/>
      <c r="O242" s="14" t="n"/>
      <c r="P242" s="15" t="n"/>
      <c r="Q242" s="9" t="n"/>
      <c r="R242" s="9" t="n"/>
      <c r="S242" s="9" t="n"/>
      <c r="T242" s="9" t="n"/>
      <c r="U242" s="9" t="n"/>
      <c r="V242" s="17">
        <f>IF(AND($B242="",$H242=""),"",IF($R242="Devuelto a la transportadora","Devuelto",IF($R242="Pasado a la administración","En administración",IF($O242&lt;&gt;"","Entregado","Pendiente"))))</f>
        <v/>
      </c>
      <c r="W242" s="18">
        <f>IF($B242="","",IF($O242&lt;&gt;"",$O242-$B242,$I$4-$B242))</f>
        <v/>
      </c>
      <c r="X242" s="17">
        <f>IF($V242="Pendiente",IF($D242="Perecedero","Perecedero: entregar hoy",IF($W242&gt;=$F$4,"Pasó el plazo: avisar a la administración",IF($W242&gt;=$D$4,"Enviar recordatorio y anotarlo",""))),IF(AND($V242&lt;&gt;"",$I242&lt;&gt;"",$I242&lt;&gt;"Bueno"),"Recibido con daño: ver observaciones",""))</f>
        <v/>
      </c>
      <c r="Y242" s="17">
        <f>IF($V242="Pendiente",COUNTIF($V$8:$V242,"Pendiente"),"")</f>
        <v/>
      </c>
    </row>
    <row r="243" ht="18" customHeight="1">
      <c r="A243" s="9" t="n"/>
      <c r="B243" s="14" t="n"/>
      <c r="C243" s="15" t="n"/>
      <c r="D243" s="9" t="n"/>
      <c r="E243" s="9" t="n"/>
      <c r="F243" s="16" t="n"/>
      <c r="G243" s="9" t="n"/>
      <c r="H243" s="9" t="n"/>
      <c r="I243" s="9" t="n"/>
      <c r="J243" s="9" t="n"/>
      <c r="K243" s="9" t="n"/>
      <c r="L243" s="9" t="n"/>
      <c r="M243" s="9" t="n"/>
      <c r="N243" s="15" t="n"/>
      <c r="O243" s="14" t="n"/>
      <c r="P243" s="15" t="n"/>
      <c r="Q243" s="9" t="n"/>
      <c r="R243" s="9" t="n"/>
      <c r="S243" s="9" t="n"/>
      <c r="T243" s="9" t="n"/>
      <c r="U243" s="9" t="n"/>
      <c r="V243" s="17">
        <f>IF(AND($B243="",$H243=""),"",IF($R243="Devuelto a la transportadora","Devuelto",IF($R243="Pasado a la administración","En administración",IF($O243&lt;&gt;"","Entregado","Pendiente"))))</f>
        <v/>
      </c>
      <c r="W243" s="18">
        <f>IF($B243="","",IF($O243&lt;&gt;"",$O243-$B243,$I$4-$B243))</f>
        <v/>
      </c>
      <c r="X243" s="17">
        <f>IF($V243="Pendiente",IF($D243="Perecedero","Perecedero: entregar hoy",IF($W243&gt;=$F$4,"Pasó el plazo: avisar a la administración",IF($W243&gt;=$D$4,"Enviar recordatorio y anotarlo",""))),IF(AND($V243&lt;&gt;"",$I243&lt;&gt;"",$I243&lt;&gt;"Bueno"),"Recibido con daño: ver observaciones",""))</f>
        <v/>
      </c>
      <c r="Y243" s="17">
        <f>IF($V243="Pendiente",COUNTIF($V$8:$V243,"Pendiente"),"")</f>
        <v/>
      </c>
    </row>
    <row r="244" ht="18" customHeight="1">
      <c r="A244" s="9" t="n"/>
      <c r="B244" s="14" t="n"/>
      <c r="C244" s="15" t="n"/>
      <c r="D244" s="9" t="n"/>
      <c r="E244" s="9" t="n"/>
      <c r="F244" s="16" t="n"/>
      <c r="G244" s="9" t="n"/>
      <c r="H244" s="9" t="n"/>
      <c r="I244" s="9" t="n"/>
      <c r="J244" s="9" t="n"/>
      <c r="K244" s="9" t="n"/>
      <c r="L244" s="9" t="n"/>
      <c r="M244" s="9" t="n"/>
      <c r="N244" s="15" t="n"/>
      <c r="O244" s="14" t="n"/>
      <c r="P244" s="15" t="n"/>
      <c r="Q244" s="9" t="n"/>
      <c r="R244" s="9" t="n"/>
      <c r="S244" s="9" t="n"/>
      <c r="T244" s="9" t="n"/>
      <c r="U244" s="9" t="n"/>
      <c r="V244" s="17">
        <f>IF(AND($B244="",$H244=""),"",IF($R244="Devuelto a la transportadora","Devuelto",IF($R244="Pasado a la administración","En administración",IF($O244&lt;&gt;"","Entregado","Pendiente"))))</f>
        <v/>
      </c>
      <c r="W244" s="18">
        <f>IF($B244="","",IF($O244&lt;&gt;"",$O244-$B244,$I$4-$B244))</f>
        <v/>
      </c>
      <c r="X244" s="17">
        <f>IF($V244="Pendiente",IF($D244="Perecedero","Perecedero: entregar hoy",IF($W244&gt;=$F$4,"Pasó el plazo: avisar a la administración",IF($W244&gt;=$D$4,"Enviar recordatorio y anotarlo",""))),IF(AND($V244&lt;&gt;"",$I244&lt;&gt;"",$I244&lt;&gt;"Bueno"),"Recibido con daño: ver observaciones",""))</f>
        <v/>
      </c>
      <c r="Y244" s="17">
        <f>IF($V244="Pendiente",COUNTIF($V$8:$V244,"Pendiente"),"")</f>
        <v/>
      </c>
    </row>
    <row r="245" ht="18" customHeight="1">
      <c r="A245" s="9" t="n"/>
      <c r="B245" s="14" t="n"/>
      <c r="C245" s="15" t="n"/>
      <c r="D245" s="9" t="n"/>
      <c r="E245" s="9" t="n"/>
      <c r="F245" s="16" t="n"/>
      <c r="G245" s="9" t="n"/>
      <c r="H245" s="9" t="n"/>
      <c r="I245" s="9" t="n"/>
      <c r="J245" s="9" t="n"/>
      <c r="K245" s="9" t="n"/>
      <c r="L245" s="9" t="n"/>
      <c r="M245" s="9" t="n"/>
      <c r="N245" s="15" t="n"/>
      <c r="O245" s="14" t="n"/>
      <c r="P245" s="15" t="n"/>
      <c r="Q245" s="9" t="n"/>
      <c r="R245" s="9" t="n"/>
      <c r="S245" s="9" t="n"/>
      <c r="T245" s="9" t="n"/>
      <c r="U245" s="9" t="n"/>
      <c r="V245" s="17">
        <f>IF(AND($B245="",$H245=""),"",IF($R245="Devuelto a la transportadora","Devuelto",IF($R245="Pasado a la administración","En administración",IF($O245&lt;&gt;"","Entregado","Pendiente"))))</f>
        <v/>
      </c>
      <c r="W245" s="18">
        <f>IF($B245="","",IF($O245&lt;&gt;"",$O245-$B245,$I$4-$B245))</f>
        <v/>
      </c>
      <c r="X245" s="17">
        <f>IF($V245="Pendiente",IF($D245="Perecedero","Perecedero: entregar hoy",IF($W245&gt;=$F$4,"Pasó el plazo: avisar a la administración",IF($W245&gt;=$D$4,"Enviar recordatorio y anotarlo",""))),IF(AND($V245&lt;&gt;"",$I245&lt;&gt;"",$I245&lt;&gt;"Bueno"),"Recibido con daño: ver observaciones",""))</f>
        <v/>
      </c>
      <c r="Y245" s="17">
        <f>IF($V245="Pendiente",COUNTIF($V$8:$V245,"Pendiente"),"")</f>
        <v/>
      </c>
    </row>
    <row r="246" ht="18" customHeight="1">
      <c r="A246" s="9" t="n"/>
      <c r="B246" s="14" t="n"/>
      <c r="C246" s="15" t="n"/>
      <c r="D246" s="9" t="n"/>
      <c r="E246" s="9" t="n"/>
      <c r="F246" s="16" t="n"/>
      <c r="G246" s="9" t="n"/>
      <c r="H246" s="9" t="n"/>
      <c r="I246" s="9" t="n"/>
      <c r="J246" s="9" t="n"/>
      <c r="K246" s="9" t="n"/>
      <c r="L246" s="9" t="n"/>
      <c r="M246" s="9" t="n"/>
      <c r="N246" s="15" t="n"/>
      <c r="O246" s="14" t="n"/>
      <c r="P246" s="15" t="n"/>
      <c r="Q246" s="9" t="n"/>
      <c r="R246" s="9" t="n"/>
      <c r="S246" s="9" t="n"/>
      <c r="T246" s="9" t="n"/>
      <c r="U246" s="9" t="n"/>
      <c r="V246" s="17">
        <f>IF(AND($B246="",$H246=""),"",IF($R246="Devuelto a la transportadora","Devuelto",IF($R246="Pasado a la administración","En administración",IF($O246&lt;&gt;"","Entregado","Pendiente"))))</f>
        <v/>
      </c>
      <c r="W246" s="18">
        <f>IF($B246="","",IF($O246&lt;&gt;"",$O246-$B246,$I$4-$B246))</f>
        <v/>
      </c>
      <c r="X246" s="17">
        <f>IF($V246="Pendiente",IF($D246="Perecedero","Perecedero: entregar hoy",IF($W246&gt;=$F$4,"Pasó el plazo: avisar a la administración",IF($W246&gt;=$D$4,"Enviar recordatorio y anotarlo",""))),IF(AND($V246&lt;&gt;"",$I246&lt;&gt;"",$I246&lt;&gt;"Bueno"),"Recibido con daño: ver observaciones",""))</f>
        <v/>
      </c>
      <c r="Y246" s="17">
        <f>IF($V246="Pendiente",COUNTIF($V$8:$V246,"Pendiente"),"")</f>
        <v/>
      </c>
    </row>
    <row r="247" ht="18" customHeight="1">
      <c r="A247" s="9" t="n"/>
      <c r="B247" s="14" t="n"/>
      <c r="C247" s="15" t="n"/>
      <c r="D247" s="9" t="n"/>
      <c r="E247" s="9" t="n"/>
      <c r="F247" s="16" t="n"/>
      <c r="G247" s="9" t="n"/>
      <c r="H247" s="9" t="n"/>
      <c r="I247" s="9" t="n"/>
      <c r="J247" s="9" t="n"/>
      <c r="K247" s="9" t="n"/>
      <c r="L247" s="9" t="n"/>
      <c r="M247" s="9" t="n"/>
      <c r="N247" s="15" t="n"/>
      <c r="O247" s="14" t="n"/>
      <c r="P247" s="15" t="n"/>
      <c r="Q247" s="9" t="n"/>
      <c r="R247" s="9" t="n"/>
      <c r="S247" s="9" t="n"/>
      <c r="T247" s="9" t="n"/>
      <c r="U247" s="9" t="n"/>
      <c r="V247" s="17">
        <f>IF(AND($B247="",$H247=""),"",IF($R247="Devuelto a la transportadora","Devuelto",IF($R247="Pasado a la administración","En administración",IF($O247&lt;&gt;"","Entregado","Pendiente"))))</f>
        <v/>
      </c>
      <c r="W247" s="18">
        <f>IF($B247="","",IF($O247&lt;&gt;"",$O247-$B247,$I$4-$B247))</f>
        <v/>
      </c>
      <c r="X247" s="17">
        <f>IF($V247="Pendiente",IF($D247="Perecedero","Perecedero: entregar hoy",IF($W247&gt;=$F$4,"Pasó el plazo: avisar a la administración",IF($W247&gt;=$D$4,"Enviar recordatorio y anotarlo",""))),IF(AND($V247&lt;&gt;"",$I247&lt;&gt;"",$I247&lt;&gt;"Bueno"),"Recibido con daño: ver observaciones",""))</f>
        <v/>
      </c>
      <c r="Y247" s="17">
        <f>IF($V247="Pendiente",COUNTIF($V$8:$V247,"Pendiente"),"")</f>
        <v/>
      </c>
    </row>
    <row r="248" ht="18" customHeight="1">
      <c r="A248" s="9" t="n"/>
      <c r="B248" s="14" t="n"/>
      <c r="C248" s="15" t="n"/>
      <c r="D248" s="9" t="n"/>
      <c r="E248" s="9" t="n"/>
      <c r="F248" s="16" t="n"/>
      <c r="G248" s="9" t="n"/>
      <c r="H248" s="9" t="n"/>
      <c r="I248" s="9" t="n"/>
      <c r="J248" s="9" t="n"/>
      <c r="K248" s="9" t="n"/>
      <c r="L248" s="9" t="n"/>
      <c r="M248" s="9" t="n"/>
      <c r="N248" s="15" t="n"/>
      <c r="O248" s="14" t="n"/>
      <c r="P248" s="15" t="n"/>
      <c r="Q248" s="9" t="n"/>
      <c r="R248" s="9" t="n"/>
      <c r="S248" s="9" t="n"/>
      <c r="T248" s="9" t="n"/>
      <c r="U248" s="9" t="n"/>
      <c r="V248" s="17">
        <f>IF(AND($B248="",$H248=""),"",IF($R248="Devuelto a la transportadora","Devuelto",IF($R248="Pasado a la administración","En administración",IF($O248&lt;&gt;"","Entregado","Pendiente"))))</f>
        <v/>
      </c>
      <c r="W248" s="18">
        <f>IF($B248="","",IF($O248&lt;&gt;"",$O248-$B248,$I$4-$B248))</f>
        <v/>
      </c>
      <c r="X248" s="17">
        <f>IF($V248="Pendiente",IF($D248="Perecedero","Perecedero: entregar hoy",IF($W248&gt;=$F$4,"Pasó el plazo: avisar a la administración",IF($W248&gt;=$D$4,"Enviar recordatorio y anotarlo",""))),IF(AND($V248&lt;&gt;"",$I248&lt;&gt;"",$I248&lt;&gt;"Bueno"),"Recibido con daño: ver observaciones",""))</f>
        <v/>
      </c>
      <c r="Y248" s="17">
        <f>IF($V248="Pendiente",COUNTIF($V$8:$V248,"Pendiente"),"")</f>
        <v/>
      </c>
    </row>
    <row r="249" ht="18" customHeight="1">
      <c r="A249" s="9" t="n"/>
      <c r="B249" s="14" t="n"/>
      <c r="C249" s="15" t="n"/>
      <c r="D249" s="9" t="n"/>
      <c r="E249" s="9" t="n"/>
      <c r="F249" s="16" t="n"/>
      <c r="G249" s="9" t="n"/>
      <c r="H249" s="9" t="n"/>
      <c r="I249" s="9" t="n"/>
      <c r="J249" s="9" t="n"/>
      <c r="K249" s="9" t="n"/>
      <c r="L249" s="9" t="n"/>
      <c r="M249" s="9" t="n"/>
      <c r="N249" s="15" t="n"/>
      <c r="O249" s="14" t="n"/>
      <c r="P249" s="15" t="n"/>
      <c r="Q249" s="9" t="n"/>
      <c r="R249" s="9" t="n"/>
      <c r="S249" s="9" t="n"/>
      <c r="T249" s="9" t="n"/>
      <c r="U249" s="9" t="n"/>
      <c r="V249" s="17">
        <f>IF(AND($B249="",$H249=""),"",IF($R249="Devuelto a la transportadora","Devuelto",IF($R249="Pasado a la administración","En administración",IF($O249&lt;&gt;"","Entregado","Pendiente"))))</f>
        <v/>
      </c>
      <c r="W249" s="18">
        <f>IF($B249="","",IF($O249&lt;&gt;"",$O249-$B249,$I$4-$B249))</f>
        <v/>
      </c>
      <c r="X249" s="17">
        <f>IF($V249="Pendiente",IF($D249="Perecedero","Perecedero: entregar hoy",IF($W249&gt;=$F$4,"Pasó el plazo: avisar a la administración",IF($W249&gt;=$D$4,"Enviar recordatorio y anotarlo",""))),IF(AND($V249&lt;&gt;"",$I249&lt;&gt;"",$I249&lt;&gt;"Bueno"),"Recibido con daño: ver observaciones",""))</f>
        <v/>
      </c>
      <c r="Y249" s="17">
        <f>IF($V249="Pendiente",COUNTIF($V$8:$V249,"Pendiente"),"")</f>
        <v/>
      </c>
    </row>
    <row r="250" ht="18" customHeight="1">
      <c r="A250" s="9" t="n"/>
      <c r="B250" s="14" t="n"/>
      <c r="C250" s="15" t="n"/>
      <c r="D250" s="9" t="n"/>
      <c r="E250" s="9" t="n"/>
      <c r="F250" s="16" t="n"/>
      <c r="G250" s="9" t="n"/>
      <c r="H250" s="9" t="n"/>
      <c r="I250" s="9" t="n"/>
      <c r="J250" s="9" t="n"/>
      <c r="K250" s="9" t="n"/>
      <c r="L250" s="9" t="n"/>
      <c r="M250" s="9" t="n"/>
      <c r="N250" s="15" t="n"/>
      <c r="O250" s="14" t="n"/>
      <c r="P250" s="15" t="n"/>
      <c r="Q250" s="9" t="n"/>
      <c r="R250" s="9" t="n"/>
      <c r="S250" s="9" t="n"/>
      <c r="T250" s="9" t="n"/>
      <c r="U250" s="9" t="n"/>
      <c r="V250" s="17">
        <f>IF(AND($B250="",$H250=""),"",IF($R250="Devuelto a la transportadora","Devuelto",IF($R250="Pasado a la administración","En administración",IF($O250&lt;&gt;"","Entregado","Pendiente"))))</f>
        <v/>
      </c>
      <c r="W250" s="18">
        <f>IF($B250="","",IF($O250&lt;&gt;"",$O250-$B250,$I$4-$B250))</f>
        <v/>
      </c>
      <c r="X250" s="17">
        <f>IF($V250="Pendiente",IF($D250="Perecedero","Perecedero: entregar hoy",IF($W250&gt;=$F$4,"Pasó el plazo: avisar a la administración",IF($W250&gt;=$D$4,"Enviar recordatorio y anotarlo",""))),IF(AND($V250&lt;&gt;"",$I250&lt;&gt;"",$I250&lt;&gt;"Bueno"),"Recibido con daño: ver observaciones",""))</f>
        <v/>
      </c>
      <c r="Y250" s="17">
        <f>IF($V250="Pendiente",COUNTIF($V$8:$V250,"Pendiente"),"")</f>
        <v/>
      </c>
    </row>
    <row r="251" ht="18" customHeight="1">
      <c r="A251" s="9" t="n"/>
      <c r="B251" s="14" t="n"/>
      <c r="C251" s="15" t="n"/>
      <c r="D251" s="9" t="n"/>
      <c r="E251" s="9" t="n"/>
      <c r="F251" s="16" t="n"/>
      <c r="G251" s="9" t="n"/>
      <c r="H251" s="9" t="n"/>
      <c r="I251" s="9" t="n"/>
      <c r="J251" s="9" t="n"/>
      <c r="K251" s="9" t="n"/>
      <c r="L251" s="9" t="n"/>
      <c r="M251" s="9" t="n"/>
      <c r="N251" s="15" t="n"/>
      <c r="O251" s="14" t="n"/>
      <c r="P251" s="15" t="n"/>
      <c r="Q251" s="9" t="n"/>
      <c r="R251" s="9" t="n"/>
      <c r="S251" s="9" t="n"/>
      <c r="T251" s="9" t="n"/>
      <c r="U251" s="9" t="n"/>
      <c r="V251" s="17">
        <f>IF(AND($B251="",$H251=""),"",IF($R251="Devuelto a la transportadora","Devuelto",IF($R251="Pasado a la administración","En administración",IF($O251&lt;&gt;"","Entregado","Pendiente"))))</f>
        <v/>
      </c>
      <c r="W251" s="18">
        <f>IF($B251="","",IF($O251&lt;&gt;"",$O251-$B251,$I$4-$B251))</f>
        <v/>
      </c>
      <c r="X251" s="17">
        <f>IF($V251="Pendiente",IF($D251="Perecedero","Perecedero: entregar hoy",IF($W251&gt;=$F$4,"Pasó el plazo: avisar a la administración",IF($W251&gt;=$D$4,"Enviar recordatorio y anotarlo",""))),IF(AND($V251&lt;&gt;"",$I251&lt;&gt;"",$I251&lt;&gt;"Bueno"),"Recibido con daño: ver observaciones",""))</f>
        <v/>
      </c>
      <c r="Y251" s="17">
        <f>IF($V251="Pendiente",COUNTIF($V$8:$V251,"Pendiente"),"")</f>
        <v/>
      </c>
    </row>
    <row r="252" ht="18" customHeight="1">
      <c r="A252" s="9" t="n"/>
      <c r="B252" s="14" t="n"/>
      <c r="C252" s="15" t="n"/>
      <c r="D252" s="9" t="n"/>
      <c r="E252" s="9" t="n"/>
      <c r="F252" s="16" t="n"/>
      <c r="G252" s="9" t="n"/>
      <c r="H252" s="9" t="n"/>
      <c r="I252" s="9" t="n"/>
      <c r="J252" s="9" t="n"/>
      <c r="K252" s="9" t="n"/>
      <c r="L252" s="9" t="n"/>
      <c r="M252" s="9" t="n"/>
      <c r="N252" s="15" t="n"/>
      <c r="O252" s="14" t="n"/>
      <c r="P252" s="15" t="n"/>
      <c r="Q252" s="9" t="n"/>
      <c r="R252" s="9" t="n"/>
      <c r="S252" s="9" t="n"/>
      <c r="T252" s="9" t="n"/>
      <c r="U252" s="9" t="n"/>
      <c r="V252" s="17">
        <f>IF(AND($B252="",$H252=""),"",IF($R252="Devuelto a la transportadora","Devuelto",IF($R252="Pasado a la administración","En administración",IF($O252&lt;&gt;"","Entregado","Pendiente"))))</f>
        <v/>
      </c>
      <c r="W252" s="18">
        <f>IF($B252="","",IF($O252&lt;&gt;"",$O252-$B252,$I$4-$B252))</f>
        <v/>
      </c>
      <c r="X252" s="17">
        <f>IF($V252="Pendiente",IF($D252="Perecedero","Perecedero: entregar hoy",IF($W252&gt;=$F$4,"Pasó el plazo: avisar a la administración",IF($W252&gt;=$D$4,"Enviar recordatorio y anotarlo",""))),IF(AND($V252&lt;&gt;"",$I252&lt;&gt;"",$I252&lt;&gt;"Bueno"),"Recibido con daño: ver observaciones",""))</f>
        <v/>
      </c>
      <c r="Y252" s="17">
        <f>IF($V252="Pendiente",COUNTIF($V$8:$V252,"Pendiente"),"")</f>
        <v/>
      </c>
    </row>
    <row r="253" ht="18" customHeight="1">
      <c r="A253" s="9" t="n"/>
      <c r="B253" s="14" t="n"/>
      <c r="C253" s="15" t="n"/>
      <c r="D253" s="9" t="n"/>
      <c r="E253" s="9" t="n"/>
      <c r="F253" s="16" t="n"/>
      <c r="G253" s="9" t="n"/>
      <c r="H253" s="9" t="n"/>
      <c r="I253" s="9" t="n"/>
      <c r="J253" s="9" t="n"/>
      <c r="K253" s="9" t="n"/>
      <c r="L253" s="9" t="n"/>
      <c r="M253" s="9" t="n"/>
      <c r="N253" s="15" t="n"/>
      <c r="O253" s="14" t="n"/>
      <c r="P253" s="15" t="n"/>
      <c r="Q253" s="9" t="n"/>
      <c r="R253" s="9" t="n"/>
      <c r="S253" s="9" t="n"/>
      <c r="T253" s="9" t="n"/>
      <c r="U253" s="9" t="n"/>
      <c r="V253" s="17">
        <f>IF(AND($B253="",$H253=""),"",IF($R253="Devuelto a la transportadora","Devuelto",IF($R253="Pasado a la administración","En administración",IF($O253&lt;&gt;"","Entregado","Pendiente"))))</f>
        <v/>
      </c>
      <c r="W253" s="18">
        <f>IF($B253="","",IF($O253&lt;&gt;"",$O253-$B253,$I$4-$B253))</f>
        <v/>
      </c>
      <c r="X253" s="17">
        <f>IF($V253="Pendiente",IF($D253="Perecedero","Perecedero: entregar hoy",IF($W253&gt;=$F$4,"Pasó el plazo: avisar a la administración",IF($W253&gt;=$D$4,"Enviar recordatorio y anotarlo",""))),IF(AND($V253&lt;&gt;"",$I253&lt;&gt;"",$I253&lt;&gt;"Bueno"),"Recibido con daño: ver observaciones",""))</f>
        <v/>
      </c>
      <c r="Y253" s="17">
        <f>IF($V253="Pendiente",COUNTIF($V$8:$V253,"Pendiente"),"")</f>
        <v/>
      </c>
    </row>
    <row r="254" ht="18" customHeight="1">
      <c r="A254" s="9" t="n"/>
      <c r="B254" s="14" t="n"/>
      <c r="C254" s="15" t="n"/>
      <c r="D254" s="9" t="n"/>
      <c r="E254" s="9" t="n"/>
      <c r="F254" s="16" t="n"/>
      <c r="G254" s="9" t="n"/>
      <c r="H254" s="9" t="n"/>
      <c r="I254" s="9" t="n"/>
      <c r="J254" s="9" t="n"/>
      <c r="K254" s="9" t="n"/>
      <c r="L254" s="9" t="n"/>
      <c r="M254" s="9" t="n"/>
      <c r="N254" s="15" t="n"/>
      <c r="O254" s="14" t="n"/>
      <c r="P254" s="15" t="n"/>
      <c r="Q254" s="9" t="n"/>
      <c r="R254" s="9" t="n"/>
      <c r="S254" s="9" t="n"/>
      <c r="T254" s="9" t="n"/>
      <c r="U254" s="9" t="n"/>
      <c r="V254" s="17">
        <f>IF(AND($B254="",$H254=""),"",IF($R254="Devuelto a la transportadora","Devuelto",IF($R254="Pasado a la administración","En administración",IF($O254&lt;&gt;"","Entregado","Pendiente"))))</f>
        <v/>
      </c>
      <c r="W254" s="18">
        <f>IF($B254="","",IF($O254&lt;&gt;"",$O254-$B254,$I$4-$B254))</f>
        <v/>
      </c>
      <c r="X254" s="17">
        <f>IF($V254="Pendiente",IF($D254="Perecedero","Perecedero: entregar hoy",IF($W254&gt;=$F$4,"Pasó el plazo: avisar a la administración",IF($W254&gt;=$D$4,"Enviar recordatorio y anotarlo",""))),IF(AND($V254&lt;&gt;"",$I254&lt;&gt;"",$I254&lt;&gt;"Bueno"),"Recibido con daño: ver observaciones",""))</f>
        <v/>
      </c>
      <c r="Y254" s="17">
        <f>IF($V254="Pendiente",COUNTIF($V$8:$V254,"Pendiente"),"")</f>
        <v/>
      </c>
    </row>
    <row r="255" ht="18" customHeight="1">
      <c r="A255" s="9" t="n"/>
      <c r="B255" s="14" t="n"/>
      <c r="C255" s="15" t="n"/>
      <c r="D255" s="9" t="n"/>
      <c r="E255" s="9" t="n"/>
      <c r="F255" s="16" t="n"/>
      <c r="G255" s="9" t="n"/>
      <c r="H255" s="9" t="n"/>
      <c r="I255" s="9" t="n"/>
      <c r="J255" s="9" t="n"/>
      <c r="K255" s="9" t="n"/>
      <c r="L255" s="9" t="n"/>
      <c r="M255" s="9" t="n"/>
      <c r="N255" s="15" t="n"/>
      <c r="O255" s="14" t="n"/>
      <c r="P255" s="15" t="n"/>
      <c r="Q255" s="9" t="n"/>
      <c r="R255" s="9" t="n"/>
      <c r="S255" s="9" t="n"/>
      <c r="T255" s="9" t="n"/>
      <c r="U255" s="9" t="n"/>
      <c r="V255" s="17">
        <f>IF(AND($B255="",$H255=""),"",IF($R255="Devuelto a la transportadora","Devuelto",IF($R255="Pasado a la administración","En administración",IF($O255&lt;&gt;"","Entregado","Pendiente"))))</f>
        <v/>
      </c>
      <c r="W255" s="18">
        <f>IF($B255="","",IF($O255&lt;&gt;"",$O255-$B255,$I$4-$B255))</f>
        <v/>
      </c>
      <c r="X255" s="17">
        <f>IF($V255="Pendiente",IF($D255="Perecedero","Perecedero: entregar hoy",IF($W255&gt;=$F$4,"Pasó el plazo: avisar a la administración",IF($W255&gt;=$D$4,"Enviar recordatorio y anotarlo",""))),IF(AND($V255&lt;&gt;"",$I255&lt;&gt;"",$I255&lt;&gt;"Bueno"),"Recibido con daño: ver observaciones",""))</f>
        <v/>
      </c>
      <c r="Y255" s="17">
        <f>IF($V255="Pendiente",COUNTIF($V$8:$V255,"Pendiente"),"")</f>
        <v/>
      </c>
    </row>
    <row r="256" ht="18" customHeight="1">
      <c r="A256" s="9" t="n"/>
      <c r="B256" s="14" t="n"/>
      <c r="C256" s="15" t="n"/>
      <c r="D256" s="9" t="n"/>
      <c r="E256" s="9" t="n"/>
      <c r="F256" s="16" t="n"/>
      <c r="G256" s="9" t="n"/>
      <c r="H256" s="9" t="n"/>
      <c r="I256" s="9" t="n"/>
      <c r="J256" s="9" t="n"/>
      <c r="K256" s="9" t="n"/>
      <c r="L256" s="9" t="n"/>
      <c r="M256" s="9" t="n"/>
      <c r="N256" s="15" t="n"/>
      <c r="O256" s="14" t="n"/>
      <c r="P256" s="15" t="n"/>
      <c r="Q256" s="9" t="n"/>
      <c r="R256" s="9" t="n"/>
      <c r="S256" s="9" t="n"/>
      <c r="T256" s="9" t="n"/>
      <c r="U256" s="9" t="n"/>
      <c r="V256" s="17">
        <f>IF(AND($B256="",$H256=""),"",IF($R256="Devuelto a la transportadora","Devuelto",IF($R256="Pasado a la administración","En administración",IF($O256&lt;&gt;"","Entregado","Pendiente"))))</f>
        <v/>
      </c>
      <c r="W256" s="18">
        <f>IF($B256="","",IF($O256&lt;&gt;"",$O256-$B256,$I$4-$B256))</f>
        <v/>
      </c>
      <c r="X256" s="17">
        <f>IF($V256="Pendiente",IF($D256="Perecedero","Perecedero: entregar hoy",IF($W256&gt;=$F$4,"Pasó el plazo: avisar a la administración",IF($W256&gt;=$D$4,"Enviar recordatorio y anotarlo",""))),IF(AND($V256&lt;&gt;"",$I256&lt;&gt;"",$I256&lt;&gt;"Bueno"),"Recibido con daño: ver observaciones",""))</f>
        <v/>
      </c>
      <c r="Y256" s="17">
        <f>IF($V256="Pendiente",COUNTIF($V$8:$V256,"Pendiente"),"")</f>
        <v/>
      </c>
    </row>
    <row r="257" ht="18" customHeight="1">
      <c r="A257" s="9" t="n"/>
      <c r="B257" s="14" t="n"/>
      <c r="C257" s="15" t="n"/>
      <c r="D257" s="9" t="n"/>
      <c r="E257" s="9" t="n"/>
      <c r="F257" s="16" t="n"/>
      <c r="G257" s="9" t="n"/>
      <c r="H257" s="9" t="n"/>
      <c r="I257" s="9" t="n"/>
      <c r="J257" s="9" t="n"/>
      <c r="K257" s="9" t="n"/>
      <c r="L257" s="9" t="n"/>
      <c r="M257" s="9" t="n"/>
      <c r="N257" s="15" t="n"/>
      <c r="O257" s="14" t="n"/>
      <c r="P257" s="15" t="n"/>
      <c r="Q257" s="9" t="n"/>
      <c r="R257" s="9" t="n"/>
      <c r="S257" s="9" t="n"/>
      <c r="T257" s="9" t="n"/>
      <c r="U257" s="9" t="n"/>
      <c r="V257" s="17">
        <f>IF(AND($B257="",$H257=""),"",IF($R257="Devuelto a la transportadora","Devuelto",IF($R257="Pasado a la administración","En administración",IF($O257&lt;&gt;"","Entregado","Pendiente"))))</f>
        <v/>
      </c>
      <c r="W257" s="18">
        <f>IF($B257="","",IF($O257&lt;&gt;"",$O257-$B257,$I$4-$B257))</f>
        <v/>
      </c>
      <c r="X257" s="17">
        <f>IF($V257="Pendiente",IF($D257="Perecedero","Perecedero: entregar hoy",IF($W257&gt;=$F$4,"Pasó el plazo: avisar a la administración",IF($W257&gt;=$D$4,"Enviar recordatorio y anotarlo",""))),IF(AND($V257&lt;&gt;"",$I257&lt;&gt;"",$I257&lt;&gt;"Bueno"),"Recibido con daño: ver observaciones",""))</f>
        <v/>
      </c>
      <c r="Y257" s="17">
        <f>IF($V257="Pendiente",COUNTIF($V$8:$V257,"Pendiente"),"")</f>
        <v/>
      </c>
    </row>
    <row r="258" ht="18" customHeight="1">
      <c r="A258" s="9" t="n"/>
      <c r="B258" s="14" t="n"/>
      <c r="C258" s="15" t="n"/>
      <c r="D258" s="9" t="n"/>
      <c r="E258" s="9" t="n"/>
      <c r="F258" s="16" t="n"/>
      <c r="G258" s="9" t="n"/>
      <c r="H258" s="9" t="n"/>
      <c r="I258" s="9" t="n"/>
      <c r="J258" s="9" t="n"/>
      <c r="K258" s="9" t="n"/>
      <c r="L258" s="9" t="n"/>
      <c r="M258" s="9" t="n"/>
      <c r="N258" s="15" t="n"/>
      <c r="O258" s="14" t="n"/>
      <c r="P258" s="15" t="n"/>
      <c r="Q258" s="9" t="n"/>
      <c r="R258" s="9" t="n"/>
      <c r="S258" s="9" t="n"/>
      <c r="T258" s="9" t="n"/>
      <c r="U258" s="9" t="n"/>
      <c r="V258" s="17">
        <f>IF(AND($B258="",$H258=""),"",IF($R258="Devuelto a la transportadora","Devuelto",IF($R258="Pasado a la administración","En administración",IF($O258&lt;&gt;"","Entregado","Pendiente"))))</f>
        <v/>
      </c>
      <c r="W258" s="18">
        <f>IF($B258="","",IF($O258&lt;&gt;"",$O258-$B258,$I$4-$B258))</f>
        <v/>
      </c>
      <c r="X258" s="17">
        <f>IF($V258="Pendiente",IF($D258="Perecedero","Perecedero: entregar hoy",IF($W258&gt;=$F$4,"Pasó el plazo: avisar a la administración",IF($W258&gt;=$D$4,"Enviar recordatorio y anotarlo",""))),IF(AND($V258&lt;&gt;"",$I258&lt;&gt;"",$I258&lt;&gt;"Bueno"),"Recibido con daño: ver observaciones",""))</f>
        <v/>
      </c>
      <c r="Y258" s="17">
        <f>IF($V258="Pendiente",COUNTIF($V$8:$V258,"Pendiente"),"")</f>
        <v/>
      </c>
    </row>
    <row r="259" ht="18" customHeight="1">
      <c r="A259" s="9" t="n"/>
      <c r="B259" s="14" t="n"/>
      <c r="C259" s="15" t="n"/>
      <c r="D259" s="9" t="n"/>
      <c r="E259" s="9" t="n"/>
      <c r="F259" s="16" t="n"/>
      <c r="G259" s="9" t="n"/>
      <c r="H259" s="9" t="n"/>
      <c r="I259" s="9" t="n"/>
      <c r="J259" s="9" t="n"/>
      <c r="K259" s="9" t="n"/>
      <c r="L259" s="9" t="n"/>
      <c r="M259" s="9" t="n"/>
      <c r="N259" s="15" t="n"/>
      <c r="O259" s="14" t="n"/>
      <c r="P259" s="15" t="n"/>
      <c r="Q259" s="9" t="n"/>
      <c r="R259" s="9" t="n"/>
      <c r="S259" s="9" t="n"/>
      <c r="T259" s="9" t="n"/>
      <c r="U259" s="9" t="n"/>
      <c r="V259" s="17">
        <f>IF(AND($B259="",$H259=""),"",IF($R259="Devuelto a la transportadora","Devuelto",IF($R259="Pasado a la administración","En administración",IF($O259&lt;&gt;"","Entregado","Pendiente"))))</f>
        <v/>
      </c>
      <c r="W259" s="18">
        <f>IF($B259="","",IF($O259&lt;&gt;"",$O259-$B259,$I$4-$B259))</f>
        <v/>
      </c>
      <c r="X259" s="17">
        <f>IF($V259="Pendiente",IF($D259="Perecedero","Perecedero: entregar hoy",IF($W259&gt;=$F$4,"Pasó el plazo: avisar a la administración",IF($W259&gt;=$D$4,"Enviar recordatorio y anotarlo",""))),IF(AND($V259&lt;&gt;"",$I259&lt;&gt;"",$I259&lt;&gt;"Bueno"),"Recibido con daño: ver observaciones",""))</f>
        <v/>
      </c>
      <c r="Y259" s="17">
        <f>IF($V259="Pendiente",COUNTIF($V$8:$V259,"Pendiente"),"")</f>
        <v/>
      </c>
    </row>
    <row r="260" ht="18" customHeight="1">
      <c r="A260" s="9" t="n"/>
      <c r="B260" s="14" t="n"/>
      <c r="C260" s="15" t="n"/>
      <c r="D260" s="9" t="n"/>
      <c r="E260" s="9" t="n"/>
      <c r="F260" s="16" t="n"/>
      <c r="G260" s="9" t="n"/>
      <c r="H260" s="9" t="n"/>
      <c r="I260" s="9" t="n"/>
      <c r="J260" s="9" t="n"/>
      <c r="K260" s="9" t="n"/>
      <c r="L260" s="9" t="n"/>
      <c r="M260" s="9" t="n"/>
      <c r="N260" s="15" t="n"/>
      <c r="O260" s="14" t="n"/>
      <c r="P260" s="15" t="n"/>
      <c r="Q260" s="9" t="n"/>
      <c r="R260" s="9" t="n"/>
      <c r="S260" s="9" t="n"/>
      <c r="T260" s="9" t="n"/>
      <c r="U260" s="9" t="n"/>
      <c r="V260" s="17">
        <f>IF(AND($B260="",$H260=""),"",IF($R260="Devuelto a la transportadora","Devuelto",IF($R260="Pasado a la administración","En administración",IF($O260&lt;&gt;"","Entregado","Pendiente"))))</f>
        <v/>
      </c>
      <c r="W260" s="18">
        <f>IF($B260="","",IF($O260&lt;&gt;"",$O260-$B260,$I$4-$B260))</f>
        <v/>
      </c>
      <c r="X260" s="17">
        <f>IF($V260="Pendiente",IF($D260="Perecedero","Perecedero: entregar hoy",IF($W260&gt;=$F$4,"Pasó el plazo: avisar a la administración",IF($W260&gt;=$D$4,"Enviar recordatorio y anotarlo",""))),IF(AND($V260&lt;&gt;"",$I260&lt;&gt;"",$I260&lt;&gt;"Bueno"),"Recibido con daño: ver observaciones",""))</f>
        <v/>
      </c>
      <c r="Y260" s="17">
        <f>IF($V260="Pendiente",COUNTIF($V$8:$V260,"Pendiente"),"")</f>
        <v/>
      </c>
    </row>
    <row r="261" ht="18" customHeight="1">
      <c r="A261" s="9" t="n"/>
      <c r="B261" s="14" t="n"/>
      <c r="C261" s="15" t="n"/>
      <c r="D261" s="9" t="n"/>
      <c r="E261" s="9" t="n"/>
      <c r="F261" s="16" t="n"/>
      <c r="G261" s="9" t="n"/>
      <c r="H261" s="9" t="n"/>
      <c r="I261" s="9" t="n"/>
      <c r="J261" s="9" t="n"/>
      <c r="K261" s="9" t="n"/>
      <c r="L261" s="9" t="n"/>
      <c r="M261" s="9" t="n"/>
      <c r="N261" s="15" t="n"/>
      <c r="O261" s="14" t="n"/>
      <c r="P261" s="15" t="n"/>
      <c r="Q261" s="9" t="n"/>
      <c r="R261" s="9" t="n"/>
      <c r="S261" s="9" t="n"/>
      <c r="T261" s="9" t="n"/>
      <c r="U261" s="9" t="n"/>
      <c r="V261" s="17">
        <f>IF(AND($B261="",$H261=""),"",IF($R261="Devuelto a la transportadora","Devuelto",IF($R261="Pasado a la administración","En administración",IF($O261&lt;&gt;"","Entregado","Pendiente"))))</f>
        <v/>
      </c>
      <c r="W261" s="18">
        <f>IF($B261="","",IF($O261&lt;&gt;"",$O261-$B261,$I$4-$B261))</f>
        <v/>
      </c>
      <c r="X261" s="17">
        <f>IF($V261="Pendiente",IF($D261="Perecedero","Perecedero: entregar hoy",IF($W261&gt;=$F$4,"Pasó el plazo: avisar a la administración",IF($W261&gt;=$D$4,"Enviar recordatorio y anotarlo",""))),IF(AND($V261&lt;&gt;"",$I261&lt;&gt;"",$I261&lt;&gt;"Bueno"),"Recibido con daño: ver observaciones",""))</f>
        <v/>
      </c>
      <c r="Y261" s="17">
        <f>IF($V261="Pendiente",COUNTIF($V$8:$V261,"Pendiente"),"")</f>
        <v/>
      </c>
    </row>
    <row r="262" ht="18" customHeight="1">
      <c r="A262" s="9" t="n"/>
      <c r="B262" s="14" t="n"/>
      <c r="C262" s="15" t="n"/>
      <c r="D262" s="9" t="n"/>
      <c r="E262" s="9" t="n"/>
      <c r="F262" s="16" t="n"/>
      <c r="G262" s="9" t="n"/>
      <c r="H262" s="9" t="n"/>
      <c r="I262" s="9" t="n"/>
      <c r="J262" s="9" t="n"/>
      <c r="K262" s="9" t="n"/>
      <c r="L262" s="9" t="n"/>
      <c r="M262" s="9" t="n"/>
      <c r="N262" s="15" t="n"/>
      <c r="O262" s="14" t="n"/>
      <c r="P262" s="15" t="n"/>
      <c r="Q262" s="9" t="n"/>
      <c r="R262" s="9" t="n"/>
      <c r="S262" s="9" t="n"/>
      <c r="T262" s="9" t="n"/>
      <c r="U262" s="9" t="n"/>
      <c r="V262" s="17">
        <f>IF(AND($B262="",$H262=""),"",IF($R262="Devuelto a la transportadora","Devuelto",IF($R262="Pasado a la administración","En administración",IF($O262&lt;&gt;"","Entregado","Pendiente"))))</f>
        <v/>
      </c>
      <c r="W262" s="18">
        <f>IF($B262="","",IF($O262&lt;&gt;"",$O262-$B262,$I$4-$B262))</f>
        <v/>
      </c>
      <c r="X262" s="17">
        <f>IF($V262="Pendiente",IF($D262="Perecedero","Perecedero: entregar hoy",IF($W262&gt;=$F$4,"Pasó el plazo: avisar a la administración",IF($W262&gt;=$D$4,"Enviar recordatorio y anotarlo",""))),IF(AND($V262&lt;&gt;"",$I262&lt;&gt;"",$I262&lt;&gt;"Bueno"),"Recibido con daño: ver observaciones",""))</f>
        <v/>
      </c>
      <c r="Y262" s="17">
        <f>IF($V262="Pendiente",COUNTIF($V$8:$V262,"Pendiente"),"")</f>
        <v/>
      </c>
    </row>
    <row r="263" ht="18" customHeight="1">
      <c r="A263" s="9" t="n"/>
      <c r="B263" s="14" t="n"/>
      <c r="C263" s="15" t="n"/>
      <c r="D263" s="9" t="n"/>
      <c r="E263" s="9" t="n"/>
      <c r="F263" s="16" t="n"/>
      <c r="G263" s="9" t="n"/>
      <c r="H263" s="9" t="n"/>
      <c r="I263" s="9" t="n"/>
      <c r="J263" s="9" t="n"/>
      <c r="K263" s="9" t="n"/>
      <c r="L263" s="9" t="n"/>
      <c r="M263" s="9" t="n"/>
      <c r="N263" s="15" t="n"/>
      <c r="O263" s="14" t="n"/>
      <c r="P263" s="15" t="n"/>
      <c r="Q263" s="9" t="n"/>
      <c r="R263" s="9" t="n"/>
      <c r="S263" s="9" t="n"/>
      <c r="T263" s="9" t="n"/>
      <c r="U263" s="9" t="n"/>
      <c r="V263" s="17">
        <f>IF(AND($B263="",$H263=""),"",IF($R263="Devuelto a la transportadora","Devuelto",IF($R263="Pasado a la administración","En administración",IF($O263&lt;&gt;"","Entregado","Pendiente"))))</f>
        <v/>
      </c>
      <c r="W263" s="18">
        <f>IF($B263="","",IF($O263&lt;&gt;"",$O263-$B263,$I$4-$B263))</f>
        <v/>
      </c>
      <c r="X263" s="17">
        <f>IF($V263="Pendiente",IF($D263="Perecedero","Perecedero: entregar hoy",IF($W263&gt;=$F$4,"Pasó el plazo: avisar a la administración",IF($W263&gt;=$D$4,"Enviar recordatorio y anotarlo",""))),IF(AND($V263&lt;&gt;"",$I263&lt;&gt;"",$I263&lt;&gt;"Bueno"),"Recibido con daño: ver observaciones",""))</f>
        <v/>
      </c>
      <c r="Y263" s="17">
        <f>IF($V263="Pendiente",COUNTIF($V$8:$V263,"Pendiente"),"")</f>
        <v/>
      </c>
    </row>
    <row r="264" ht="18" customHeight="1">
      <c r="A264" s="9" t="n"/>
      <c r="B264" s="14" t="n"/>
      <c r="C264" s="15" t="n"/>
      <c r="D264" s="9" t="n"/>
      <c r="E264" s="9" t="n"/>
      <c r="F264" s="16" t="n"/>
      <c r="G264" s="9" t="n"/>
      <c r="H264" s="9" t="n"/>
      <c r="I264" s="9" t="n"/>
      <c r="J264" s="9" t="n"/>
      <c r="K264" s="9" t="n"/>
      <c r="L264" s="9" t="n"/>
      <c r="M264" s="9" t="n"/>
      <c r="N264" s="15" t="n"/>
      <c r="O264" s="14" t="n"/>
      <c r="P264" s="15" t="n"/>
      <c r="Q264" s="9" t="n"/>
      <c r="R264" s="9" t="n"/>
      <c r="S264" s="9" t="n"/>
      <c r="T264" s="9" t="n"/>
      <c r="U264" s="9" t="n"/>
      <c r="V264" s="17">
        <f>IF(AND($B264="",$H264=""),"",IF($R264="Devuelto a la transportadora","Devuelto",IF($R264="Pasado a la administración","En administración",IF($O264&lt;&gt;"","Entregado","Pendiente"))))</f>
        <v/>
      </c>
      <c r="W264" s="18">
        <f>IF($B264="","",IF($O264&lt;&gt;"",$O264-$B264,$I$4-$B264))</f>
        <v/>
      </c>
      <c r="X264" s="17">
        <f>IF($V264="Pendiente",IF($D264="Perecedero","Perecedero: entregar hoy",IF($W264&gt;=$F$4,"Pasó el plazo: avisar a la administración",IF($W264&gt;=$D$4,"Enviar recordatorio y anotarlo",""))),IF(AND($V264&lt;&gt;"",$I264&lt;&gt;"",$I264&lt;&gt;"Bueno"),"Recibido con daño: ver observaciones",""))</f>
        <v/>
      </c>
      <c r="Y264" s="17">
        <f>IF($V264="Pendiente",COUNTIF($V$8:$V264,"Pendiente"),"")</f>
        <v/>
      </c>
    </row>
    <row r="265" ht="18" customHeight="1">
      <c r="A265" s="9" t="n"/>
      <c r="B265" s="14" t="n"/>
      <c r="C265" s="15" t="n"/>
      <c r="D265" s="9" t="n"/>
      <c r="E265" s="9" t="n"/>
      <c r="F265" s="16" t="n"/>
      <c r="G265" s="9" t="n"/>
      <c r="H265" s="9" t="n"/>
      <c r="I265" s="9" t="n"/>
      <c r="J265" s="9" t="n"/>
      <c r="K265" s="9" t="n"/>
      <c r="L265" s="9" t="n"/>
      <c r="M265" s="9" t="n"/>
      <c r="N265" s="15" t="n"/>
      <c r="O265" s="14" t="n"/>
      <c r="P265" s="15" t="n"/>
      <c r="Q265" s="9" t="n"/>
      <c r="R265" s="9" t="n"/>
      <c r="S265" s="9" t="n"/>
      <c r="T265" s="9" t="n"/>
      <c r="U265" s="9" t="n"/>
      <c r="V265" s="17">
        <f>IF(AND($B265="",$H265=""),"",IF($R265="Devuelto a la transportadora","Devuelto",IF($R265="Pasado a la administración","En administración",IF($O265&lt;&gt;"","Entregado","Pendiente"))))</f>
        <v/>
      </c>
      <c r="W265" s="18">
        <f>IF($B265="","",IF($O265&lt;&gt;"",$O265-$B265,$I$4-$B265))</f>
        <v/>
      </c>
      <c r="X265" s="17">
        <f>IF($V265="Pendiente",IF($D265="Perecedero","Perecedero: entregar hoy",IF($W265&gt;=$F$4,"Pasó el plazo: avisar a la administración",IF($W265&gt;=$D$4,"Enviar recordatorio y anotarlo",""))),IF(AND($V265&lt;&gt;"",$I265&lt;&gt;"",$I265&lt;&gt;"Bueno"),"Recibido con daño: ver observaciones",""))</f>
        <v/>
      </c>
      <c r="Y265" s="17">
        <f>IF($V265="Pendiente",COUNTIF($V$8:$V265,"Pendiente"),"")</f>
        <v/>
      </c>
    </row>
    <row r="266" ht="18" customHeight="1">
      <c r="A266" s="9" t="n"/>
      <c r="B266" s="14" t="n"/>
      <c r="C266" s="15" t="n"/>
      <c r="D266" s="9" t="n"/>
      <c r="E266" s="9" t="n"/>
      <c r="F266" s="16" t="n"/>
      <c r="G266" s="9" t="n"/>
      <c r="H266" s="9" t="n"/>
      <c r="I266" s="9" t="n"/>
      <c r="J266" s="9" t="n"/>
      <c r="K266" s="9" t="n"/>
      <c r="L266" s="9" t="n"/>
      <c r="M266" s="9" t="n"/>
      <c r="N266" s="15" t="n"/>
      <c r="O266" s="14" t="n"/>
      <c r="P266" s="15" t="n"/>
      <c r="Q266" s="9" t="n"/>
      <c r="R266" s="9" t="n"/>
      <c r="S266" s="9" t="n"/>
      <c r="T266" s="9" t="n"/>
      <c r="U266" s="9" t="n"/>
      <c r="V266" s="17">
        <f>IF(AND($B266="",$H266=""),"",IF($R266="Devuelto a la transportadora","Devuelto",IF($R266="Pasado a la administración","En administración",IF($O266&lt;&gt;"","Entregado","Pendiente"))))</f>
        <v/>
      </c>
      <c r="W266" s="18">
        <f>IF($B266="","",IF($O266&lt;&gt;"",$O266-$B266,$I$4-$B266))</f>
        <v/>
      </c>
      <c r="X266" s="17">
        <f>IF($V266="Pendiente",IF($D266="Perecedero","Perecedero: entregar hoy",IF($W266&gt;=$F$4,"Pasó el plazo: avisar a la administración",IF($W266&gt;=$D$4,"Enviar recordatorio y anotarlo",""))),IF(AND($V266&lt;&gt;"",$I266&lt;&gt;"",$I266&lt;&gt;"Bueno"),"Recibido con daño: ver observaciones",""))</f>
        <v/>
      </c>
      <c r="Y266" s="17">
        <f>IF($V266="Pendiente",COUNTIF($V$8:$V266,"Pendiente"),"")</f>
        <v/>
      </c>
    </row>
    <row r="267" ht="18" customHeight="1">
      <c r="A267" s="9" t="n"/>
      <c r="B267" s="14" t="n"/>
      <c r="C267" s="15" t="n"/>
      <c r="D267" s="9" t="n"/>
      <c r="E267" s="9" t="n"/>
      <c r="F267" s="16" t="n"/>
      <c r="G267" s="9" t="n"/>
      <c r="H267" s="9" t="n"/>
      <c r="I267" s="9" t="n"/>
      <c r="J267" s="9" t="n"/>
      <c r="K267" s="9" t="n"/>
      <c r="L267" s="9" t="n"/>
      <c r="M267" s="9" t="n"/>
      <c r="N267" s="15" t="n"/>
      <c r="O267" s="14" t="n"/>
      <c r="P267" s="15" t="n"/>
      <c r="Q267" s="9" t="n"/>
      <c r="R267" s="9" t="n"/>
      <c r="S267" s="9" t="n"/>
      <c r="T267" s="9" t="n"/>
      <c r="U267" s="9" t="n"/>
      <c r="V267" s="17">
        <f>IF(AND($B267="",$H267=""),"",IF($R267="Devuelto a la transportadora","Devuelto",IF($R267="Pasado a la administración","En administración",IF($O267&lt;&gt;"","Entregado","Pendiente"))))</f>
        <v/>
      </c>
      <c r="W267" s="18">
        <f>IF($B267="","",IF($O267&lt;&gt;"",$O267-$B267,$I$4-$B267))</f>
        <v/>
      </c>
      <c r="X267" s="17">
        <f>IF($V267="Pendiente",IF($D267="Perecedero","Perecedero: entregar hoy",IF($W267&gt;=$F$4,"Pasó el plazo: avisar a la administración",IF($W267&gt;=$D$4,"Enviar recordatorio y anotarlo",""))),IF(AND($V267&lt;&gt;"",$I267&lt;&gt;"",$I267&lt;&gt;"Bueno"),"Recibido con daño: ver observaciones",""))</f>
        <v/>
      </c>
      <c r="Y267" s="17">
        <f>IF($V267="Pendiente",COUNTIF($V$8:$V267,"Pendiente"),"")</f>
        <v/>
      </c>
    </row>
    <row r="268" ht="18" customHeight="1">
      <c r="A268" s="9" t="n"/>
      <c r="B268" s="14" t="n"/>
      <c r="C268" s="15" t="n"/>
      <c r="D268" s="9" t="n"/>
      <c r="E268" s="9" t="n"/>
      <c r="F268" s="16" t="n"/>
      <c r="G268" s="9" t="n"/>
      <c r="H268" s="9" t="n"/>
      <c r="I268" s="9" t="n"/>
      <c r="J268" s="9" t="n"/>
      <c r="K268" s="9" t="n"/>
      <c r="L268" s="9" t="n"/>
      <c r="M268" s="9" t="n"/>
      <c r="N268" s="15" t="n"/>
      <c r="O268" s="14" t="n"/>
      <c r="P268" s="15" t="n"/>
      <c r="Q268" s="9" t="n"/>
      <c r="R268" s="9" t="n"/>
      <c r="S268" s="9" t="n"/>
      <c r="T268" s="9" t="n"/>
      <c r="U268" s="9" t="n"/>
      <c r="V268" s="17">
        <f>IF(AND($B268="",$H268=""),"",IF($R268="Devuelto a la transportadora","Devuelto",IF($R268="Pasado a la administración","En administración",IF($O268&lt;&gt;"","Entregado","Pendiente"))))</f>
        <v/>
      </c>
      <c r="W268" s="18">
        <f>IF($B268="","",IF($O268&lt;&gt;"",$O268-$B268,$I$4-$B268))</f>
        <v/>
      </c>
      <c r="X268" s="17">
        <f>IF($V268="Pendiente",IF($D268="Perecedero","Perecedero: entregar hoy",IF($W268&gt;=$F$4,"Pasó el plazo: avisar a la administración",IF($W268&gt;=$D$4,"Enviar recordatorio y anotarlo",""))),IF(AND($V268&lt;&gt;"",$I268&lt;&gt;"",$I268&lt;&gt;"Bueno"),"Recibido con daño: ver observaciones",""))</f>
        <v/>
      </c>
      <c r="Y268" s="17">
        <f>IF($V268="Pendiente",COUNTIF($V$8:$V268,"Pendiente"),"")</f>
        <v/>
      </c>
    </row>
    <row r="269" ht="18" customHeight="1">
      <c r="A269" s="9" t="n"/>
      <c r="B269" s="14" t="n"/>
      <c r="C269" s="15" t="n"/>
      <c r="D269" s="9" t="n"/>
      <c r="E269" s="9" t="n"/>
      <c r="F269" s="16" t="n"/>
      <c r="G269" s="9" t="n"/>
      <c r="H269" s="9" t="n"/>
      <c r="I269" s="9" t="n"/>
      <c r="J269" s="9" t="n"/>
      <c r="K269" s="9" t="n"/>
      <c r="L269" s="9" t="n"/>
      <c r="M269" s="9" t="n"/>
      <c r="N269" s="15" t="n"/>
      <c r="O269" s="14" t="n"/>
      <c r="P269" s="15" t="n"/>
      <c r="Q269" s="9" t="n"/>
      <c r="R269" s="9" t="n"/>
      <c r="S269" s="9" t="n"/>
      <c r="T269" s="9" t="n"/>
      <c r="U269" s="9" t="n"/>
      <c r="V269" s="17">
        <f>IF(AND($B269="",$H269=""),"",IF($R269="Devuelto a la transportadora","Devuelto",IF($R269="Pasado a la administración","En administración",IF($O269&lt;&gt;"","Entregado","Pendiente"))))</f>
        <v/>
      </c>
      <c r="W269" s="18">
        <f>IF($B269="","",IF($O269&lt;&gt;"",$O269-$B269,$I$4-$B269))</f>
        <v/>
      </c>
      <c r="X269" s="17">
        <f>IF($V269="Pendiente",IF($D269="Perecedero","Perecedero: entregar hoy",IF($W269&gt;=$F$4,"Pasó el plazo: avisar a la administración",IF($W269&gt;=$D$4,"Enviar recordatorio y anotarlo",""))),IF(AND($V269&lt;&gt;"",$I269&lt;&gt;"",$I269&lt;&gt;"Bueno"),"Recibido con daño: ver observaciones",""))</f>
        <v/>
      </c>
      <c r="Y269" s="17">
        <f>IF($V269="Pendiente",COUNTIF($V$8:$V269,"Pendiente"),"")</f>
        <v/>
      </c>
    </row>
    <row r="270" ht="18" customHeight="1">
      <c r="A270" s="9" t="n"/>
      <c r="B270" s="14" t="n"/>
      <c r="C270" s="15" t="n"/>
      <c r="D270" s="9" t="n"/>
      <c r="E270" s="9" t="n"/>
      <c r="F270" s="16" t="n"/>
      <c r="G270" s="9" t="n"/>
      <c r="H270" s="9" t="n"/>
      <c r="I270" s="9" t="n"/>
      <c r="J270" s="9" t="n"/>
      <c r="K270" s="9" t="n"/>
      <c r="L270" s="9" t="n"/>
      <c r="M270" s="9" t="n"/>
      <c r="N270" s="15" t="n"/>
      <c r="O270" s="14" t="n"/>
      <c r="P270" s="15" t="n"/>
      <c r="Q270" s="9" t="n"/>
      <c r="R270" s="9" t="n"/>
      <c r="S270" s="9" t="n"/>
      <c r="T270" s="9" t="n"/>
      <c r="U270" s="9" t="n"/>
      <c r="V270" s="17">
        <f>IF(AND($B270="",$H270=""),"",IF($R270="Devuelto a la transportadora","Devuelto",IF($R270="Pasado a la administración","En administración",IF($O270&lt;&gt;"","Entregado","Pendiente"))))</f>
        <v/>
      </c>
      <c r="W270" s="18">
        <f>IF($B270="","",IF($O270&lt;&gt;"",$O270-$B270,$I$4-$B270))</f>
        <v/>
      </c>
      <c r="X270" s="17">
        <f>IF($V270="Pendiente",IF($D270="Perecedero","Perecedero: entregar hoy",IF($W270&gt;=$F$4,"Pasó el plazo: avisar a la administración",IF($W270&gt;=$D$4,"Enviar recordatorio y anotarlo",""))),IF(AND($V270&lt;&gt;"",$I270&lt;&gt;"",$I270&lt;&gt;"Bueno"),"Recibido con daño: ver observaciones",""))</f>
        <v/>
      </c>
      <c r="Y270" s="17">
        <f>IF($V270="Pendiente",COUNTIF($V$8:$V270,"Pendiente"),"")</f>
        <v/>
      </c>
    </row>
    <row r="271" ht="18" customHeight="1">
      <c r="A271" s="9" t="n"/>
      <c r="B271" s="14" t="n"/>
      <c r="C271" s="15" t="n"/>
      <c r="D271" s="9" t="n"/>
      <c r="E271" s="9" t="n"/>
      <c r="F271" s="16" t="n"/>
      <c r="G271" s="9" t="n"/>
      <c r="H271" s="9" t="n"/>
      <c r="I271" s="9" t="n"/>
      <c r="J271" s="9" t="n"/>
      <c r="K271" s="9" t="n"/>
      <c r="L271" s="9" t="n"/>
      <c r="M271" s="9" t="n"/>
      <c r="N271" s="15" t="n"/>
      <c r="O271" s="14" t="n"/>
      <c r="P271" s="15" t="n"/>
      <c r="Q271" s="9" t="n"/>
      <c r="R271" s="9" t="n"/>
      <c r="S271" s="9" t="n"/>
      <c r="T271" s="9" t="n"/>
      <c r="U271" s="9" t="n"/>
      <c r="V271" s="17">
        <f>IF(AND($B271="",$H271=""),"",IF($R271="Devuelto a la transportadora","Devuelto",IF($R271="Pasado a la administración","En administración",IF($O271&lt;&gt;"","Entregado","Pendiente"))))</f>
        <v/>
      </c>
      <c r="W271" s="18">
        <f>IF($B271="","",IF($O271&lt;&gt;"",$O271-$B271,$I$4-$B271))</f>
        <v/>
      </c>
      <c r="X271" s="17">
        <f>IF($V271="Pendiente",IF($D271="Perecedero","Perecedero: entregar hoy",IF($W271&gt;=$F$4,"Pasó el plazo: avisar a la administración",IF($W271&gt;=$D$4,"Enviar recordatorio y anotarlo",""))),IF(AND($V271&lt;&gt;"",$I271&lt;&gt;"",$I271&lt;&gt;"Bueno"),"Recibido con daño: ver observaciones",""))</f>
        <v/>
      </c>
      <c r="Y271" s="17">
        <f>IF($V271="Pendiente",COUNTIF($V$8:$V271,"Pendiente"),"")</f>
        <v/>
      </c>
    </row>
    <row r="272" ht="18" customHeight="1">
      <c r="A272" s="9" t="n"/>
      <c r="B272" s="14" t="n"/>
      <c r="C272" s="15" t="n"/>
      <c r="D272" s="9" t="n"/>
      <c r="E272" s="9" t="n"/>
      <c r="F272" s="16" t="n"/>
      <c r="G272" s="9" t="n"/>
      <c r="H272" s="9" t="n"/>
      <c r="I272" s="9" t="n"/>
      <c r="J272" s="9" t="n"/>
      <c r="K272" s="9" t="n"/>
      <c r="L272" s="9" t="n"/>
      <c r="M272" s="9" t="n"/>
      <c r="N272" s="15" t="n"/>
      <c r="O272" s="14" t="n"/>
      <c r="P272" s="15" t="n"/>
      <c r="Q272" s="9" t="n"/>
      <c r="R272" s="9" t="n"/>
      <c r="S272" s="9" t="n"/>
      <c r="T272" s="9" t="n"/>
      <c r="U272" s="9" t="n"/>
      <c r="V272" s="17">
        <f>IF(AND($B272="",$H272=""),"",IF($R272="Devuelto a la transportadora","Devuelto",IF($R272="Pasado a la administración","En administración",IF($O272&lt;&gt;"","Entregado","Pendiente"))))</f>
        <v/>
      </c>
      <c r="W272" s="18">
        <f>IF($B272="","",IF($O272&lt;&gt;"",$O272-$B272,$I$4-$B272))</f>
        <v/>
      </c>
      <c r="X272" s="17">
        <f>IF($V272="Pendiente",IF($D272="Perecedero","Perecedero: entregar hoy",IF($W272&gt;=$F$4,"Pasó el plazo: avisar a la administración",IF($W272&gt;=$D$4,"Enviar recordatorio y anotarlo",""))),IF(AND($V272&lt;&gt;"",$I272&lt;&gt;"",$I272&lt;&gt;"Bueno"),"Recibido con daño: ver observaciones",""))</f>
        <v/>
      </c>
      <c r="Y272" s="17">
        <f>IF($V272="Pendiente",COUNTIF($V$8:$V272,"Pendiente"),"")</f>
        <v/>
      </c>
    </row>
    <row r="273" ht="18" customHeight="1">
      <c r="A273" s="9" t="n"/>
      <c r="B273" s="14" t="n"/>
      <c r="C273" s="15" t="n"/>
      <c r="D273" s="9" t="n"/>
      <c r="E273" s="9" t="n"/>
      <c r="F273" s="16" t="n"/>
      <c r="G273" s="9" t="n"/>
      <c r="H273" s="9" t="n"/>
      <c r="I273" s="9" t="n"/>
      <c r="J273" s="9" t="n"/>
      <c r="K273" s="9" t="n"/>
      <c r="L273" s="9" t="n"/>
      <c r="M273" s="9" t="n"/>
      <c r="N273" s="15" t="n"/>
      <c r="O273" s="14" t="n"/>
      <c r="P273" s="15" t="n"/>
      <c r="Q273" s="9" t="n"/>
      <c r="R273" s="9" t="n"/>
      <c r="S273" s="9" t="n"/>
      <c r="T273" s="9" t="n"/>
      <c r="U273" s="9" t="n"/>
      <c r="V273" s="17">
        <f>IF(AND($B273="",$H273=""),"",IF($R273="Devuelto a la transportadora","Devuelto",IF($R273="Pasado a la administración","En administración",IF($O273&lt;&gt;"","Entregado","Pendiente"))))</f>
        <v/>
      </c>
      <c r="W273" s="18">
        <f>IF($B273="","",IF($O273&lt;&gt;"",$O273-$B273,$I$4-$B273))</f>
        <v/>
      </c>
      <c r="X273" s="17">
        <f>IF($V273="Pendiente",IF($D273="Perecedero","Perecedero: entregar hoy",IF($W273&gt;=$F$4,"Pasó el plazo: avisar a la administración",IF($W273&gt;=$D$4,"Enviar recordatorio y anotarlo",""))),IF(AND($V273&lt;&gt;"",$I273&lt;&gt;"",$I273&lt;&gt;"Bueno"),"Recibido con daño: ver observaciones",""))</f>
        <v/>
      </c>
      <c r="Y273" s="17">
        <f>IF($V273="Pendiente",COUNTIF($V$8:$V273,"Pendiente"),"")</f>
        <v/>
      </c>
    </row>
    <row r="274" ht="18" customHeight="1">
      <c r="A274" s="9" t="n"/>
      <c r="B274" s="14" t="n"/>
      <c r="C274" s="15" t="n"/>
      <c r="D274" s="9" t="n"/>
      <c r="E274" s="9" t="n"/>
      <c r="F274" s="16" t="n"/>
      <c r="G274" s="9" t="n"/>
      <c r="H274" s="9" t="n"/>
      <c r="I274" s="9" t="n"/>
      <c r="J274" s="9" t="n"/>
      <c r="K274" s="9" t="n"/>
      <c r="L274" s="9" t="n"/>
      <c r="M274" s="9" t="n"/>
      <c r="N274" s="15" t="n"/>
      <c r="O274" s="14" t="n"/>
      <c r="P274" s="15" t="n"/>
      <c r="Q274" s="9" t="n"/>
      <c r="R274" s="9" t="n"/>
      <c r="S274" s="9" t="n"/>
      <c r="T274" s="9" t="n"/>
      <c r="U274" s="9" t="n"/>
      <c r="V274" s="17">
        <f>IF(AND($B274="",$H274=""),"",IF($R274="Devuelto a la transportadora","Devuelto",IF($R274="Pasado a la administración","En administración",IF($O274&lt;&gt;"","Entregado","Pendiente"))))</f>
        <v/>
      </c>
      <c r="W274" s="18">
        <f>IF($B274="","",IF($O274&lt;&gt;"",$O274-$B274,$I$4-$B274))</f>
        <v/>
      </c>
      <c r="X274" s="17">
        <f>IF($V274="Pendiente",IF($D274="Perecedero","Perecedero: entregar hoy",IF($W274&gt;=$F$4,"Pasó el plazo: avisar a la administración",IF($W274&gt;=$D$4,"Enviar recordatorio y anotarlo",""))),IF(AND($V274&lt;&gt;"",$I274&lt;&gt;"",$I274&lt;&gt;"Bueno"),"Recibido con daño: ver observaciones",""))</f>
        <v/>
      </c>
      <c r="Y274" s="17">
        <f>IF($V274="Pendiente",COUNTIF($V$8:$V274,"Pendiente"),"")</f>
        <v/>
      </c>
    </row>
    <row r="275" ht="18" customHeight="1">
      <c r="A275" s="9" t="n"/>
      <c r="B275" s="14" t="n"/>
      <c r="C275" s="15" t="n"/>
      <c r="D275" s="9" t="n"/>
      <c r="E275" s="9" t="n"/>
      <c r="F275" s="16" t="n"/>
      <c r="G275" s="9" t="n"/>
      <c r="H275" s="9" t="n"/>
      <c r="I275" s="9" t="n"/>
      <c r="J275" s="9" t="n"/>
      <c r="K275" s="9" t="n"/>
      <c r="L275" s="9" t="n"/>
      <c r="M275" s="9" t="n"/>
      <c r="N275" s="15" t="n"/>
      <c r="O275" s="14" t="n"/>
      <c r="P275" s="15" t="n"/>
      <c r="Q275" s="9" t="n"/>
      <c r="R275" s="9" t="n"/>
      <c r="S275" s="9" t="n"/>
      <c r="T275" s="9" t="n"/>
      <c r="U275" s="9" t="n"/>
      <c r="V275" s="17">
        <f>IF(AND($B275="",$H275=""),"",IF($R275="Devuelto a la transportadora","Devuelto",IF($R275="Pasado a la administración","En administración",IF($O275&lt;&gt;"","Entregado","Pendiente"))))</f>
        <v/>
      </c>
      <c r="W275" s="18">
        <f>IF($B275="","",IF($O275&lt;&gt;"",$O275-$B275,$I$4-$B275))</f>
        <v/>
      </c>
      <c r="X275" s="17">
        <f>IF($V275="Pendiente",IF($D275="Perecedero","Perecedero: entregar hoy",IF($W275&gt;=$F$4,"Pasó el plazo: avisar a la administración",IF($W275&gt;=$D$4,"Enviar recordatorio y anotarlo",""))),IF(AND($V275&lt;&gt;"",$I275&lt;&gt;"",$I275&lt;&gt;"Bueno"),"Recibido con daño: ver observaciones",""))</f>
        <v/>
      </c>
      <c r="Y275" s="17">
        <f>IF($V275="Pendiente",COUNTIF($V$8:$V275,"Pendiente"),"")</f>
        <v/>
      </c>
    </row>
    <row r="276" ht="18" customHeight="1">
      <c r="A276" s="9" t="n"/>
      <c r="B276" s="14" t="n"/>
      <c r="C276" s="15" t="n"/>
      <c r="D276" s="9" t="n"/>
      <c r="E276" s="9" t="n"/>
      <c r="F276" s="16" t="n"/>
      <c r="G276" s="9" t="n"/>
      <c r="H276" s="9" t="n"/>
      <c r="I276" s="9" t="n"/>
      <c r="J276" s="9" t="n"/>
      <c r="K276" s="9" t="n"/>
      <c r="L276" s="9" t="n"/>
      <c r="M276" s="9" t="n"/>
      <c r="N276" s="15" t="n"/>
      <c r="O276" s="14" t="n"/>
      <c r="P276" s="15" t="n"/>
      <c r="Q276" s="9" t="n"/>
      <c r="R276" s="9" t="n"/>
      <c r="S276" s="9" t="n"/>
      <c r="T276" s="9" t="n"/>
      <c r="U276" s="9" t="n"/>
      <c r="V276" s="17">
        <f>IF(AND($B276="",$H276=""),"",IF($R276="Devuelto a la transportadora","Devuelto",IF($R276="Pasado a la administración","En administración",IF($O276&lt;&gt;"","Entregado","Pendiente"))))</f>
        <v/>
      </c>
      <c r="W276" s="18">
        <f>IF($B276="","",IF($O276&lt;&gt;"",$O276-$B276,$I$4-$B276))</f>
        <v/>
      </c>
      <c r="X276" s="17">
        <f>IF($V276="Pendiente",IF($D276="Perecedero","Perecedero: entregar hoy",IF($W276&gt;=$F$4,"Pasó el plazo: avisar a la administración",IF($W276&gt;=$D$4,"Enviar recordatorio y anotarlo",""))),IF(AND($V276&lt;&gt;"",$I276&lt;&gt;"",$I276&lt;&gt;"Bueno"),"Recibido con daño: ver observaciones",""))</f>
        <v/>
      </c>
      <c r="Y276" s="17">
        <f>IF($V276="Pendiente",COUNTIF($V$8:$V276,"Pendiente"),"")</f>
        <v/>
      </c>
    </row>
    <row r="277" ht="18" customHeight="1">
      <c r="A277" s="9" t="n"/>
      <c r="B277" s="14" t="n"/>
      <c r="C277" s="15" t="n"/>
      <c r="D277" s="9" t="n"/>
      <c r="E277" s="9" t="n"/>
      <c r="F277" s="16" t="n"/>
      <c r="G277" s="9" t="n"/>
      <c r="H277" s="9" t="n"/>
      <c r="I277" s="9" t="n"/>
      <c r="J277" s="9" t="n"/>
      <c r="K277" s="9" t="n"/>
      <c r="L277" s="9" t="n"/>
      <c r="M277" s="9" t="n"/>
      <c r="N277" s="15" t="n"/>
      <c r="O277" s="14" t="n"/>
      <c r="P277" s="15" t="n"/>
      <c r="Q277" s="9" t="n"/>
      <c r="R277" s="9" t="n"/>
      <c r="S277" s="9" t="n"/>
      <c r="T277" s="9" t="n"/>
      <c r="U277" s="9" t="n"/>
      <c r="V277" s="17">
        <f>IF(AND($B277="",$H277=""),"",IF($R277="Devuelto a la transportadora","Devuelto",IF($R277="Pasado a la administración","En administración",IF($O277&lt;&gt;"","Entregado","Pendiente"))))</f>
        <v/>
      </c>
      <c r="W277" s="18">
        <f>IF($B277="","",IF($O277&lt;&gt;"",$O277-$B277,$I$4-$B277))</f>
        <v/>
      </c>
      <c r="X277" s="17">
        <f>IF($V277="Pendiente",IF($D277="Perecedero","Perecedero: entregar hoy",IF($W277&gt;=$F$4,"Pasó el plazo: avisar a la administración",IF($W277&gt;=$D$4,"Enviar recordatorio y anotarlo",""))),IF(AND($V277&lt;&gt;"",$I277&lt;&gt;"",$I277&lt;&gt;"Bueno"),"Recibido con daño: ver observaciones",""))</f>
        <v/>
      </c>
      <c r="Y277" s="17">
        <f>IF($V277="Pendiente",COUNTIF($V$8:$V277,"Pendiente"),"")</f>
        <v/>
      </c>
    </row>
    <row r="278" ht="18" customHeight="1">
      <c r="A278" s="9" t="n"/>
      <c r="B278" s="14" t="n"/>
      <c r="C278" s="15" t="n"/>
      <c r="D278" s="9" t="n"/>
      <c r="E278" s="9" t="n"/>
      <c r="F278" s="16" t="n"/>
      <c r="G278" s="9" t="n"/>
      <c r="H278" s="9" t="n"/>
      <c r="I278" s="9" t="n"/>
      <c r="J278" s="9" t="n"/>
      <c r="K278" s="9" t="n"/>
      <c r="L278" s="9" t="n"/>
      <c r="M278" s="9" t="n"/>
      <c r="N278" s="15" t="n"/>
      <c r="O278" s="14" t="n"/>
      <c r="P278" s="15" t="n"/>
      <c r="Q278" s="9" t="n"/>
      <c r="R278" s="9" t="n"/>
      <c r="S278" s="9" t="n"/>
      <c r="T278" s="9" t="n"/>
      <c r="U278" s="9" t="n"/>
      <c r="V278" s="17">
        <f>IF(AND($B278="",$H278=""),"",IF($R278="Devuelto a la transportadora","Devuelto",IF($R278="Pasado a la administración","En administración",IF($O278&lt;&gt;"","Entregado","Pendiente"))))</f>
        <v/>
      </c>
      <c r="W278" s="18">
        <f>IF($B278="","",IF($O278&lt;&gt;"",$O278-$B278,$I$4-$B278))</f>
        <v/>
      </c>
      <c r="X278" s="17">
        <f>IF($V278="Pendiente",IF($D278="Perecedero","Perecedero: entregar hoy",IF($W278&gt;=$F$4,"Pasó el plazo: avisar a la administración",IF($W278&gt;=$D$4,"Enviar recordatorio y anotarlo",""))),IF(AND($V278&lt;&gt;"",$I278&lt;&gt;"",$I278&lt;&gt;"Bueno"),"Recibido con daño: ver observaciones",""))</f>
        <v/>
      </c>
      <c r="Y278" s="17">
        <f>IF($V278="Pendiente",COUNTIF($V$8:$V278,"Pendiente"),"")</f>
        <v/>
      </c>
    </row>
    <row r="279" ht="18" customHeight="1">
      <c r="A279" s="9" t="n"/>
      <c r="B279" s="14" t="n"/>
      <c r="C279" s="15" t="n"/>
      <c r="D279" s="9" t="n"/>
      <c r="E279" s="9" t="n"/>
      <c r="F279" s="16" t="n"/>
      <c r="G279" s="9" t="n"/>
      <c r="H279" s="9" t="n"/>
      <c r="I279" s="9" t="n"/>
      <c r="J279" s="9" t="n"/>
      <c r="K279" s="9" t="n"/>
      <c r="L279" s="9" t="n"/>
      <c r="M279" s="9" t="n"/>
      <c r="N279" s="15" t="n"/>
      <c r="O279" s="14" t="n"/>
      <c r="P279" s="15" t="n"/>
      <c r="Q279" s="9" t="n"/>
      <c r="R279" s="9" t="n"/>
      <c r="S279" s="9" t="n"/>
      <c r="T279" s="9" t="n"/>
      <c r="U279" s="9" t="n"/>
      <c r="V279" s="17">
        <f>IF(AND($B279="",$H279=""),"",IF($R279="Devuelto a la transportadora","Devuelto",IF($R279="Pasado a la administración","En administración",IF($O279&lt;&gt;"","Entregado","Pendiente"))))</f>
        <v/>
      </c>
      <c r="W279" s="18">
        <f>IF($B279="","",IF($O279&lt;&gt;"",$O279-$B279,$I$4-$B279))</f>
        <v/>
      </c>
      <c r="X279" s="17">
        <f>IF($V279="Pendiente",IF($D279="Perecedero","Perecedero: entregar hoy",IF($W279&gt;=$F$4,"Pasó el plazo: avisar a la administración",IF($W279&gt;=$D$4,"Enviar recordatorio y anotarlo",""))),IF(AND($V279&lt;&gt;"",$I279&lt;&gt;"",$I279&lt;&gt;"Bueno"),"Recibido con daño: ver observaciones",""))</f>
        <v/>
      </c>
      <c r="Y279" s="17">
        <f>IF($V279="Pendiente",COUNTIF($V$8:$V279,"Pendiente"),"")</f>
        <v/>
      </c>
    </row>
    <row r="280" ht="18" customHeight="1">
      <c r="A280" s="9" t="n"/>
      <c r="B280" s="14" t="n"/>
      <c r="C280" s="15" t="n"/>
      <c r="D280" s="9" t="n"/>
      <c r="E280" s="9" t="n"/>
      <c r="F280" s="16" t="n"/>
      <c r="G280" s="9" t="n"/>
      <c r="H280" s="9" t="n"/>
      <c r="I280" s="9" t="n"/>
      <c r="J280" s="9" t="n"/>
      <c r="K280" s="9" t="n"/>
      <c r="L280" s="9" t="n"/>
      <c r="M280" s="9" t="n"/>
      <c r="N280" s="15" t="n"/>
      <c r="O280" s="14" t="n"/>
      <c r="P280" s="15" t="n"/>
      <c r="Q280" s="9" t="n"/>
      <c r="R280" s="9" t="n"/>
      <c r="S280" s="9" t="n"/>
      <c r="T280" s="9" t="n"/>
      <c r="U280" s="9" t="n"/>
      <c r="V280" s="17">
        <f>IF(AND($B280="",$H280=""),"",IF($R280="Devuelto a la transportadora","Devuelto",IF($R280="Pasado a la administración","En administración",IF($O280&lt;&gt;"","Entregado","Pendiente"))))</f>
        <v/>
      </c>
      <c r="W280" s="18">
        <f>IF($B280="","",IF($O280&lt;&gt;"",$O280-$B280,$I$4-$B280))</f>
        <v/>
      </c>
      <c r="X280" s="17">
        <f>IF($V280="Pendiente",IF($D280="Perecedero","Perecedero: entregar hoy",IF($W280&gt;=$F$4,"Pasó el plazo: avisar a la administración",IF($W280&gt;=$D$4,"Enviar recordatorio y anotarlo",""))),IF(AND($V280&lt;&gt;"",$I280&lt;&gt;"",$I280&lt;&gt;"Bueno"),"Recibido con daño: ver observaciones",""))</f>
        <v/>
      </c>
      <c r="Y280" s="17">
        <f>IF($V280="Pendiente",COUNTIF($V$8:$V280,"Pendiente"),"")</f>
        <v/>
      </c>
    </row>
    <row r="281" ht="18" customHeight="1">
      <c r="A281" s="9" t="n"/>
      <c r="B281" s="14" t="n"/>
      <c r="C281" s="15" t="n"/>
      <c r="D281" s="9" t="n"/>
      <c r="E281" s="9" t="n"/>
      <c r="F281" s="16" t="n"/>
      <c r="G281" s="9" t="n"/>
      <c r="H281" s="9" t="n"/>
      <c r="I281" s="9" t="n"/>
      <c r="J281" s="9" t="n"/>
      <c r="K281" s="9" t="n"/>
      <c r="L281" s="9" t="n"/>
      <c r="M281" s="9" t="n"/>
      <c r="N281" s="15" t="n"/>
      <c r="O281" s="14" t="n"/>
      <c r="P281" s="15" t="n"/>
      <c r="Q281" s="9" t="n"/>
      <c r="R281" s="9" t="n"/>
      <c r="S281" s="9" t="n"/>
      <c r="T281" s="9" t="n"/>
      <c r="U281" s="9" t="n"/>
      <c r="V281" s="17">
        <f>IF(AND($B281="",$H281=""),"",IF($R281="Devuelto a la transportadora","Devuelto",IF($R281="Pasado a la administración","En administración",IF($O281&lt;&gt;"","Entregado","Pendiente"))))</f>
        <v/>
      </c>
      <c r="W281" s="18">
        <f>IF($B281="","",IF($O281&lt;&gt;"",$O281-$B281,$I$4-$B281))</f>
        <v/>
      </c>
      <c r="X281" s="17">
        <f>IF($V281="Pendiente",IF($D281="Perecedero","Perecedero: entregar hoy",IF($W281&gt;=$F$4,"Pasó el plazo: avisar a la administración",IF($W281&gt;=$D$4,"Enviar recordatorio y anotarlo",""))),IF(AND($V281&lt;&gt;"",$I281&lt;&gt;"",$I281&lt;&gt;"Bueno"),"Recibido con daño: ver observaciones",""))</f>
        <v/>
      </c>
      <c r="Y281" s="17">
        <f>IF($V281="Pendiente",COUNTIF($V$8:$V281,"Pendiente"),"")</f>
        <v/>
      </c>
    </row>
    <row r="282" ht="18" customHeight="1">
      <c r="A282" s="9" t="n"/>
      <c r="B282" s="14" t="n"/>
      <c r="C282" s="15" t="n"/>
      <c r="D282" s="9" t="n"/>
      <c r="E282" s="9" t="n"/>
      <c r="F282" s="16" t="n"/>
      <c r="G282" s="9" t="n"/>
      <c r="H282" s="9" t="n"/>
      <c r="I282" s="9" t="n"/>
      <c r="J282" s="9" t="n"/>
      <c r="K282" s="9" t="n"/>
      <c r="L282" s="9" t="n"/>
      <c r="M282" s="9" t="n"/>
      <c r="N282" s="15" t="n"/>
      <c r="O282" s="14" t="n"/>
      <c r="P282" s="15" t="n"/>
      <c r="Q282" s="9" t="n"/>
      <c r="R282" s="9" t="n"/>
      <c r="S282" s="9" t="n"/>
      <c r="T282" s="9" t="n"/>
      <c r="U282" s="9" t="n"/>
      <c r="V282" s="17">
        <f>IF(AND($B282="",$H282=""),"",IF($R282="Devuelto a la transportadora","Devuelto",IF($R282="Pasado a la administración","En administración",IF($O282&lt;&gt;"","Entregado","Pendiente"))))</f>
        <v/>
      </c>
      <c r="W282" s="18">
        <f>IF($B282="","",IF($O282&lt;&gt;"",$O282-$B282,$I$4-$B282))</f>
        <v/>
      </c>
      <c r="X282" s="17">
        <f>IF($V282="Pendiente",IF($D282="Perecedero","Perecedero: entregar hoy",IF($W282&gt;=$F$4,"Pasó el plazo: avisar a la administración",IF($W282&gt;=$D$4,"Enviar recordatorio y anotarlo",""))),IF(AND($V282&lt;&gt;"",$I282&lt;&gt;"",$I282&lt;&gt;"Bueno"),"Recibido con daño: ver observaciones",""))</f>
        <v/>
      </c>
      <c r="Y282" s="17">
        <f>IF($V282="Pendiente",COUNTIF($V$8:$V282,"Pendiente"),"")</f>
        <v/>
      </c>
    </row>
    <row r="283" ht="18" customHeight="1">
      <c r="A283" s="9" t="n"/>
      <c r="B283" s="14" t="n"/>
      <c r="C283" s="15" t="n"/>
      <c r="D283" s="9" t="n"/>
      <c r="E283" s="9" t="n"/>
      <c r="F283" s="16" t="n"/>
      <c r="G283" s="9" t="n"/>
      <c r="H283" s="9" t="n"/>
      <c r="I283" s="9" t="n"/>
      <c r="J283" s="9" t="n"/>
      <c r="K283" s="9" t="n"/>
      <c r="L283" s="9" t="n"/>
      <c r="M283" s="9" t="n"/>
      <c r="N283" s="15" t="n"/>
      <c r="O283" s="14" t="n"/>
      <c r="P283" s="15" t="n"/>
      <c r="Q283" s="9" t="n"/>
      <c r="R283" s="9" t="n"/>
      <c r="S283" s="9" t="n"/>
      <c r="T283" s="9" t="n"/>
      <c r="U283" s="9" t="n"/>
      <c r="V283" s="17">
        <f>IF(AND($B283="",$H283=""),"",IF($R283="Devuelto a la transportadora","Devuelto",IF($R283="Pasado a la administración","En administración",IF($O283&lt;&gt;"","Entregado","Pendiente"))))</f>
        <v/>
      </c>
      <c r="W283" s="18">
        <f>IF($B283="","",IF($O283&lt;&gt;"",$O283-$B283,$I$4-$B283))</f>
        <v/>
      </c>
      <c r="X283" s="17">
        <f>IF($V283="Pendiente",IF($D283="Perecedero","Perecedero: entregar hoy",IF($W283&gt;=$F$4,"Pasó el plazo: avisar a la administración",IF($W283&gt;=$D$4,"Enviar recordatorio y anotarlo",""))),IF(AND($V283&lt;&gt;"",$I283&lt;&gt;"",$I283&lt;&gt;"Bueno"),"Recibido con daño: ver observaciones",""))</f>
        <v/>
      </c>
      <c r="Y283" s="17">
        <f>IF($V283="Pendiente",COUNTIF($V$8:$V283,"Pendiente"),"")</f>
        <v/>
      </c>
    </row>
    <row r="284" ht="18" customHeight="1">
      <c r="A284" s="9" t="n"/>
      <c r="B284" s="14" t="n"/>
      <c r="C284" s="15" t="n"/>
      <c r="D284" s="9" t="n"/>
      <c r="E284" s="9" t="n"/>
      <c r="F284" s="16" t="n"/>
      <c r="G284" s="9" t="n"/>
      <c r="H284" s="9" t="n"/>
      <c r="I284" s="9" t="n"/>
      <c r="J284" s="9" t="n"/>
      <c r="K284" s="9" t="n"/>
      <c r="L284" s="9" t="n"/>
      <c r="M284" s="9" t="n"/>
      <c r="N284" s="15" t="n"/>
      <c r="O284" s="14" t="n"/>
      <c r="P284" s="15" t="n"/>
      <c r="Q284" s="9" t="n"/>
      <c r="R284" s="9" t="n"/>
      <c r="S284" s="9" t="n"/>
      <c r="T284" s="9" t="n"/>
      <c r="U284" s="9" t="n"/>
      <c r="V284" s="17">
        <f>IF(AND($B284="",$H284=""),"",IF($R284="Devuelto a la transportadora","Devuelto",IF($R284="Pasado a la administración","En administración",IF($O284&lt;&gt;"","Entregado","Pendiente"))))</f>
        <v/>
      </c>
      <c r="W284" s="18">
        <f>IF($B284="","",IF($O284&lt;&gt;"",$O284-$B284,$I$4-$B284))</f>
        <v/>
      </c>
      <c r="X284" s="17">
        <f>IF($V284="Pendiente",IF($D284="Perecedero","Perecedero: entregar hoy",IF($W284&gt;=$F$4,"Pasó el plazo: avisar a la administración",IF($W284&gt;=$D$4,"Enviar recordatorio y anotarlo",""))),IF(AND($V284&lt;&gt;"",$I284&lt;&gt;"",$I284&lt;&gt;"Bueno"),"Recibido con daño: ver observaciones",""))</f>
        <v/>
      </c>
      <c r="Y284" s="17">
        <f>IF($V284="Pendiente",COUNTIF($V$8:$V284,"Pendiente"),"")</f>
        <v/>
      </c>
    </row>
    <row r="285" ht="18" customHeight="1">
      <c r="A285" s="9" t="n"/>
      <c r="B285" s="14" t="n"/>
      <c r="C285" s="15" t="n"/>
      <c r="D285" s="9" t="n"/>
      <c r="E285" s="9" t="n"/>
      <c r="F285" s="16" t="n"/>
      <c r="G285" s="9" t="n"/>
      <c r="H285" s="9" t="n"/>
      <c r="I285" s="9" t="n"/>
      <c r="J285" s="9" t="n"/>
      <c r="K285" s="9" t="n"/>
      <c r="L285" s="9" t="n"/>
      <c r="M285" s="9" t="n"/>
      <c r="N285" s="15" t="n"/>
      <c r="O285" s="14" t="n"/>
      <c r="P285" s="15" t="n"/>
      <c r="Q285" s="9" t="n"/>
      <c r="R285" s="9" t="n"/>
      <c r="S285" s="9" t="n"/>
      <c r="T285" s="9" t="n"/>
      <c r="U285" s="9" t="n"/>
      <c r="V285" s="17">
        <f>IF(AND($B285="",$H285=""),"",IF($R285="Devuelto a la transportadora","Devuelto",IF($R285="Pasado a la administración","En administración",IF($O285&lt;&gt;"","Entregado","Pendiente"))))</f>
        <v/>
      </c>
      <c r="W285" s="18">
        <f>IF($B285="","",IF($O285&lt;&gt;"",$O285-$B285,$I$4-$B285))</f>
        <v/>
      </c>
      <c r="X285" s="17">
        <f>IF($V285="Pendiente",IF($D285="Perecedero","Perecedero: entregar hoy",IF($W285&gt;=$F$4,"Pasó el plazo: avisar a la administración",IF($W285&gt;=$D$4,"Enviar recordatorio y anotarlo",""))),IF(AND($V285&lt;&gt;"",$I285&lt;&gt;"",$I285&lt;&gt;"Bueno"),"Recibido con daño: ver observaciones",""))</f>
        <v/>
      </c>
      <c r="Y285" s="17">
        <f>IF($V285="Pendiente",COUNTIF($V$8:$V285,"Pendiente"),"")</f>
        <v/>
      </c>
    </row>
    <row r="286" ht="18" customHeight="1">
      <c r="A286" s="9" t="n"/>
      <c r="B286" s="14" t="n"/>
      <c r="C286" s="15" t="n"/>
      <c r="D286" s="9" t="n"/>
      <c r="E286" s="9" t="n"/>
      <c r="F286" s="16" t="n"/>
      <c r="G286" s="9" t="n"/>
      <c r="H286" s="9" t="n"/>
      <c r="I286" s="9" t="n"/>
      <c r="J286" s="9" t="n"/>
      <c r="K286" s="9" t="n"/>
      <c r="L286" s="9" t="n"/>
      <c r="M286" s="9" t="n"/>
      <c r="N286" s="15" t="n"/>
      <c r="O286" s="14" t="n"/>
      <c r="P286" s="15" t="n"/>
      <c r="Q286" s="9" t="n"/>
      <c r="R286" s="9" t="n"/>
      <c r="S286" s="9" t="n"/>
      <c r="T286" s="9" t="n"/>
      <c r="U286" s="9" t="n"/>
      <c r="V286" s="17">
        <f>IF(AND($B286="",$H286=""),"",IF($R286="Devuelto a la transportadora","Devuelto",IF($R286="Pasado a la administración","En administración",IF($O286&lt;&gt;"","Entregado","Pendiente"))))</f>
        <v/>
      </c>
      <c r="W286" s="18">
        <f>IF($B286="","",IF($O286&lt;&gt;"",$O286-$B286,$I$4-$B286))</f>
        <v/>
      </c>
      <c r="X286" s="17">
        <f>IF($V286="Pendiente",IF($D286="Perecedero","Perecedero: entregar hoy",IF($W286&gt;=$F$4,"Pasó el plazo: avisar a la administración",IF($W286&gt;=$D$4,"Enviar recordatorio y anotarlo",""))),IF(AND($V286&lt;&gt;"",$I286&lt;&gt;"",$I286&lt;&gt;"Bueno"),"Recibido con daño: ver observaciones",""))</f>
        <v/>
      </c>
      <c r="Y286" s="17">
        <f>IF($V286="Pendiente",COUNTIF($V$8:$V286,"Pendiente"),"")</f>
        <v/>
      </c>
    </row>
    <row r="287" ht="18" customHeight="1">
      <c r="A287" s="9" t="n"/>
      <c r="B287" s="14" t="n"/>
      <c r="C287" s="15" t="n"/>
      <c r="D287" s="9" t="n"/>
      <c r="E287" s="9" t="n"/>
      <c r="F287" s="16" t="n"/>
      <c r="G287" s="9" t="n"/>
      <c r="H287" s="9" t="n"/>
      <c r="I287" s="9" t="n"/>
      <c r="J287" s="9" t="n"/>
      <c r="K287" s="9" t="n"/>
      <c r="L287" s="9" t="n"/>
      <c r="M287" s="9" t="n"/>
      <c r="N287" s="15" t="n"/>
      <c r="O287" s="14" t="n"/>
      <c r="P287" s="15" t="n"/>
      <c r="Q287" s="9" t="n"/>
      <c r="R287" s="9" t="n"/>
      <c r="S287" s="9" t="n"/>
      <c r="T287" s="9" t="n"/>
      <c r="U287" s="9" t="n"/>
      <c r="V287" s="17">
        <f>IF(AND($B287="",$H287=""),"",IF($R287="Devuelto a la transportadora","Devuelto",IF($R287="Pasado a la administración","En administración",IF($O287&lt;&gt;"","Entregado","Pendiente"))))</f>
        <v/>
      </c>
      <c r="W287" s="18">
        <f>IF($B287="","",IF($O287&lt;&gt;"",$O287-$B287,$I$4-$B287))</f>
        <v/>
      </c>
      <c r="X287" s="17">
        <f>IF($V287="Pendiente",IF($D287="Perecedero","Perecedero: entregar hoy",IF($W287&gt;=$F$4,"Pasó el plazo: avisar a la administración",IF($W287&gt;=$D$4,"Enviar recordatorio y anotarlo",""))),IF(AND($V287&lt;&gt;"",$I287&lt;&gt;"",$I287&lt;&gt;"Bueno"),"Recibido con daño: ver observaciones",""))</f>
        <v/>
      </c>
      <c r="Y287" s="17">
        <f>IF($V287="Pendiente",COUNTIF($V$8:$V287,"Pendiente"),"")</f>
        <v/>
      </c>
    </row>
    <row r="288" ht="18" customHeight="1">
      <c r="A288" s="9" t="n"/>
      <c r="B288" s="14" t="n"/>
      <c r="C288" s="15" t="n"/>
      <c r="D288" s="9" t="n"/>
      <c r="E288" s="9" t="n"/>
      <c r="F288" s="16" t="n"/>
      <c r="G288" s="9" t="n"/>
      <c r="H288" s="9" t="n"/>
      <c r="I288" s="9" t="n"/>
      <c r="J288" s="9" t="n"/>
      <c r="K288" s="9" t="n"/>
      <c r="L288" s="9" t="n"/>
      <c r="M288" s="9" t="n"/>
      <c r="N288" s="15" t="n"/>
      <c r="O288" s="14" t="n"/>
      <c r="P288" s="15" t="n"/>
      <c r="Q288" s="9" t="n"/>
      <c r="R288" s="9" t="n"/>
      <c r="S288" s="9" t="n"/>
      <c r="T288" s="9" t="n"/>
      <c r="U288" s="9" t="n"/>
      <c r="V288" s="17">
        <f>IF(AND($B288="",$H288=""),"",IF($R288="Devuelto a la transportadora","Devuelto",IF($R288="Pasado a la administración","En administración",IF($O288&lt;&gt;"","Entregado","Pendiente"))))</f>
        <v/>
      </c>
      <c r="W288" s="18">
        <f>IF($B288="","",IF($O288&lt;&gt;"",$O288-$B288,$I$4-$B288))</f>
        <v/>
      </c>
      <c r="X288" s="17">
        <f>IF($V288="Pendiente",IF($D288="Perecedero","Perecedero: entregar hoy",IF($W288&gt;=$F$4,"Pasó el plazo: avisar a la administración",IF($W288&gt;=$D$4,"Enviar recordatorio y anotarlo",""))),IF(AND($V288&lt;&gt;"",$I288&lt;&gt;"",$I288&lt;&gt;"Bueno"),"Recibido con daño: ver observaciones",""))</f>
        <v/>
      </c>
      <c r="Y288" s="17">
        <f>IF($V288="Pendiente",COUNTIF($V$8:$V288,"Pendiente"),"")</f>
        <v/>
      </c>
    </row>
    <row r="289" ht="18" customHeight="1">
      <c r="A289" s="9" t="n"/>
      <c r="B289" s="14" t="n"/>
      <c r="C289" s="15" t="n"/>
      <c r="D289" s="9" t="n"/>
      <c r="E289" s="9" t="n"/>
      <c r="F289" s="16" t="n"/>
      <c r="G289" s="9" t="n"/>
      <c r="H289" s="9" t="n"/>
      <c r="I289" s="9" t="n"/>
      <c r="J289" s="9" t="n"/>
      <c r="K289" s="9" t="n"/>
      <c r="L289" s="9" t="n"/>
      <c r="M289" s="9" t="n"/>
      <c r="N289" s="15" t="n"/>
      <c r="O289" s="14" t="n"/>
      <c r="P289" s="15" t="n"/>
      <c r="Q289" s="9" t="n"/>
      <c r="R289" s="9" t="n"/>
      <c r="S289" s="9" t="n"/>
      <c r="T289" s="9" t="n"/>
      <c r="U289" s="9" t="n"/>
      <c r="V289" s="17">
        <f>IF(AND($B289="",$H289=""),"",IF($R289="Devuelto a la transportadora","Devuelto",IF($R289="Pasado a la administración","En administración",IF($O289&lt;&gt;"","Entregado","Pendiente"))))</f>
        <v/>
      </c>
      <c r="W289" s="18">
        <f>IF($B289="","",IF($O289&lt;&gt;"",$O289-$B289,$I$4-$B289))</f>
        <v/>
      </c>
      <c r="X289" s="17">
        <f>IF($V289="Pendiente",IF($D289="Perecedero","Perecedero: entregar hoy",IF($W289&gt;=$F$4,"Pasó el plazo: avisar a la administración",IF($W289&gt;=$D$4,"Enviar recordatorio y anotarlo",""))),IF(AND($V289&lt;&gt;"",$I289&lt;&gt;"",$I289&lt;&gt;"Bueno"),"Recibido con daño: ver observaciones",""))</f>
        <v/>
      </c>
      <c r="Y289" s="17">
        <f>IF($V289="Pendiente",COUNTIF($V$8:$V289,"Pendiente"),"")</f>
        <v/>
      </c>
    </row>
    <row r="290" ht="18" customHeight="1">
      <c r="A290" s="9" t="n"/>
      <c r="B290" s="14" t="n"/>
      <c r="C290" s="15" t="n"/>
      <c r="D290" s="9" t="n"/>
      <c r="E290" s="9" t="n"/>
      <c r="F290" s="16" t="n"/>
      <c r="G290" s="9" t="n"/>
      <c r="H290" s="9" t="n"/>
      <c r="I290" s="9" t="n"/>
      <c r="J290" s="9" t="n"/>
      <c r="K290" s="9" t="n"/>
      <c r="L290" s="9" t="n"/>
      <c r="M290" s="9" t="n"/>
      <c r="N290" s="15" t="n"/>
      <c r="O290" s="14" t="n"/>
      <c r="P290" s="15" t="n"/>
      <c r="Q290" s="9" t="n"/>
      <c r="R290" s="9" t="n"/>
      <c r="S290" s="9" t="n"/>
      <c r="T290" s="9" t="n"/>
      <c r="U290" s="9" t="n"/>
      <c r="V290" s="17">
        <f>IF(AND($B290="",$H290=""),"",IF($R290="Devuelto a la transportadora","Devuelto",IF($R290="Pasado a la administración","En administración",IF($O290&lt;&gt;"","Entregado","Pendiente"))))</f>
        <v/>
      </c>
      <c r="W290" s="18">
        <f>IF($B290="","",IF($O290&lt;&gt;"",$O290-$B290,$I$4-$B290))</f>
        <v/>
      </c>
      <c r="X290" s="17">
        <f>IF($V290="Pendiente",IF($D290="Perecedero","Perecedero: entregar hoy",IF($W290&gt;=$F$4,"Pasó el plazo: avisar a la administración",IF($W290&gt;=$D$4,"Enviar recordatorio y anotarlo",""))),IF(AND($V290&lt;&gt;"",$I290&lt;&gt;"",$I290&lt;&gt;"Bueno"),"Recibido con daño: ver observaciones",""))</f>
        <v/>
      </c>
      <c r="Y290" s="17">
        <f>IF($V290="Pendiente",COUNTIF($V$8:$V290,"Pendiente"),"")</f>
        <v/>
      </c>
    </row>
    <row r="291" ht="18" customHeight="1">
      <c r="A291" s="9" t="n"/>
      <c r="B291" s="14" t="n"/>
      <c r="C291" s="15" t="n"/>
      <c r="D291" s="9" t="n"/>
      <c r="E291" s="9" t="n"/>
      <c r="F291" s="16" t="n"/>
      <c r="G291" s="9" t="n"/>
      <c r="H291" s="9" t="n"/>
      <c r="I291" s="9" t="n"/>
      <c r="J291" s="9" t="n"/>
      <c r="K291" s="9" t="n"/>
      <c r="L291" s="9" t="n"/>
      <c r="M291" s="9" t="n"/>
      <c r="N291" s="15" t="n"/>
      <c r="O291" s="14" t="n"/>
      <c r="P291" s="15" t="n"/>
      <c r="Q291" s="9" t="n"/>
      <c r="R291" s="9" t="n"/>
      <c r="S291" s="9" t="n"/>
      <c r="T291" s="9" t="n"/>
      <c r="U291" s="9" t="n"/>
      <c r="V291" s="17">
        <f>IF(AND($B291="",$H291=""),"",IF($R291="Devuelto a la transportadora","Devuelto",IF($R291="Pasado a la administración","En administración",IF($O291&lt;&gt;"","Entregado","Pendiente"))))</f>
        <v/>
      </c>
      <c r="W291" s="18">
        <f>IF($B291="","",IF($O291&lt;&gt;"",$O291-$B291,$I$4-$B291))</f>
        <v/>
      </c>
      <c r="X291" s="17">
        <f>IF($V291="Pendiente",IF($D291="Perecedero","Perecedero: entregar hoy",IF($W291&gt;=$F$4,"Pasó el plazo: avisar a la administración",IF($W291&gt;=$D$4,"Enviar recordatorio y anotarlo",""))),IF(AND($V291&lt;&gt;"",$I291&lt;&gt;"",$I291&lt;&gt;"Bueno"),"Recibido con daño: ver observaciones",""))</f>
        <v/>
      </c>
      <c r="Y291" s="17">
        <f>IF($V291="Pendiente",COUNTIF($V$8:$V291,"Pendiente"),"")</f>
        <v/>
      </c>
    </row>
    <row r="292" ht="18" customHeight="1">
      <c r="A292" s="9" t="n"/>
      <c r="B292" s="14" t="n"/>
      <c r="C292" s="15" t="n"/>
      <c r="D292" s="9" t="n"/>
      <c r="E292" s="9" t="n"/>
      <c r="F292" s="16" t="n"/>
      <c r="G292" s="9" t="n"/>
      <c r="H292" s="9" t="n"/>
      <c r="I292" s="9" t="n"/>
      <c r="J292" s="9" t="n"/>
      <c r="K292" s="9" t="n"/>
      <c r="L292" s="9" t="n"/>
      <c r="M292" s="9" t="n"/>
      <c r="N292" s="15" t="n"/>
      <c r="O292" s="14" t="n"/>
      <c r="P292" s="15" t="n"/>
      <c r="Q292" s="9" t="n"/>
      <c r="R292" s="9" t="n"/>
      <c r="S292" s="9" t="n"/>
      <c r="T292" s="9" t="n"/>
      <c r="U292" s="9" t="n"/>
      <c r="V292" s="17">
        <f>IF(AND($B292="",$H292=""),"",IF($R292="Devuelto a la transportadora","Devuelto",IF($R292="Pasado a la administración","En administración",IF($O292&lt;&gt;"","Entregado","Pendiente"))))</f>
        <v/>
      </c>
      <c r="W292" s="18">
        <f>IF($B292="","",IF($O292&lt;&gt;"",$O292-$B292,$I$4-$B292))</f>
        <v/>
      </c>
      <c r="X292" s="17">
        <f>IF($V292="Pendiente",IF($D292="Perecedero","Perecedero: entregar hoy",IF($W292&gt;=$F$4,"Pasó el plazo: avisar a la administración",IF($W292&gt;=$D$4,"Enviar recordatorio y anotarlo",""))),IF(AND($V292&lt;&gt;"",$I292&lt;&gt;"",$I292&lt;&gt;"Bueno"),"Recibido con daño: ver observaciones",""))</f>
        <v/>
      </c>
      <c r="Y292" s="17">
        <f>IF($V292="Pendiente",COUNTIF($V$8:$V292,"Pendiente"),"")</f>
        <v/>
      </c>
    </row>
    <row r="293" ht="18" customHeight="1">
      <c r="A293" s="9" t="n"/>
      <c r="B293" s="14" t="n"/>
      <c r="C293" s="15" t="n"/>
      <c r="D293" s="9" t="n"/>
      <c r="E293" s="9" t="n"/>
      <c r="F293" s="16" t="n"/>
      <c r="G293" s="9" t="n"/>
      <c r="H293" s="9" t="n"/>
      <c r="I293" s="9" t="n"/>
      <c r="J293" s="9" t="n"/>
      <c r="K293" s="9" t="n"/>
      <c r="L293" s="9" t="n"/>
      <c r="M293" s="9" t="n"/>
      <c r="N293" s="15" t="n"/>
      <c r="O293" s="14" t="n"/>
      <c r="P293" s="15" t="n"/>
      <c r="Q293" s="9" t="n"/>
      <c r="R293" s="9" t="n"/>
      <c r="S293" s="9" t="n"/>
      <c r="T293" s="9" t="n"/>
      <c r="U293" s="9" t="n"/>
      <c r="V293" s="17">
        <f>IF(AND($B293="",$H293=""),"",IF($R293="Devuelto a la transportadora","Devuelto",IF($R293="Pasado a la administración","En administración",IF($O293&lt;&gt;"","Entregado","Pendiente"))))</f>
        <v/>
      </c>
      <c r="W293" s="18">
        <f>IF($B293="","",IF($O293&lt;&gt;"",$O293-$B293,$I$4-$B293))</f>
        <v/>
      </c>
      <c r="X293" s="17">
        <f>IF($V293="Pendiente",IF($D293="Perecedero","Perecedero: entregar hoy",IF($W293&gt;=$F$4,"Pasó el plazo: avisar a la administración",IF($W293&gt;=$D$4,"Enviar recordatorio y anotarlo",""))),IF(AND($V293&lt;&gt;"",$I293&lt;&gt;"",$I293&lt;&gt;"Bueno"),"Recibido con daño: ver observaciones",""))</f>
        <v/>
      </c>
      <c r="Y293" s="17">
        <f>IF($V293="Pendiente",COUNTIF($V$8:$V293,"Pendiente"),"")</f>
        <v/>
      </c>
    </row>
    <row r="294" ht="18" customHeight="1">
      <c r="A294" s="9" t="n"/>
      <c r="B294" s="14" t="n"/>
      <c r="C294" s="15" t="n"/>
      <c r="D294" s="9" t="n"/>
      <c r="E294" s="9" t="n"/>
      <c r="F294" s="16" t="n"/>
      <c r="G294" s="9" t="n"/>
      <c r="H294" s="9" t="n"/>
      <c r="I294" s="9" t="n"/>
      <c r="J294" s="9" t="n"/>
      <c r="K294" s="9" t="n"/>
      <c r="L294" s="9" t="n"/>
      <c r="M294" s="9" t="n"/>
      <c r="N294" s="15" t="n"/>
      <c r="O294" s="14" t="n"/>
      <c r="P294" s="15" t="n"/>
      <c r="Q294" s="9" t="n"/>
      <c r="R294" s="9" t="n"/>
      <c r="S294" s="9" t="n"/>
      <c r="T294" s="9" t="n"/>
      <c r="U294" s="9" t="n"/>
      <c r="V294" s="17">
        <f>IF(AND($B294="",$H294=""),"",IF($R294="Devuelto a la transportadora","Devuelto",IF($R294="Pasado a la administración","En administración",IF($O294&lt;&gt;"","Entregado","Pendiente"))))</f>
        <v/>
      </c>
      <c r="W294" s="18">
        <f>IF($B294="","",IF($O294&lt;&gt;"",$O294-$B294,$I$4-$B294))</f>
        <v/>
      </c>
      <c r="X294" s="17">
        <f>IF($V294="Pendiente",IF($D294="Perecedero","Perecedero: entregar hoy",IF($W294&gt;=$F$4,"Pasó el plazo: avisar a la administración",IF($W294&gt;=$D$4,"Enviar recordatorio y anotarlo",""))),IF(AND($V294&lt;&gt;"",$I294&lt;&gt;"",$I294&lt;&gt;"Bueno"),"Recibido con daño: ver observaciones",""))</f>
        <v/>
      </c>
      <c r="Y294" s="17">
        <f>IF($V294="Pendiente",COUNTIF($V$8:$V294,"Pendiente"),"")</f>
        <v/>
      </c>
    </row>
    <row r="295" ht="18" customHeight="1">
      <c r="A295" s="9" t="n"/>
      <c r="B295" s="14" t="n"/>
      <c r="C295" s="15" t="n"/>
      <c r="D295" s="9" t="n"/>
      <c r="E295" s="9" t="n"/>
      <c r="F295" s="16" t="n"/>
      <c r="G295" s="9" t="n"/>
      <c r="H295" s="9" t="n"/>
      <c r="I295" s="9" t="n"/>
      <c r="J295" s="9" t="n"/>
      <c r="K295" s="9" t="n"/>
      <c r="L295" s="9" t="n"/>
      <c r="M295" s="9" t="n"/>
      <c r="N295" s="15" t="n"/>
      <c r="O295" s="14" t="n"/>
      <c r="P295" s="15" t="n"/>
      <c r="Q295" s="9" t="n"/>
      <c r="R295" s="9" t="n"/>
      <c r="S295" s="9" t="n"/>
      <c r="T295" s="9" t="n"/>
      <c r="U295" s="9" t="n"/>
      <c r="V295" s="17">
        <f>IF(AND($B295="",$H295=""),"",IF($R295="Devuelto a la transportadora","Devuelto",IF($R295="Pasado a la administración","En administración",IF($O295&lt;&gt;"","Entregado","Pendiente"))))</f>
        <v/>
      </c>
      <c r="W295" s="18">
        <f>IF($B295="","",IF($O295&lt;&gt;"",$O295-$B295,$I$4-$B295))</f>
        <v/>
      </c>
      <c r="X295" s="17">
        <f>IF($V295="Pendiente",IF($D295="Perecedero","Perecedero: entregar hoy",IF($W295&gt;=$F$4,"Pasó el plazo: avisar a la administración",IF($W295&gt;=$D$4,"Enviar recordatorio y anotarlo",""))),IF(AND($V295&lt;&gt;"",$I295&lt;&gt;"",$I295&lt;&gt;"Bueno"),"Recibido con daño: ver observaciones",""))</f>
        <v/>
      </c>
      <c r="Y295" s="17">
        <f>IF($V295="Pendiente",COUNTIF($V$8:$V295,"Pendiente"),"")</f>
        <v/>
      </c>
    </row>
    <row r="296" ht="18" customHeight="1">
      <c r="A296" s="9" t="n"/>
      <c r="B296" s="14" t="n"/>
      <c r="C296" s="15" t="n"/>
      <c r="D296" s="9" t="n"/>
      <c r="E296" s="9" t="n"/>
      <c r="F296" s="16" t="n"/>
      <c r="G296" s="9" t="n"/>
      <c r="H296" s="9" t="n"/>
      <c r="I296" s="9" t="n"/>
      <c r="J296" s="9" t="n"/>
      <c r="K296" s="9" t="n"/>
      <c r="L296" s="9" t="n"/>
      <c r="M296" s="9" t="n"/>
      <c r="N296" s="15" t="n"/>
      <c r="O296" s="14" t="n"/>
      <c r="P296" s="15" t="n"/>
      <c r="Q296" s="9" t="n"/>
      <c r="R296" s="9" t="n"/>
      <c r="S296" s="9" t="n"/>
      <c r="T296" s="9" t="n"/>
      <c r="U296" s="9" t="n"/>
      <c r="V296" s="17">
        <f>IF(AND($B296="",$H296=""),"",IF($R296="Devuelto a la transportadora","Devuelto",IF($R296="Pasado a la administración","En administración",IF($O296&lt;&gt;"","Entregado","Pendiente"))))</f>
        <v/>
      </c>
      <c r="W296" s="18">
        <f>IF($B296="","",IF($O296&lt;&gt;"",$O296-$B296,$I$4-$B296))</f>
        <v/>
      </c>
      <c r="X296" s="17">
        <f>IF($V296="Pendiente",IF($D296="Perecedero","Perecedero: entregar hoy",IF($W296&gt;=$F$4,"Pasó el plazo: avisar a la administración",IF($W296&gt;=$D$4,"Enviar recordatorio y anotarlo",""))),IF(AND($V296&lt;&gt;"",$I296&lt;&gt;"",$I296&lt;&gt;"Bueno"),"Recibido con daño: ver observaciones",""))</f>
        <v/>
      </c>
      <c r="Y296" s="17">
        <f>IF($V296="Pendiente",COUNTIF($V$8:$V296,"Pendiente"),"")</f>
        <v/>
      </c>
    </row>
    <row r="297" ht="18" customHeight="1">
      <c r="A297" s="9" t="n"/>
      <c r="B297" s="14" t="n"/>
      <c r="C297" s="15" t="n"/>
      <c r="D297" s="9" t="n"/>
      <c r="E297" s="9" t="n"/>
      <c r="F297" s="16" t="n"/>
      <c r="G297" s="9" t="n"/>
      <c r="H297" s="9" t="n"/>
      <c r="I297" s="9" t="n"/>
      <c r="J297" s="9" t="n"/>
      <c r="K297" s="9" t="n"/>
      <c r="L297" s="9" t="n"/>
      <c r="M297" s="9" t="n"/>
      <c r="N297" s="15" t="n"/>
      <c r="O297" s="14" t="n"/>
      <c r="P297" s="15" t="n"/>
      <c r="Q297" s="9" t="n"/>
      <c r="R297" s="9" t="n"/>
      <c r="S297" s="9" t="n"/>
      <c r="T297" s="9" t="n"/>
      <c r="U297" s="9" t="n"/>
      <c r="V297" s="17">
        <f>IF(AND($B297="",$H297=""),"",IF($R297="Devuelto a la transportadora","Devuelto",IF($R297="Pasado a la administración","En administración",IF($O297&lt;&gt;"","Entregado","Pendiente"))))</f>
        <v/>
      </c>
      <c r="W297" s="18">
        <f>IF($B297="","",IF($O297&lt;&gt;"",$O297-$B297,$I$4-$B297))</f>
        <v/>
      </c>
      <c r="X297" s="17">
        <f>IF($V297="Pendiente",IF($D297="Perecedero","Perecedero: entregar hoy",IF($W297&gt;=$F$4,"Pasó el plazo: avisar a la administración",IF($W297&gt;=$D$4,"Enviar recordatorio y anotarlo",""))),IF(AND($V297&lt;&gt;"",$I297&lt;&gt;"",$I297&lt;&gt;"Bueno"),"Recibido con daño: ver observaciones",""))</f>
        <v/>
      </c>
      <c r="Y297" s="17">
        <f>IF($V297="Pendiente",COUNTIF($V$8:$V297,"Pendiente"),"")</f>
        <v/>
      </c>
    </row>
    <row r="298" ht="18" customHeight="1">
      <c r="A298" s="9" t="n"/>
      <c r="B298" s="14" t="n"/>
      <c r="C298" s="15" t="n"/>
      <c r="D298" s="9" t="n"/>
      <c r="E298" s="9" t="n"/>
      <c r="F298" s="16" t="n"/>
      <c r="G298" s="9" t="n"/>
      <c r="H298" s="9" t="n"/>
      <c r="I298" s="9" t="n"/>
      <c r="J298" s="9" t="n"/>
      <c r="K298" s="9" t="n"/>
      <c r="L298" s="9" t="n"/>
      <c r="M298" s="9" t="n"/>
      <c r="N298" s="15" t="n"/>
      <c r="O298" s="14" t="n"/>
      <c r="P298" s="15" t="n"/>
      <c r="Q298" s="9" t="n"/>
      <c r="R298" s="9" t="n"/>
      <c r="S298" s="9" t="n"/>
      <c r="T298" s="9" t="n"/>
      <c r="U298" s="9" t="n"/>
      <c r="V298" s="17">
        <f>IF(AND($B298="",$H298=""),"",IF($R298="Devuelto a la transportadora","Devuelto",IF($R298="Pasado a la administración","En administración",IF($O298&lt;&gt;"","Entregado","Pendiente"))))</f>
        <v/>
      </c>
      <c r="W298" s="18">
        <f>IF($B298="","",IF($O298&lt;&gt;"",$O298-$B298,$I$4-$B298))</f>
        <v/>
      </c>
      <c r="X298" s="17">
        <f>IF($V298="Pendiente",IF($D298="Perecedero","Perecedero: entregar hoy",IF($W298&gt;=$F$4,"Pasó el plazo: avisar a la administración",IF($W298&gt;=$D$4,"Enviar recordatorio y anotarlo",""))),IF(AND($V298&lt;&gt;"",$I298&lt;&gt;"",$I298&lt;&gt;"Bueno"),"Recibido con daño: ver observaciones",""))</f>
        <v/>
      </c>
      <c r="Y298" s="17">
        <f>IF($V298="Pendiente",COUNTIF($V$8:$V298,"Pendiente"),"")</f>
        <v/>
      </c>
    </row>
    <row r="299" ht="18" customHeight="1">
      <c r="A299" s="9" t="n"/>
      <c r="B299" s="14" t="n"/>
      <c r="C299" s="15" t="n"/>
      <c r="D299" s="9" t="n"/>
      <c r="E299" s="9" t="n"/>
      <c r="F299" s="16" t="n"/>
      <c r="G299" s="9" t="n"/>
      <c r="H299" s="9" t="n"/>
      <c r="I299" s="9" t="n"/>
      <c r="J299" s="9" t="n"/>
      <c r="K299" s="9" t="n"/>
      <c r="L299" s="9" t="n"/>
      <c r="M299" s="9" t="n"/>
      <c r="N299" s="15" t="n"/>
      <c r="O299" s="14" t="n"/>
      <c r="P299" s="15" t="n"/>
      <c r="Q299" s="9" t="n"/>
      <c r="R299" s="9" t="n"/>
      <c r="S299" s="9" t="n"/>
      <c r="T299" s="9" t="n"/>
      <c r="U299" s="9" t="n"/>
      <c r="V299" s="17">
        <f>IF(AND($B299="",$H299=""),"",IF($R299="Devuelto a la transportadora","Devuelto",IF($R299="Pasado a la administración","En administración",IF($O299&lt;&gt;"","Entregado","Pendiente"))))</f>
        <v/>
      </c>
      <c r="W299" s="18">
        <f>IF($B299="","",IF($O299&lt;&gt;"",$O299-$B299,$I$4-$B299))</f>
        <v/>
      </c>
      <c r="X299" s="17">
        <f>IF($V299="Pendiente",IF($D299="Perecedero","Perecedero: entregar hoy",IF($W299&gt;=$F$4,"Pasó el plazo: avisar a la administración",IF($W299&gt;=$D$4,"Enviar recordatorio y anotarlo",""))),IF(AND($V299&lt;&gt;"",$I299&lt;&gt;"",$I299&lt;&gt;"Bueno"),"Recibido con daño: ver observaciones",""))</f>
        <v/>
      </c>
      <c r="Y299" s="17">
        <f>IF($V299="Pendiente",COUNTIF($V$8:$V299,"Pendiente"),"")</f>
        <v/>
      </c>
    </row>
    <row r="300" ht="18" customHeight="1">
      <c r="A300" s="9" t="n"/>
      <c r="B300" s="14" t="n"/>
      <c r="C300" s="15" t="n"/>
      <c r="D300" s="9" t="n"/>
      <c r="E300" s="9" t="n"/>
      <c r="F300" s="16" t="n"/>
      <c r="G300" s="9" t="n"/>
      <c r="H300" s="9" t="n"/>
      <c r="I300" s="9" t="n"/>
      <c r="J300" s="9" t="n"/>
      <c r="K300" s="9" t="n"/>
      <c r="L300" s="9" t="n"/>
      <c r="M300" s="9" t="n"/>
      <c r="N300" s="15" t="n"/>
      <c r="O300" s="14" t="n"/>
      <c r="P300" s="15" t="n"/>
      <c r="Q300" s="9" t="n"/>
      <c r="R300" s="9" t="n"/>
      <c r="S300" s="9" t="n"/>
      <c r="T300" s="9" t="n"/>
      <c r="U300" s="9" t="n"/>
      <c r="V300" s="17">
        <f>IF(AND($B300="",$H300=""),"",IF($R300="Devuelto a la transportadora","Devuelto",IF($R300="Pasado a la administración","En administración",IF($O300&lt;&gt;"","Entregado","Pendiente"))))</f>
        <v/>
      </c>
      <c r="W300" s="18">
        <f>IF($B300="","",IF($O300&lt;&gt;"",$O300-$B300,$I$4-$B300))</f>
        <v/>
      </c>
      <c r="X300" s="17">
        <f>IF($V300="Pendiente",IF($D300="Perecedero","Perecedero: entregar hoy",IF($W300&gt;=$F$4,"Pasó el plazo: avisar a la administración",IF($W300&gt;=$D$4,"Enviar recordatorio y anotarlo",""))),IF(AND($V300&lt;&gt;"",$I300&lt;&gt;"",$I300&lt;&gt;"Bueno"),"Recibido con daño: ver observaciones",""))</f>
        <v/>
      </c>
      <c r="Y300" s="17">
        <f>IF($V300="Pendiente",COUNTIF($V$8:$V300,"Pendiente"),"")</f>
        <v/>
      </c>
    </row>
    <row r="301" ht="18" customHeight="1">
      <c r="A301" s="9" t="n"/>
      <c r="B301" s="14" t="n"/>
      <c r="C301" s="15" t="n"/>
      <c r="D301" s="9" t="n"/>
      <c r="E301" s="9" t="n"/>
      <c r="F301" s="16" t="n"/>
      <c r="G301" s="9" t="n"/>
      <c r="H301" s="9" t="n"/>
      <c r="I301" s="9" t="n"/>
      <c r="J301" s="9" t="n"/>
      <c r="K301" s="9" t="n"/>
      <c r="L301" s="9" t="n"/>
      <c r="M301" s="9" t="n"/>
      <c r="N301" s="15" t="n"/>
      <c r="O301" s="14" t="n"/>
      <c r="P301" s="15" t="n"/>
      <c r="Q301" s="9" t="n"/>
      <c r="R301" s="9" t="n"/>
      <c r="S301" s="9" t="n"/>
      <c r="T301" s="9" t="n"/>
      <c r="U301" s="9" t="n"/>
      <c r="V301" s="17">
        <f>IF(AND($B301="",$H301=""),"",IF($R301="Devuelto a la transportadora","Devuelto",IF($R301="Pasado a la administración","En administración",IF($O301&lt;&gt;"","Entregado","Pendiente"))))</f>
        <v/>
      </c>
      <c r="W301" s="18">
        <f>IF($B301="","",IF($O301&lt;&gt;"",$O301-$B301,$I$4-$B301))</f>
        <v/>
      </c>
      <c r="X301" s="17">
        <f>IF($V301="Pendiente",IF($D301="Perecedero","Perecedero: entregar hoy",IF($W301&gt;=$F$4,"Pasó el plazo: avisar a la administración",IF($W301&gt;=$D$4,"Enviar recordatorio y anotarlo",""))),IF(AND($V301&lt;&gt;"",$I301&lt;&gt;"",$I301&lt;&gt;"Bueno"),"Recibido con daño: ver observaciones",""))</f>
        <v/>
      </c>
      <c r="Y301" s="17">
        <f>IF($V301="Pendiente",COUNTIF($V$8:$V301,"Pendiente"),"")</f>
        <v/>
      </c>
    </row>
    <row r="302" ht="18" customHeight="1">
      <c r="A302" s="9" t="n"/>
      <c r="B302" s="14" t="n"/>
      <c r="C302" s="15" t="n"/>
      <c r="D302" s="9" t="n"/>
      <c r="E302" s="9" t="n"/>
      <c r="F302" s="16" t="n"/>
      <c r="G302" s="9" t="n"/>
      <c r="H302" s="9" t="n"/>
      <c r="I302" s="9" t="n"/>
      <c r="J302" s="9" t="n"/>
      <c r="K302" s="9" t="n"/>
      <c r="L302" s="9" t="n"/>
      <c r="M302" s="9" t="n"/>
      <c r="N302" s="15" t="n"/>
      <c r="O302" s="14" t="n"/>
      <c r="P302" s="15" t="n"/>
      <c r="Q302" s="9" t="n"/>
      <c r="R302" s="9" t="n"/>
      <c r="S302" s="9" t="n"/>
      <c r="T302" s="9" t="n"/>
      <c r="U302" s="9" t="n"/>
      <c r="V302" s="17">
        <f>IF(AND($B302="",$H302=""),"",IF($R302="Devuelto a la transportadora","Devuelto",IF($R302="Pasado a la administración","En administración",IF($O302&lt;&gt;"","Entregado","Pendiente"))))</f>
        <v/>
      </c>
      <c r="W302" s="18">
        <f>IF($B302="","",IF($O302&lt;&gt;"",$O302-$B302,$I$4-$B302))</f>
        <v/>
      </c>
      <c r="X302" s="17">
        <f>IF($V302="Pendiente",IF($D302="Perecedero","Perecedero: entregar hoy",IF($W302&gt;=$F$4,"Pasó el plazo: avisar a la administración",IF($W302&gt;=$D$4,"Enviar recordatorio y anotarlo",""))),IF(AND($V302&lt;&gt;"",$I302&lt;&gt;"",$I302&lt;&gt;"Bueno"),"Recibido con daño: ver observaciones",""))</f>
        <v/>
      </c>
      <c r="Y302" s="17">
        <f>IF($V302="Pendiente",COUNTIF($V$8:$V302,"Pendiente"),"")</f>
        <v/>
      </c>
    </row>
    <row r="303" ht="18" customHeight="1">
      <c r="A303" s="9" t="n"/>
      <c r="B303" s="14" t="n"/>
      <c r="C303" s="15" t="n"/>
      <c r="D303" s="9" t="n"/>
      <c r="E303" s="9" t="n"/>
      <c r="F303" s="16" t="n"/>
      <c r="G303" s="9" t="n"/>
      <c r="H303" s="9" t="n"/>
      <c r="I303" s="9" t="n"/>
      <c r="J303" s="9" t="n"/>
      <c r="K303" s="9" t="n"/>
      <c r="L303" s="9" t="n"/>
      <c r="M303" s="9" t="n"/>
      <c r="N303" s="15" t="n"/>
      <c r="O303" s="14" t="n"/>
      <c r="P303" s="15" t="n"/>
      <c r="Q303" s="9" t="n"/>
      <c r="R303" s="9" t="n"/>
      <c r="S303" s="9" t="n"/>
      <c r="T303" s="9" t="n"/>
      <c r="U303" s="9" t="n"/>
      <c r="V303" s="17">
        <f>IF(AND($B303="",$H303=""),"",IF($R303="Devuelto a la transportadora","Devuelto",IF($R303="Pasado a la administración","En administración",IF($O303&lt;&gt;"","Entregado","Pendiente"))))</f>
        <v/>
      </c>
      <c r="W303" s="18">
        <f>IF($B303="","",IF($O303&lt;&gt;"",$O303-$B303,$I$4-$B303))</f>
        <v/>
      </c>
      <c r="X303" s="17">
        <f>IF($V303="Pendiente",IF($D303="Perecedero","Perecedero: entregar hoy",IF($W303&gt;=$F$4,"Pasó el plazo: avisar a la administración",IF($W303&gt;=$D$4,"Enviar recordatorio y anotarlo",""))),IF(AND($V303&lt;&gt;"",$I303&lt;&gt;"",$I303&lt;&gt;"Bueno"),"Recibido con daño: ver observaciones",""))</f>
        <v/>
      </c>
      <c r="Y303" s="17">
        <f>IF($V303="Pendiente",COUNTIF($V$8:$V303,"Pendiente"),"")</f>
        <v/>
      </c>
    </row>
    <row r="304" ht="18" customHeight="1">
      <c r="A304" s="9" t="n"/>
      <c r="B304" s="14" t="n"/>
      <c r="C304" s="15" t="n"/>
      <c r="D304" s="9" t="n"/>
      <c r="E304" s="9" t="n"/>
      <c r="F304" s="16" t="n"/>
      <c r="G304" s="9" t="n"/>
      <c r="H304" s="9" t="n"/>
      <c r="I304" s="9" t="n"/>
      <c r="J304" s="9" t="n"/>
      <c r="K304" s="9" t="n"/>
      <c r="L304" s="9" t="n"/>
      <c r="M304" s="9" t="n"/>
      <c r="N304" s="15" t="n"/>
      <c r="O304" s="14" t="n"/>
      <c r="P304" s="15" t="n"/>
      <c r="Q304" s="9" t="n"/>
      <c r="R304" s="9" t="n"/>
      <c r="S304" s="9" t="n"/>
      <c r="T304" s="9" t="n"/>
      <c r="U304" s="9" t="n"/>
      <c r="V304" s="17">
        <f>IF(AND($B304="",$H304=""),"",IF($R304="Devuelto a la transportadora","Devuelto",IF($R304="Pasado a la administración","En administración",IF($O304&lt;&gt;"","Entregado","Pendiente"))))</f>
        <v/>
      </c>
      <c r="W304" s="18">
        <f>IF($B304="","",IF($O304&lt;&gt;"",$O304-$B304,$I$4-$B304))</f>
        <v/>
      </c>
      <c r="X304" s="17">
        <f>IF($V304="Pendiente",IF($D304="Perecedero","Perecedero: entregar hoy",IF($W304&gt;=$F$4,"Pasó el plazo: avisar a la administración",IF($W304&gt;=$D$4,"Enviar recordatorio y anotarlo",""))),IF(AND($V304&lt;&gt;"",$I304&lt;&gt;"",$I304&lt;&gt;"Bueno"),"Recibido con daño: ver observaciones",""))</f>
        <v/>
      </c>
      <c r="Y304" s="17">
        <f>IF($V304="Pendiente",COUNTIF($V$8:$V304,"Pendiente"),"")</f>
        <v/>
      </c>
    </row>
    <row r="305" ht="18" customHeight="1">
      <c r="A305" s="9" t="n"/>
      <c r="B305" s="14" t="n"/>
      <c r="C305" s="15" t="n"/>
      <c r="D305" s="9" t="n"/>
      <c r="E305" s="9" t="n"/>
      <c r="F305" s="16" t="n"/>
      <c r="G305" s="9" t="n"/>
      <c r="H305" s="9" t="n"/>
      <c r="I305" s="9" t="n"/>
      <c r="J305" s="9" t="n"/>
      <c r="K305" s="9" t="n"/>
      <c r="L305" s="9" t="n"/>
      <c r="M305" s="9" t="n"/>
      <c r="N305" s="15" t="n"/>
      <c r="O305" s="14" t="n"/>
      <c r="P305" s="15" t="n"/>
      <c r="Q305" s="9" t="n"/>
      <c r="R305" s="9" t="n"/>
      <c r="S305" s="9" t="n"/>
      <c r="T305" s="9" t="n"/>
      <c r="U305" s="9" t="n"/>
      <c r="V305" s="17">
        <f>IF(AND($B305="",$H305=""),"",IF($R305="Devuelto a la transportadora","Devuelto",IF($R305="Pasado a la administración","En administración",IF($O305&lt;&gt;"","Entregado","Pendiente"))))</f>
        <v/>
      </c>
      <c r="W305" s="18">
        <f>IF($B305="","",IF($O305&lt;&gt;"",$O305-$B305,$I$4-$B305))</f>
        <v/>
      </c>
      <c r="X305" s="17">
        <f>IF($V305="Pendiente",IF($D305="Perecedero","Perecedero: entregar hoy",IF($W305&gt;=$F$4,"Pasó el plazo: avisar a la administración",IF($W305&gt;=$D$4,"Enviar recordatorio y anotarlo",""))),IF(AND($V305&lt;&gt;"",$I305&lt;&gt;"",$I305&lt;&gt;"Bueno"),"Recibido con daño: ver observaciones",""))</f>
        <v/>
      </c>
      <c r="Y305" s="17">
        <f>IF($V305="Pendiente",COUNTIF($V$8:$V305,"Pendiente"),"")</f>
        <v/>
      </c>
    </row>
    <row r="306" ht="18" customHeight="1">
      <c r="A306" s="9" t="n"/>
      <c r="B306" s="14" t="n"/>
      <c r="C306" s="15" t="n"/>
      <c r="D306" s="9" t="n"/>
      <c r="E306" s="9" t="n"/>
      <c r="F306" s="16" t="n"/>
      <c r="G306" s="9" t="n"/>
      <c r="H306" s="9" t="n"/>
      <c r="I306" s="9" t="n"/>
      <c r="J306" s="9" t="n"/>
      <c r="K306" s="9" t="n"/>
      <c r="L306" s="9" t="n"/>
      <c r="M306" s="9" t="n"/>
      <c r="N306" s="15" t="n"/>
      <c r="O306" s="14" t="n"/>
      <c r="P306" s="15" t="n"/>
      <c r="Q306" s="9" t="n"/>
      <c r="R306" s="9" t="n"/>
      <c r="S306" s="9" t="n"/>
      <c r="T306" s="9" t="n"/>
      <c r="U306" s="9" t="n"/>
      <c r="V306" s="17">
        <f>IF(AND($B306="",$H306=""),"",IF($R306="Devuelto a la transportadora","Devuelto",IF($R306="Pasado a la administración","En administración",IF($O306&lt;&gt;"","Entregado","Pendiente"))))</f>
        <v/>
      </c>
      <c r="W306" s="18">
        <f>IF($B306="","",IF($O306&lt;&gt;"",$O306-$B306,$I$4-$B306))</f>
        <v/>
      </c>
      <c r="X306" s="17">
        <f>IF($V306="Pendiente",IF($D306="Perecedero","Perecedero: entregar hoy",IF($W306&gt;=$F$4,"Pasó el plazo: avisar a la administración",IF($W306&gt;=$D$4,"Enviar recordatorio y anotarlo",""))),IF(AND($V306&lt;&gt;"",$I306&lt;&gt;"",$I306&lt;&gt;"Bueno"),"Recibido con daño: ver observaciones",""))</f>
        <v/>
      </c>
      <c r="Y306" s="17">
        <f>IF($V306="Pendiente",COUNTIF($V$8:$V306,"Pendiente"),"")</f>
        <v/>
      </c>
    </row>
    <row r="307" ht="18" customHeight="1">
      <c r="A307" s="9" t="n"/>
      <c r="B307" s="14" t="n"/>
      <c r="C307" s="15" t="n"/>
      <c r="D307" s="9" t="n"/>
      <c r="E307" s="9" t="n"/>
      <c r="F307" s="16" t="n"/>
      <c r="G307" s="9" t="n"/>
      <c r="H307" s="9" t="n"/>
      <c r="I307" s="9" t="n"/>
      <c r="J307" s="9" t="n"/>
      <c r="K307" s="9" t="n"/>
      <c r="L307" s="9" t="n"/>
      <c r="M307" s="9" t="n"/>
      <c r="N307" s="15" t="n"/>
      <c r="O307" s="14" t="n"/>
      <c r="P307" s="15" t="n"/>
      <c r="Q307" s="9" t="n"/>
      <c r="R307" s="9" t="n"/>
      <c r="S307" s="9" t="n"/>
      <c r="T307" s="9" t="n"/>
      <c r="U307" s="9" t="n"/>
      <c r="V307" s="17">
        <f>IF(AND($B307="",$H307=""),"",IF($R307="Devuelto a la transportadora","Devuelto",IF($R307="Pasado a la administración","En administración",IF($O307&lt;&gt;"","Entregado","Pendiente"))))</f>
        <v/>
      </c>
      <c r="W307" s="18">
        <f>IF($B307="","",IF($O307&lt;&gt;"",$O307-$B307,$I$4-$B307))</f>
        <v/>
      </c>
      <c r="X307" s="17">
        <f>IF($V307="Pendiente",IF($D307="Perecedero","Perecedero: entregar hoy",IF($W307&gt;=$F$4,"Pasó el plazo: avisar a la administración",IF($W307&gt;=$D$4,"Enviar recordatorio y anotarlo",""))),IF(AND($V307&lt;&gt;"",$I307&lt;&gt;"",$I307&lt;&gt;"Bueno"),"Recibido con daño: ver observaciones",""))</f>
        <v/>
      </c>
      <c r="Y307" s="17">
        <f>IF($V307="Pendiente",COUNTIF($V$8:$V307,"Pendiente"),"")</f>
        <v/>
      </c>
    </row>
    <row r="308" ht="18" customHeight="1">
      <c r="A308" s="9" t="n"/>
      <c r="B308" s="14" t="n"/>
      <c r="C308" s="15" t="n"/>
      <c r="D308" s="9" t="n"/>
      <c r="E308" s="9" t="n"/>
      <c r="F308" s="16" t="n"/>
      <c r="G308" s="9" t="n"/>
      <c r="H308" s="9" t="n"/>
      <c r="I308" s="9" t="n"/>
      <c r="J308" s="9" t="n"/>
      <c r="K308" s="9" t="n"/>
      <c r="L308" s="9" t="n"/>
      <c r="M308" s="9" t="n"/>
      <c r="N308" s="15" t="n"/>
      <c r="O308" s="14" t="n"/>
      <c r="P308" s="15" t="n"/>
      <c r="Q308" s="9" t="n"/>
      <c r="R308" s="9" t="n"/>
      <c r="S308" s="9" t="n"/>
      <c r="T308" s="9" t="n"/>
      <c r="U308" s="9" t="n"/>
      <c r="V308" s="17">
        <f>IF(AND($B308="",$H308=""),"",IF($R308="Devuelto a la transportadora","Devuelto",IF($R308="Pasado a la administración","En administración",IF($O308&lt;&gt;"","Entregado","Pendiente"))))</f>
        <v/>
      </c>
      <c r="W308" s="18">
        <f>IF($B308="","",IF($O308&lt;&gt;"",$O308-$B308,$I$4-$B308))</f>
        <v/>
      </c>
      <c r="X308" s="17">
        <f>IF($V308="Pendiente",IF($D308="Perecedero","Perecedero: entregar hoy",IF($W308&gt;=$F$4,"Pasó el plazo: avisar a la administración",IF($W308&gt;=$D$4,"Enviar recordatorio y anotarlo",""))),IF(AND($V308&lt;&gt;"",$I308&lt;&gt;"",$I308&lt;&gt;"Bueno"),"Recibido con daño: ver observaciones",""))</f>
        <v/>
      </c>
      <c r="Y308" s="17">
        <f>IF($V308="Pendiente",COUNTIF($V$8:$V308,"Pendiente"),"")</f>
        <v/>
      </c>
    </row>
    <row r="309" ht="18" customHeight="1">
      <c r="A309" s="9" t="n"/>
      <c r="B309" s="14" t="n"/>
      <c r="C309" s="15" t="n"/>
      <c r="D309" s="9" t="n"/>
      <c r="E309" s="9" t="n"/>
      <c r="F309" s="16" t="n"/>
      <c r="G309" s="9" t="n"/>
      <c r="H309" s="9" t="n"/>
      <c r="I309" s="9" t="n"/>
      <c r="J309" s="9" t="n"/>
      <c r="K309" s="9" t="n"/>
      <c r="L309" s="9" t="n"/>
      <c r="M309" s="9" t="n"/>
      <c r="N309" s="15" t="n"/>
      <c r="O309" s="14" t="n"/>
      <c r="P309" s="15" t="n"/>
      <c r="Q309" s="9" t="n"/>
      <c r="R309" s="9" t="n"/>
      <c r="S309" s="9" t="n"/>
      <c r="T309" s="9" t="n"/>
      <c r="U309" s="9" t="n"/>
      <c r="V309" s="17">
        <f>IF(AND($B309="",$H309=""),"",IF($R309="Devuelto a la transportadora","Devuelto",IF($R309="Pasado a la administración","En administración",IF($O309&lt;&gt;"","Entregado","Pendiente"))))</f>
        <v/>
      </c>
      <c r="W309" s="18">
        <f>IF($B309="","",IF($O309&lt;&gt;"",$O309-$B309,$I$4-$B309))</f>
        <v/>
      </c>
      <c r="X309" s="17">
        <f>IF($V309="Pendiente",IF($D309="Perecedero","Perecedero: entregar hoy",IF($W309&gt;=$F$4,"Pasó el plazo: avisar a la administración",IF($W309&gt;=$D$4,"Enviar recordatorio y anotarlo",""))),IF(AND($V309&lt;&gt;"",$I309&lt;&gt;"",$I309&lt;&gt;"Bueno"),"Recibido con daño: ver observaciones",""))</f>
        <v/>
      </c>
      <c r="Y309" s="17">
        <f>IF($V309="Pendiente",COUNTIF($V$8:$V309,"Pendiente"),"")</f>
        <v/>
      </c>
    </row>
    <row r="310" ht="18" customHeight="1">
      <c r="A310" s="9" t="n"/>
      <c r="B310" s="14" t="n"/>
      <c r="C310" s="15" t="n"/>
      <c r="D310" s="9" t="n"/>
      <c r="E310" s="9" t="n"/>
      <c r="F310" s="16" t="n"/>
      <c r="G310" s="9" t="n"/>
      <c r="H310" s="9" t="n"/>
      <c r="I310" s="9" t="n"/>
      <c r="J310" s="9" t="n"/>
      <c r="K310" s="9" t="n"/>
      <c r="L310" s="9" t="n"/>
      <c r="M310" s="9" t="n"/>
      <c r="N310" s="15" t="n"/>
      <c r="O310" s="14" t="n"/>
      <c r="P310" s="15" t="n"/>
      <c r="Q310" s="9" t="n"/>
      <c r="R310" s="9" t="n"/>
      <c r="S310" s="9" t="n"/>
      <c r="T310" s="9" t="n"/>
      <c r="U310" s="9" t="n"/>
      <c r="V310" s="17">
        <f>IF(AND($B310="",$H310=""),"",IF($R310="Devuelto a la transportadora","Devuelto",IF($R310="Pasado a la administración","En administración",IF($O310&lt;&gt;"","Entregado","Pendiente"))))</f>
        <v/>
      </c>
      <c r="W310" s="18">
        <f>IF($B310="","",IF($O310&lt;&gt;"",$O310-$B310,$I$4-$B310))</f>
        <v/>
      </c>
      <c r="X310" s="17">
        <f>IF($V310="Pendiente",IF($D310="Perecedero","Perecedero: entregar hoy",IF($W310&gt;=$F$4,"Pasó el plazo: avisar a la administración",IF($W310&gt;=$D$4,"Enviar recordatorio y anotarlo",""))),IF(AND($V310&lt;&gt;"",$I310&lt;&gt;"",$I310&lt;&gt;"Bueno"),"Recibido con daño: ver observaciones",""))</f>
        <v/>
      </c>
      <c r="Y310" s="17">
        <f>IF($V310="Pendiente",COUNTIF($V$8:$V310,"Pendiente"),"")</f>
        <v/>
      </c>
    </row>
    <row r="311" ht="18" customHeight="1">
      <c r="A311" s="9" t="n"/>
      <c r="B311" s="14" t="n"/>
      <c r="C311" s="15" t="n"/>
      <c r="D311" s="9" t="n"/>
      <c r="E311" s="9" t="n"/>
      <c r="F311" s="16" t="n"/>
      <c r="G311" s="9" t="n"/>
      <c r="H311" s="9" t="n"/>
      <c r="I311" s="9" t="n"/>
      <c r="J311" s="9" t="n"/>
      <c r="K311" s="9" t="n"/>
      <c r="L311" s="9" t="n"/>
      <c r="M311" s="9" t="n"/>
      <c r="N311" s="15" t="n"/>
      <c r="O311" s="14" t="n"/>
      <c r="P311" s="15" t="n"/>
      <c r="Q311" s="9" t="n"/>
      <c r="R311" s="9" t="n"/>
      <c r="S311" s="9" t="n"/>
      <c r="T311" s="9" t="n"/>
      <c r="U311" s="9" t="n"/>
      <c r="V311" s="17">
        <f>IF(AND($B311="",$H311=""),"",IF($R311="Devuelto a la transportadora","Devuelto",IF($R311="Pasado a la administración","En administración",IF($O311&lt;&gt;"","Entregado","Pendiente"))))</f>
        <v/>
      </c>
      <c r="W311" s="18">
        <f>IF($B311="","",IF($O311&lt;&gt;"",$O311-$B311,$I$4-$B311))</f>
        <v/>
      </c>
      <c r="X311" s="17">
        <f>IF($V311="Pendiente",IF($D311="Perecedero","Perecedero: entregar hoy",IF($W311&gt;=$F$4,"Pasó el plazo: avisar a la administración",IF($W311&gt;=$D$4,"Enviar recordatorio y anotarlo",""))),IF(AND($V311&lt;&gt;"",$I311&lt;&gt;"",$I311&lt;&gt;"Bueno"),"Recibido con daño: ver observaciones",""))</f>
        <v/>
      </c>
      <c r="Y311" s="17">
        <f>IF($V311="Pendiente",COUNTIF($V$8:$V311,"Pendiente"),"")</f>
        <v/>
      </c>
    </row>
    <row r="312" ht="18" customHeight="1">
      <c r="A312" s="9" t="n"/>
      <c r="B312" s="14" t="n"/>
      <c r="C312" s="15" t="n"/>
      <c r="D312" s="9" t="n"/>
      <c r="E312" s="9" t="n"/>
      <c r="F312" s="16" t="n"/>
      <c r="G312" s="9" t="n"/>
      <c r="H312" s="9" t="n"/>
      <c r="I312" s="9" t="n"/>
      <c r="J312" s="9" t="n"/>
      <c r="K312" s="9" t="n"/>
      <c r="L312" s="9" t="n"/>
      <c r="M312" s="9" t="n"/>
      <c r="N312" s="15" t="n"/>
      <c r="O312" s="14" t="n"/>
      <c r="P312" s="15" t="n"/>
      <c r="Q312" s="9" t="n"/>
      <c r="R312" s="9" t="n"/>
      <c r="S312" s="9" t="n"/>
      <c r="T312" s="9" t="n"/>
      <c r="U312" s="9" t="n"/>
      <c r="V312" s="17">
        <f>IF(AND($B312="",$H312=""),"",IF($R312="Devuelto a la transportadora","Devuelto",IF($R312="Pasado a la administración","En administración",IF($O312&lt;&gt;"","Entregado","Pendiente"))))</f>
        <v/>
      </c>
      <c r="W312" s="18">
        <f>IF($B312="","",IF($O312&lt;&gt;"",$O312-$B312,$I$4-$B312))</f>
        <v/>
      </c>
      <c r="X312" s="17">
        <f>IF($V312="Pendiente",IF($D312="Perecedero","Perecedero: entregar hoy",IF($W312&gt;=$F$4,"Pasó el plazo: avisar a la administración",IF($W312&gt;=$D$4,"Enviar recordatorio y anotarlo",""))),IF(AND($V312&lt;&gt;"",$I312&lt;&gt;"",$I312&lt;&gt;"Bueno"),"Recibido con daño: ver observaciones",""))</f>
        <v/>
      </c>
      <c r="Y312" s="17">
        <f>IF($V312="Pendiente",COUNTIF($V$8:$V312,"Pendiente"),"")</f>
        <v/>
      </c>
    </row>
    <row r="313" ht="18" customHeight="1">
      <c r="A313" s="9" t="n"/>
      <c r="B313" s="14" t="n"/>
      <c r="C313" s="15" t="n"/>
      <c r="D313" s="9" t="n"/>
      <c r="E313" s="9" t="n"/>
      <c r="F313" s="16" t="n"/>
      <c r="G313" s="9" t="n"/>
      <c r="H313" s="9" t="n"/>
      <c r="I313" s="9" t="n"/>
      <c r="J313" s="9" t="n"/>
      <c r="K313" s="9" t="n"/>
      <c r="L313" s="9" t="n"/>
      <c r="M313" s="9" t="n"/>
      <c r="N313" s="15" t="n"/>
      <c r="O313" s="14" t="n"/>
      <c r="P313" s="15" t="n"/>
      <c r="Q313" s="9" t="n"/>
      <c r="R313" s="9" t="n"/>
      <c r="S313" s="9" t="n"/>
      <c r="T313" s="9" t="n"/>
      <c r="U313" s="9" t="n"/>
      <c r="V313" s="17">
        <f>IF(AND($B313="",$H313=""),"",IF($R313="Devuelto a la transportadora","Devuelto",IF($R313="Pasado a la administración","En administración",IF($O313&lt;&gt;"","Entregado","Pendiente"))))</f>
        <v/>
      </c>
      <c r="W313" s="18">
        <f>IF($B313="","",IF($O313&lt;&gt;"",$O313-$B313,$I$4-$B313))</f>
        <v/>
      </c>
      <c r="X313" s="17">
        <f>IF($V313="Pendiente",IF($D313="Perecedero","Perecedero: entregar hoy",IF($W313&gt;=$F$4,"Pasó el plazo: avisar a la administración",IF($W313&gt;=$D$4,"Enviar recordatorio y anotarlo",""))),IF(AND($V313&lt;&gt;"",$I313&lt;&gt;"",$I313&lt;&gt;"Bueno"),"Recibido con daño: ver observaciones",""))</f>
        <v/>
      </c>
      <c r="Y313" s="17">
        <f>IF($V313="Pendiente",COUNTIF($V$8:$V313,"Pendiente"),"")</f>
        <v/>
      </c>
    </row>
    <row r="314" ht="18" customHeight="1">
      <c r="A314" s="9" t="n"/>
      <c r="B314" s="14" t="n"/>
      <c r="C314" s="15" t="n"/>
      <c r="D314" s="9" t="n"/>
      <c r="E314" s="9" t="n"/>
      <c r="F314" s="16" t="n"/>
      <c r="G314" s="9" t="n"/>
      <c r="H314" s="9" t="n"/>
      <c r="I314" s="9" t="n"/>
      <c r="J314" s="9" t="n"/>
      <c r="K314" s="9" t="n"/>
      <c r="L314" s="9" t="n"/>
      <c r="M314" s="9" t="n"/>
      <c r="N314" s="15" t="n"/>
      <c r="O314" s="14" t="n"/>
      <c r="P314" s="15" t="n"/>
      <c r="Q314" s="9" t="n"/>
      <c r="R314" s="9" t="n"/>
      <c r="S314" s="9" t="n"/>
      <c r="T314" s="9" t="n"/>
      <c r="U314" s="9" t="n"/>
      <c r="V314" s="17">
        <f>IF(AND($B314="",$H314=""),"",IF($R314="Devuelto a la transportadora","Devuelto",IF($R314="Pasado a la administración","En administración",IF($O314&lt;&gt;"","Entregado","Pendiente"))))</f>
        <v/>
      </c>
      <c r="W314" s="18">
        <f>IF($B314="","",IF($O314&lt;&gt;"",$O314-$B314,$I$4-$B314))</f>
        <v/>
      </c>
      <c r="X314" s="17">
        <f>IF($V314="Pendiente",IF($D314="Perecedero","Perecedero: entregar hoy",IF($W314&gt;=$F$4,"Pasó el plazo: avisar a la administración",IF($W314&gt;=$D$4,"Enviar recordatorio y anotarlo",""))),IF(AND($V314&lt;&gt;"",$I314&lt;&gt;"",$I314&lt;&gt;"Bueno"),"Recibido con daño: ver observaciones",""))</f>
        <v/>
      </c>
      <c r="Y314" s="17">
        <f>IF($V314="Pendiente",COUNTIF($V$8:$V314,"Pendiente"),"")</f>
        <v/>
      </c>
    </row>
    <row r="315" ht="18" customHeight="1">
      <c r="A315" s="9" t="n"/>
      <c r="B315" s="14" t="n"/>
      <c r="C315" s="15" t="n"/>
      <c r="D315" s="9" t="n"/>
      <c r="E315" s="9" t="n"/>
      <c r="F315" s="16" t="n"/>
      <c r="G315" s="9" t="n"/>
      <c r="H315" s="9" t="n"/>
      <c r="I315" s="9" t="n"/>
      <c r="J315" s="9" t="n"/>
      <c r="K315" s="9" t="n"/>
      <c r="L315" s="9" t="n"/>
      <c r="M315" s="9" t="n"/>
      <c r="N315" s="15" t="n"/>
      <c r="O315" s="14" t="n"/>
      <c r="P315" s="15" t="n"/>
      <c r="Q315" s="9" t="n"/>
      <c r="R315" s="9" t="n"/>
      <c r="S315" s="9" t="n"/>
      <c r="T315" s="9" t="n"/>
      <c r="U315" s="9" t="n"/>
      <c r="V315" s="17">
        <f>IF(AND($B315="",$H315=""),"",IF($R315="Devuelto a la transportadora","Devuelto",IF($R315="Pasado a la administración","En administración",IF($O315&lt;&gt;"","Entregado","Pendiente"))))</f>
        <v/>
      </c>
      <c r="W315" s="18">
        <f>IF($B315="","",IF($O315&lt;&gt;"",$O315-$B315,$I$4-$B315))</f>
        <v/>
      </c>
      <c r="X315" s="17">
        <f>IF($V315="Pendiente",IF($D315="Perecedero","Perecedero: entregar hoy",IF($W315&gt;=$F$4,"Pasó el plazo: avisar a la administración",IF($W315&gt;=$D$4,"Enviar recordatorio y anotarlo",""))),IF(AND($V315&lt;&gt;"",$I315&lt;&gt;"",$I315&lt;&gt;"Bueno"),"Recibido con daño: ver observaciones",""))</f>
        <v/>
      </c>
      <c r="Y315" s="17">
        <f>IF($V315="Pendiente",COUNTIF($V$8:$V315,"Pendiente"),"")</f>
        <v/>
      </c>
    </row>
    <row r="316" ht="18" customHeight="1">
      <c r="A316" s="9" t="n"/>
      <c r="B316" s="14" t="n"/>
      <c r="C316" s="15" t="n"/>
      <c r="D316" s="9" t="n"/>
      <c r="E316" s="9" t="n"/>
      <c r="F316" s="16" t="n"/>
      <c r="G316" s="9" t="n"/>
      <c r="H316" s="9" t="n"/>
      <c r="I316" s="9" t="n"/>
      <c r="J316" s="9" t="n"/>
      <c r="K316" s="9" t="n"/>
      <c r="L316" s="9" t="n"/>
      <c r="M316" s="9" t="n"/>
      <c r="N316" s="15" t="n"/>
      <c r="O316" s="14" t="n"/>
      <c r="P316" s="15" t="n"/>
      <c r="Q316" s="9" t="n"/>
      <c r="R316" s="9" t="n"/>
      <c r="S316" s="9" t="n"/>
      <c r="T316" s="9" t="n"/>
      <c r="U316" s="9" t="n"/>
      <c r="V316" s="17">
        <f>IF(AND($B316="",$H316=""),"",IF($R316="Devuelto a la transportadora","Devuelto",IF($R316="Pasado a la administración","En administración",IF($O316&lt;&gt;"","Entregado","Pendiente"))))</f>
        <v/>
      </c>
      <c r="W316" s="18">
        <f>IF($B316="","",IF($O316&lt;&gt;"",$O316-$B316,$I$4-$B316))</f>
        <v/>
      </c>
      <c r="X316" s="17">
        <f>IF($V316="Pendiente",IF($D316="Perecedero","Perecedero: entregar hoy",IF($W316&gt;=$F$4,"Pasó el plazo: avisar a la administración",IF($W316&gt;=$D$4,"Enviar recordatorio y anotarlo",""))),IF(AND($V316&lt;&gt;"",$I316&lt;&gt;"",$I316&lt;&gt;"Bueno"),"Recibido con daño: ver observaciones",""))</f>
        <v/>
      </c>
      <c r="Y316" s="17">
        <f>IF($V316="Pendiente",COUNTIF($V$8:$V316,"Pendiente"),"")</f>
        <v/>
      </c>
    </row>
    <row r="317" ht="18" customHeight="1">
      <c r="A317" s="9" t="n"/>
      <c r="B317" s="14" t="n"/>
      <c r="C317" s="15" t="n"/>
      <c r="D317" s="9" t="n"/>
      <c r="E317" s="9" t="n"/>
      <c r="F317" s="16" t="n"/>
      <c r="G317" s="9" t="n"/>
      <c r="H317" s="9" t="n"/>
      <c r="I317" s="9" t="n"/>
      <c r="J317" s="9" t="n"/>
      <c r="K317" s="9" t="n"/>
      <c r="L317" s="9" t="n"/>
      <c r="M317" s="9" t="n"/>
      <c r="N317" s="15" t="n"/>
      <c r="O317" s="14" t="n"/>
      <c r="P317" s="15" t="n"/>
      <c r="Q317" s="9" t="n"/>
      <c r="R317" s="9" t="n"/>
      <c r="S317" s="9" t="n"/>
      <c r="T317" s="9" t="n"/>
      <c r="U317" s="9" t="n"/>
      <c r="V317" s="17">
        <f>IF(AND($B317="",$H317=""),"",IF($R317="Devuelto a la transportadora","Devuelto",IF($R317="Pasado a la administración","En administración",IF($O317&lt;&gt;"","Entregado","Pendiente"))))</f>
        <v/>
      </c>
      <c r="W317" s="18">
        <f>IF($B317="","",IF($O317&lt;&gt;"",$O317-$B317,$I$4-$B317))</f>
        <v/>
      </c>
      <c r="X317" s="17">
        <f>IF($V317="Pendiente",IF($D317="Perecedero","Perecedero: entregar hoy",IF($W317&gt;=$F$4,"Pasó el plazo: avisar a la administración",IF($W317&gt;=$D$4,"Enviar recordatorio y anotarlo",""))),IF(AND($V317&lt;&gt;"",$I317&lt;&gt;"",$I317&lt;&gt;"Bueno"),"Recibido con daño: ver observaciones",""))</f>
        <v/>
      </c>
      <c r="Y317" s="17">
        <f>IF($V317="Pendiente",COUNTIF($V$8:$V317,"Pendiente"),"")</f>
        <v/>
      </c>
    </row>
    <row r="318" ht="18" customHeight="1">
      <c r="A318" s="9" t="n"/>
      <c r="B318" s="14" t="n"/>
      <c r="C318" s="15" t="n"/>
      <c r="D318" s="9" t="n"/>
      <c r="E318" s="9" t="n"/>
      <c r="F318" s="16" t="n"/>
      <c r="G318" s="9" t="n"/>
      <c r="H318" s="9" t="n"/>
      <c r="I318" s="9" t="n"/>
      <c r="J318" s="9" t="n"/>
      <c r="K318" s="9" t="n"/>
      <c r="L318" s="9" t="n"/>
      <c r="M318" s="9" t="n"/>
      <c r="N318" s="15" t="n"/>
      <c r="O318" s="14" t="n"/>
      <c r="P318" s="15" t="n"/>
      <c r="Q318" s="9" t="n"/>
      <c r="R318" s="9" t="n"/>
      <c r="S318" s="9" t="n"/>
      <c r="T318" s="9" t="n"/>
      <c r="U318" s="9" t="n"/>
      <c r="V318" s="17">
        <f>IF(AND($B318="",$H318=""),"",IF($R318="Devuelto a la transportadora","Devuelto",IF($R318="Pasado a la administración","En administración",IF($O318&lt;&gt;"","Entregado","Pendiente"))))</f>
        <v/>
      </c>
      <c r="W318" s="18">
        <f>IF($B318="","",IF($O318&lt;&gt;"",$O318-$B318,$I$4-$B318))</f>
        <v/>
      </c>
      <c r="X318" s="17">
        <f>IF($V318="Pendiente",IF($D318="Perecedero","Perecedero: entregar hoy",IF($W318&gt;=$F$4,"Pasó el plazo: avisar a la administración",IF($W318&gt;=$D$4,"Enviar recordatorio y anotarlo",""))),IF(AND($V318&lt;&gt;"",$I318&lt;&gt;"",$I318&lt;&gt;"Bueno"),"Recibido con daño: ver observaciones",""))</f>
        <v/>
      </c>
      <c r="Y318" s="17">
        <f>IF($V318="Pendiente",COUNTIF($V$8:$V318,"Pendiente"),"")</f>
        <v/>
      </c>
    </row>
    <row r="319" ht="18" customHeight="1">
      <c r="A319" s="9" t="n"/>
      <c r="B319" s="14" t="n"/>
      <c r="C319" s="15" t="n"/>
      <c r="D319" s="9" t="n"/>
      <c r="E319" s="9" t="n"/>
      <c r="F319" s="16" t="n"/>
      <c r="G319" s="9" t="n"/>
      <c r="H319" s="9" t="n"/>
      <c r="I319" s="9" t="n"/>
      <c r="J319" s="9" t="n"/>
      <c r="K319" s="9" t="n"/>
      <c r="L319" s="9" t="n"/>
      <c r="M319" s="9" t="n"/>
      <c r="N319" s="15" t="n"/>
      <c r="O319" s="14" t="n"/>
      <c r="P319" s="15" t="n"/>
      <c r="Q319" s="9" t="n"/>
      <c r="R319" s="9" t="n"/>
      <c r="S319" s="9" t="n"/>
      <c r="T319" s="9" t="n"/>
      <c r="U319" s="9" t="n"/>
      <c r="V319" s="17">
        <f>IF(AND($B319="",$H319=""),"",IF($R319="Devuelto a la transportadora","Devuelto",IF($R319="Pasado a la administración","En administración",IF($O319&lt;&gt;"","Entregado","Pendiente"))))</f>
        <v/>
      </c>
      <c r="W319" s="18">
        <f>IF($B319="","",IF($O319&lt;&gt;"",$O319-$B319,$I$4-$B319))</f>
        <v/>
      </c>
      <c r="X319" s="17">
        <f>IF($V319="Pendiente",IF($D319="Perecedero","Perecedero: entregar hoy",IF($W319&gt;=$F$4,"Pasó el plazo: avisar a la administración",IF($W319&gt;=$D$4,"Enviar recordatorio y anotarlo",""))),IF(AND($V319&lt;&gt;"",$I319&lt;&gt;"",$I319&lt;&gt;"Bueno"),"Recibido con daño: ver observaciones",""))</f>
        <v/>
      </c>
      <c r="Y319" s="17">
        <f>IF($V319="Pendiente",COUNTIF($V$8:$V319,"Pendiente"),"")</f>
        <v/>
      </c>
    </row>
    <row r="320" ht="18" customHeight="1">
      <c r="A320" s="9" t="n"/>
      <c r="B320" s="14" t="n"/>
      <c r="C320" s="15" t="n"/>
      <c r="D320" s="9" t="n"/>
      <c r="E320" s="9" t="n"/>
      <c r="F320" s="16" t="n"/>
      <c r="G320" s="9" t="n"/>
      <c r="H320" s="9" t="n"/>
      <c r="I320" s="9" t="n"/>
      <c r="J320" s="9" t="n"/>
      <c r="K320" s="9" t="n"/>
      <c r="L320" s="9" t="n"/>
      <c r="M320" s="9" t="n"/>
      <c r="N320" s="15" t="n"/>
      <c r="O320" s="14" t="n"/>
      <c r="P320" s="15" t="n"/>
      <c r="Q320" s="9" t="n"/>
      <c r="R320" s="9" t="n"/>
      <c r="S320" s="9" t="n"/>
      <c r="T320" s="9" t="n"/>
      <c r="U320" s="9" t="n"/>
      <c r="V320" s="17">
        <f>IF(AND($B320="",$H320=""),"",IF($R320="Devuelto a la transportadora","Devuelto",IF($R320="Pasado a la administración","En administración",IF($O320&lt;&gt;"","Entregado","Pendiente"))))</f>
        <v/>
      </c>
      <c r="W320" s="18">
        <f>IF($B320="","",IF($O320&lt;&gt;"",$O320-$B320,$I$4-$B320))</f>
        <v/>
      </c>
      <c r="X320" s="17">
        <f>IF($V320="Pendiente",IF($D320="Perecedero","Perecedero: entregar hoy",IF($W320&gt;=$F$4,"Pasó el plazo: avisar a la administración",IF($W320&gt;=$D$4,"Enviar recordatorio y anotarlo",""))),IF(AND($V320&lt;&gt;"",$I320&lt;&gt;"",$I320&lt;&gt;"Bueno"),"Recibido con daño: ver observaciones",""))</f>
        <v/>
      </c>
      <c r="Y320" s="17">
        <f>IF($V320="Pendiente",COUNTIF($V$8:$V320,"Pendiente"),"")</f>
        <v/>
      </c>
    </row>
    <row r="321" ht="18" customHeight="1">
      <c r="A321" s="9" t="n"/>
      <c r="B321" s="14" t="n"/>
      <c r="C321" s="15" t="n"/>
      <c r="D321" s="9" t="n"/>
      <c r="E321" s="9" t="n"/>
      <c r="F321" s="16" t="n"/>
      <c r="G321" s="9" t="n"/>
      <c r="H321" s="9" t="n"/>
      <c r="I321" s="9" t="n"/>
      <c r="J321" s="9" t="n"/>
      <c r="K321" s="9" t="n"/>
      <c r="L321" s="9" t="n"/>
      <c r="M321" s="9" t="n"/>
      <c r="N321" s="15" t="n"/>
      <c r="O321" s="14" t="n"/>
      <c r="P321" s="15" t="n"/>
      <c r="Q321" s="9" t="n"/>
      <c r="R321" s="9" t="n"/>
      <c r="S321" s="9" t="n"/>
      <c r="T321" s="9" t="n"/>
      <c r="U321" s="9" t="n"/>
      <c r="V321" s="17">
        <f>IF(AND($B321="",$H321=""),"",IF($R321="Devuelto a la transportadora","Devuelto",IF($R321="Pasado a la administración","En administración",IF($O321&lt;&gt;"","Entregado","Pendiente"))))</f>
        <v/>
      </c>
      <c r="W321" s="18">
        <f>IF($B321="","",IF($O321&lt;&gt;"",$O321-$B321,$I$4-$B321))</f>
        <v/>
      </c>
      <c r="X321" s="17">
        <f>IF($V321="Pendiente",IF($D321="Perecedero","Perecedero: entregar hoy",IF($W321&gt;=$F$4,"Pasó el plazo: avisar a la administración",IF($W321&gt;=$D$4,"Enviar recordatorio y anotarlo",""))),IF(AND($V321&lt;&gt;"",$I321&lt;&gt;"",$I321&lt;&gt;"Bueno"),"Recibido con daño: ver observaciones",""))</f>
        <v/>
      </c>
      <c r="Y321" s="17">
        <f>IF($V321="Pendiente",COUNTIF($V$8:$V321,"Pendiente"),"")</f>
        <v/>
      </c>
    </row>
    <row r="322" ht="18" customHeight="1">
      <c r="A322" s="9" t="n"/>
      <c r="B322" s="14" t="n"/>
      <c r="C322" s="15" t="n"/>
      <c r="D322" s="9" t="n"/>
      <c r="E322" s="9" t="n"/>
      <c r="F322" s="16" t="n"/>
      <c r="G322" s="9" t="n"/>
      <c r="H322" s="9" t="n"/>
      <c r="I322" s="9" t="n"/>
      <c r="J322" s="9" t="n"/>
      <c r="K322" s="9" t="n"/>
      <c r="L322" s="9" t="n"/>
      <c r="M322" s="9" t="n"/>
      <c r="N322" s="15" t="n"/>
      <c r="O322" s="14" t="n"/>
      <c r="P322" s="15" t="n"/>
      <c r="Q322" s="9" t="n"/>
      <c r="R322" s="9" t="n"/>
      <c r="S322" s="9" t="n"/>
      <c r="T322" s="9" t="n"/>
      <c r="U322" s="9" t="n"/>
      <c r="V322" s="17">
        <f>IF(AND($B322="",$H322=""),"",IF($R322="Devuelto a la transportadora","Devuelto",IF($R322="Pasado a la administración","En administración",IF($O322&lt;&gt;"","Entregado","Pendiente"))))</f>
        <v/>
      </c>
      <c r="W322" s="18">
        <f>IF($B322="","",IF($O322&lt;&gt;"",$O322-$B322,$I$4-$B322))</f>
        <v/>
      </c>
      <c r="X322" s="17">
        <f>IF($V322="Pendiente",IF($D322="Perecedero","Perecedero: entregar hoy",IF($W322&gt;=$F$4,"Pasó el plazo: avisar a la administración",IF($W322&gt;=$D$4,"Enviar recordatorio y anotarlo",""))),IF(AND($V322&lt;&gt;"",$I322&lt;&gt;"",$I322&lt;&gt;"Bueno"),"Recibido con daño: ver observaciones",""))</f>
        <v/>
      </c>
      <c r="Y322" s="17">
        <f>IF($V322="Pendiente",COUNTIF($V$8:$V322,"Pendiente"),"")</f>
        <v/>
      </c>
    </row>
    <row r="323" ht="18" customHeight="1">
      <c r="A323" s="9" t="n"/>
      <c r="B323" s="14" t="n"/>
      <c r="C323" s="15" t="n"/>
      <c r="D323" s="9" t="n"/>
      <c r="E323" s="9" t="n"/>
      <c r="F323" s="16" t="n"/>
      <c r="G323" s="9" t="n"/>
      <c r="H323" s="9" t="n"/>
      <c r="I323" s="9" t="n"/>
      <c r="J323" s="9" t="n"/>
      <c r="K323" s="9" t="n"/>
      <c r="L323" s="9" t="n"/>
      <c r="M323" s="9" t="n"/>
      <c r="N323" s="15" t="n"/>
      <c r="O323" s="14" t="n"/>
      <c r="P323" s="15" t="n"/>
      <c r="Q323" s="9" t="n"/>
      <c r="R323" s="9" t="n"/>
      <c r="S323" s="9" t="n"/>
      <c r="T323" s="9" t="n"/>
      <c r="U323" s="9" t="n"/>
      <c r="V323" s="17">
        <f>IF(AND($B323="",$H323=""),"",IF($R323="Devuelto a la transportadora","Devuelto",IF($R323="Pasado a la administración","En administración",IF($O323&lt;&gt;"","Entregado","Pendiente"))))</f>
        <v/>
      </c>
      <c r="W323" s="18">
        <f>IF($B323="","",IF($O323&lt;&gt;"",$O323-$B323,$I$4-$B323))</f>
        <v/>
      </c>
      <c r="X323" s="17">
        <f>IF($V323="Pendiente",IF($D323="Perecedero","Perecedero: entregar hoy",IF($W323&gt;=$F$4,"Pasó el plazo: avisar a la administración",IF($W323&gt;=$D$4,"Enviar recordatorio y anotarlo",""))),IF(AND($V323&lt;&gt;"",$I323&lt;&gt;"",$I323&lt;&gt;"Bueno"),"Recibido con daño: ver observaciones",""))</f>
        <v/>
      </c>
      <c r="Y323" s="17">
        <f>IF($V323="Pendiente",COUNTIF($V$8:$V323,"Pendiente"),"")</f>
        <v/>
      </c>
    </row>
    <row r="324" ht="18" customHeight="1">
      <c r="A324" s="9" t="n"/>
      <c r="B324" s="14" t="n"/>
      <c r="C324" s="15" t="n"/>
      <c r="D324" s="9" t="n"/>
      <c r="E324" s="9" t="n"/>
      <c r="F324" s="16" t="n"/>
      <c r="G324" s="9" t="n"/>
      <c r="H324" s="9" t="n"/>
      <c r="I324" s="9" t="n"/>
      <c r="J324" s="9" t="n"/>
      <c r="K324" s="9" t="n"/>
      <c r="L324" s="9" t="n"/>
      <c r="M324" s="9" t="n"/>
      <c r="N324" s="15" t="n"/>
      <c r="O324" s="14" t="n"/>
      <c r="P324" s="15" t="n"/>
      <c r="Q324" s="9" t="n"/>
      <c r="R324" s="9" t="n"/>
      <c r="S324" s="9" t="n"/>
      <c r="T324" s="9" t="n"/>
      <c r="U324" s="9" t="n"/>
      <c r="V324" s="17">
        <f>IF(AND($B324="",$H324=""),"",IF($R324="Devuelto a la transportadora","Devuelto",IF($R324="Pasado a la administración","En administración",IF($O324&lt;&gt;"","Entregado","Pendiente"))))</f>
        <v/>
      </c>
      <c r="W324" s="18">
        <f>IF($B324="","",IF($O324&lt;&gt;"",$O324-$B324,$I$4-$B324))</f>
        <v/>
      </c>
      <c r="X324" s="17">
        <f>IF($V324="Pendiente",IF($D324="Perecedero","Perecedero: entregar hoy",IF($W324&gt;=$F$4,"Pasó el plazo: avisar a la administración",IF($W324&gt;=$D$4,"Enviar recordatorio y anotarlo",""))),IF(AND($V324&lt;&gt;"",$I324&lt;&gt;"",$I324&lt;&gt;"Bueno"),"Recibido con daño: ver observaciones",""))</f>
        <v/>
      </c>
      <c r="Y324" s="17">
        <f>IF($V324="Pendiente",COUNTIF($V$8:$V324,"Pendiente"),"")</f>
        <v/>
      </c>
    </row>
    <row r="325" ht="18" customHeight="1">
      <c r="A325" s="9" t="n"/>
      <c r="B325" s="14" t="n"/>
      <c r="C325" s="15" t="n"/>
      <c r="D325" s="9" t="n"/>
      <c r="E325" s="9" t="n"/>
      <c r="F325" s="16" t="n"/>
      <c r="G325" s="9" t="n"/>
      <c r="H325" s="9" t="n"/>
      <c r="I325" s="9" t="n"/>
      <c r="J325" s="9" t="n"/>
      <c r="K325" s="9" t="n"/>
      <c r="L325" s="9" t="n"/>
      <c r="M325" s="9" t="n"/>
      <c r="N325" s="15" t="n"/>
      <c r="O325" s="14" t="n"/>
      <c r="P325" s="15" t="n"/>
      <c r="Q325" s="9" t="n"/>
      <c r="R325" s="9" t="n"/>
      <c r="S325" s="9" t="n"/>
      <c r="T325" s="9" t="n"/>
      <c r="U325" s="9" t="n"/>
      <c r="V325" s="17">
        <f>IF(AND($B325="",$H325=""),"",IF($R325="Devuelto a la transportadora","Devuelto",IF($R325="Pasado a la administración","En administración",IF($O325&lt;&gt;"","Entregado","Pendiente"))))</f>
        <v/>
      </c>
      <c r="W325" s="18">
        <f>IF($B325="","",IF($O325&lt;&gt;"",$O325-$B325,$I$4-$B325))</f>
        <v/>
      </c>
      <c r="X325" s="17">
        <f>IF($V325="Pendiente",IF($D325="Perecedero","Perecedero: entregar hoy",IF($W325&gt;=$F$4,"Pasó el plazo: avisar a la administración",IF($W325&gt;=$D$4,"Enviar recordatorio y anotarlo",""))),IF(AND($V325&lt;&gt;"",$I325&lt;&gt;"",$I325&lt;&gt;"Bueno"),"Recibido con daño: ver observaciones",""))</f>
        <v/>
      </c>
      <c r="Y325" s="17">
        <f>IF($V325="Pendiente",COUNTIF($V$8:$V325,"Pendiente"),"")</f>
        <v/>
      </c>
    </row>
    <row r="326" ht="18" customHeight="1">
      <c r="A326" s="9" t="n"/>
      <c r="B326" s="14" t="n"/>
      <c r="C326" s="15" t="n"/>
      <c r="D326" s="9" t="n"/>
      <c r="E326" s="9" t="n"/>
      <c r="F326" s="16" t="n"/>
      <c r="G326" s="9" t="n"/>
      <c r="H326" s="9" t="n"/>
      <c r="I326" s="9" t="n"/>
      <c r="J326" s="9" t="n"/>
      <c r="K326" s="9" t="n"/>
      <c r="L326" s="9" t="n"/>
      <c r="M326" s="9" t="n"/>
      <c r="N326" s="15" t="n"/>
      <c r="O326" s="14" t="n"/>
      <c r="P326" s="15" t="n"/>
      <c r="Q326" s="9" t="n"/>
      <c r="R326" s="9" t="n"/>
      <c r="S326" s="9" t="n"/>
      <c r="T326" s="9" t="n"/>
      <c r="U326" s="9" t="n"/>
      <c r="V326" s="17">
        <f>IF(AND($B326="",$H326=""),"",IF($R326="Devuelto a la transportadora","Devuelto",IF($R326="Pasado a la administración","En administración",IF($O326&lt;&gt;"","Entregado","Pendiente"))))</f>
        <v/>
      </c>
      <c r="W326" s="18">
        <f>IF($B326="","",IF($O326&lt;&gt;"",$O326-$B326,$I$4-$B326))</f>
        <v/>
      </c>
      <c r="X326" s="17">
        <f>IF($V326="Pendiente",IF($D326="Perecedero","Perecedero: entregar hoy",IF($W326&gt;=$F$4,"Pasó el plazo: avisar a la administración",IF($W326&gt;=$D$4,"Enviar recordatorio y anotarlo",""))),IF(AND($V326&lt;&gt;"",$I326&lt;&gt;"",$I326&lt;&gt;"Bueno"),"Recibido con daño: ver observaciones",""))</f>
        <v/>
      </c>
      <c r="Y326" s="17">
        <f>IF($V326="Pendiente",COUNTIF($V$8:$V326,"Pendiente"),"")</f>
        <v/>
      </c>
    </row>
    <row r="327" ht="18" customHeight="1">
      <c r="A327" s="9" t="n"/>
      <c r="B327" s="14" t="n"/>
      <c r="C327" s="15" t="n"/>
      <c r="D327" s="9" t="n"/>
      <c r="E327" s="9" t="n"/>
      <c r="F327" s="16" t="n"/>
      <c r="G327" s="9" t="n"/>
      <c r="H327" s="9" t="n"/>
      <c r="I327" s="9" t="n"/>
      <c r="J327" s="9" t="n"/>
      <c r="K327" s="9" t="n"/>
      <c r="L327" s="9" t="n"/>
      <c r="M327" s="9" t="n"/>
      <c r="N327" s="15" t="n"/>
      <c r="O327" s="14" t="n"/>
      <c r="P327" s="15" t="n"/>
      <c r="Q327" s="9" t="n"/>
      <c r="R327" s="9" t="n"/>
      <c r="S327" s="9" t="n"/>
      <c r="T327" s="9" t="n"/>
      <c r="U327" s="9" t="n"/>
      <c r="V327" s="17">
        <f>IF(AND($B327="",$H327=""),"",IF($R327="Devuelto a la transportadora","Devuelto",IF($R327="Pasado a la administración","En administración",IF($O327&lt;&gt;"","Entregado","Pendiente"))))</f>
        <v/>
      </c>
      <c r="W327" s="18">
        <f>IF($B327="","",IF($O327&lt;&gt;"",$O327-$B327,$I$4-$B327))</f>
        <v/>
      </c>
      <c r="X327" s="17">
        <f>IF($V327="Pendiente",IF($D327="Perecedero","Perecedero: entregar hoy",IF($W327&gt;=$F$4,"Pasó el plazo: avisar a la administración",IF($W327&gt;=$D$4,"Enviar recordatorio y anotarlo",""))),IF(AND($V327&lt;&gt;"",$I327&lt;&gt;"",$I327&lt;&gt;"Bueno"),"Recibido con daño: ver observaciones",""))</f>
        <v/>
      </c>
      <c r="Y327" s="17">
        <f>IF($V327="Pendiente",COUNTIF($V$8:$V327,"Pendiente"),"")</f>
        <v/>
      </c>
    </row>
    <row r="328" ht="18" customHeight="1">
      <c r="A328" s="9" t="n"/>
      <c r="B328" s="14" t="n"/>
      <c r="C328" s="15" t="n"/>
      <c r="D328" s="9" t="n"/>
      <c r="E328" s="9" t="n"/>
      <c r="F328" s="16" t="n"/>
      <c r="G328" s="9" t="n"/>
      <c r="H328" s="9" t="n"/>
      <c r="I328" s="9" t="n"/>
      <c r="J328" s="9" t="n"/>
      <c r="K328" s="9" t="n"/>
      <c r="L328" s="9" t="n"/>
      <c r="M328" s="9" t="n"/>
      <c r="N328" s="15" t="n"/>
      <c r="O328" s="14" t="n"/>
      <c r="P328" s="15" t="n"/>
      <c r="Q328" s="9" t="n"/>
      <c r="R328" s="9" t="n"/>
      <c r="S328" s="9" t="n"/>
      <c r="T328" s="9" t="n"/>
      <c r="U328" s="9" t="n"/>
      <c r="V328" s="17">
        <f>IF(AND($B328="",$H328=""),"",IF($R328="Devuelto a la transportadora","Devuelto",IF($R328="Pasado a la administración","En administración",IF($O328&lt;&gt;"","Entregado","Pendiente"))))</f>
        <v/>
      </c>
      <c r="W328" s="18">
        <f>IF($B328="","",IF($O328&lt;&gt;"",$O328-$B328,$I$4-$B328))</f>
        <v/>
      </c>
      <c r="X328" s="17">
        <f>IF($V328="Pendiente",IF($D328="Perecedero","Perecedero: entregar hoy",IF($W328&gt;=$F$4,"Pasó el plazo: avisar a la administración",IF($W328&gt;=$D$4,"Enviar recordatorio y anotarlo",""))),IF(AND($V328&lt;&gt;"",$I328&lt;&gt;"",$I328&lt;&gt;"Bueno"),"Recibido con daño: ver observaciones",""))</f>
        <v/>
      </c>
      <c r="Y328" s="17">
        <f>IF($V328="Pendiente",COUNTIF($V$8:$V328,"Pendiente"),"")</f>
        <v/>
      </c>
    </row>
    <row r="329" ht="18" customHeight="1">
      <c r="A329" s="9" t="n"/>
      <c r="B329" s="14" t="n"/>
      <c r="C329" s="15" t="n"/>
      <c r="D329" s="9" t="n"/>
      <c r="E329" s="9" t="n"/>
      <c r="F329" s="16" t="n"/>
      <c r="G329" s="9" t="n"/>
      <c r="H329" s="9" t="n"/>
      <c r="I329" s="9" t="n"/>
      <c r="J329" s="9" t="n"/>
      <c r="K329" s="9" t="n"/>
      <c r="L329" s="9" t="n"/>
      <c r="M329" s="9" t="n"/>
      <c r="N329" s="15" t="n"/>
      <c r="O329" s="14" t="n"/>
      <c r="P329" s="15" t="n"/>
      <c r="Q329" s="9" t="n"/>
      <c r="R329" s="9" t="n"/>
      <c r="S329" s="9" t="n"/>
      <c r="T329" s="9" t="n"/>
      <c r="U329" s="9" t="n"/>
      <c r="V329" s="17">
        <f>IF(AND($B329="",$H329=""),"",IF($R329="Devuelto a la transportadora","Devuelto",IF($R329="Pasado a la administración","En administración",IF($O329&lt;&gt;"","Entregado","Pendiente"))))</f>
        <v/>
      </c>
      <c r="W329" s="18">
        <f>IF($B329="","",IF($O329&lt;&gt;"",$O329-$B329,$I$4-$B329))</f>
        <v/>
      </c>
      <c r="X329" s="17">
        <f>IF($V329="Pendiente",IF($D329="Perecedero","Perecedero: entregar hoy",IF($W329&gt;=$F$4,"Pasó el plazo: avisar a la administración",IF($W329&gt;=$D$4,"Enviar recordatorio y anotarlo",""))),IF(AND($V329&lt;&gt;"",$I329&lt;&gt;"",$I329&lt;&gt;"Bueno"),"Recibido con daño: ver observaciones",""))</f>
        <v/>
      </c>
      <c r="Y329" s="17">
        <f>IF($V329="Pendiente",COUNTIF($V$8:$V329,"Pendiente"),"")</f>
        <v/>
      </c>
    </row>
    <row r="330" ht="18" customHeight="1">
      <c r="A330" s="9" t="n"/>
      <c r="B330" s="14" t="n"/>
      <c r="C330" s="15" t="n"/>
      <c r="D330" s="9" t="n"/>
      <c r="E330" s="9" t="n"/>
      <c r="F330" s="16" t="n"/>
      <c r="G330" s="9" t="n"/>
      <c r="H330" s="9" t="n"/>
      <c r="I330" s="9" t="n"/>
      <c r="J330" s="9" t="n"/>
      <c r="K330" s="9" t="n"/>
      <c r="L330" s="9" t="n"/>
      <c r="M330" s="9" t="n"/>
      <c r="N330" s="15" t="n"/>
      <c r="O330" s="14" t="n"/>
      <c r="P330" s="15" t="n"/>
      <c r="Q330" s="9" t="n"/>
      <c r="R330" s="9" t="n"/>
      <c r="S330" s="9" t="n"/>
      <c r="T330" s="9" t="n"/>
      <c r="U330" s="9" t="n"/>
      <c r="V330" s="17">
        <f>IF(AND($B330="",$H330=""),"",IF($R330="Devuelto a la transportadora","Devuelto",IF($R330="Pasado a la administración","En administración",IF($O330&lt;&gt;"","Entregado","Pendiente"))))</f>
        <v/>
      </c>
      <c r="W330" s="18">
        <f>IF($B330="","",IF($O330&lt;&gt;"",$O330-$B330,$I$4-$B330))</f>
        <v/>
      </c>
      <c r="X330" s="17">
        <f>IF($V330="Pendiente",IF($D330="Perecedero","Perecedero: entregar hoy",IF($W330&gt;=$F$4,"Pasó el plazo: avisar a la administración",IF($W330&gt;=$D$4,"Enviar recordatorio y anotarlo",""))),IF(AND($V330&lt;&gt;"",$I330&lt;&gt;"",$I330&lt;&gt;"Bueno"),"Recibido con daño: ver observaciones",""))</f>
        <v/>
      </c>
      <c r="Y330" s="17">
        <f>IF($V330="Pendiente",COUNTIF($V$8:$V330,"Pendiente"),"")</f>
        <v/>
      </c>
    </row>
    <row r="331" ht="18" customHeight="1">
      <c r="A331" s="9" t="n"/>
      <c r="B331" s="14" t="n"/>
      <c r="C331" s="15" t="n"/>
      <c r="D331" s="9" t="n"/>
      <c r="E331" s="9" t="n"/>
      <c r="F331" s="16" t="n"/>
      <c r="G331" s="9" t="n"/>
      <c r="H331" s="9" t="n"/>
      <c r="I331" s="9" t="n"/>
      <c r="J331" s="9" t="n"/>
      <c r="K331" s="9" t="n"/>
      <c r="L331" s="9" t="n"/>
      <c r="M331" s="9" t="n"/>
      <c r="N331" s="15" t="n"/>
      <c r="O331" s="14" t="n"/>
      <c r="P331" s="15" t="n"/>
      <c r="Q331" s="9" t="n"/>
      <c r="R331" s="9" t="n"/>
      <c r="S331" s="9" t="n"/>
      <c r="T331" s="9" t="n"/>
      <c r="U331" s="9" t="n"/>
      <c r="V331" s="17">
        <f>IF(AND($B331="",$H331=""),"",IF($R331="Devuelto a la transportadora","Devuelto",IF($R331="Pasado a la administración","En administración",IF($O331&lt;&gt;"","Entregado","Pendiente"))))</f>
        <v/>
      </c>
      <c r="W331" s="18">
        <f>IF($B331="","",IF($O331&lt;&gt;"",$O331-$B331,$I$4-$B331))</f>
        <v/>
      </c>
      <c r="X331" s="17">
        <f>IF($V331="Pendiente",IF($D331="Perecedero","Perecedero: entregar hoy",IF($W331&gt;=$F$4,"Pasó el plazo: avisar a la administración",IF($W331&gt;=$D$4,"Enviar recordatorio y anotarlo",""))),IF(AND($V331&lt;&gt;"",$I331&lt;&gt;"",$I331&lt;&gt;"Bueno"),"Recibido con daño: ver observaciones",""))</f>
        <v/>
      </c>
      <c r="Y331" s="17">
        <f>IF($V331="Pendiente",COUNTIF($V$8:$V331,"Pendiente"),"")</f>
        <v/>
      </c>
    </row>
    <row r="332" ht="18" customHeight="1">
      <c r="A332" s="9" t="n"/>
      <c r="B332" s="14" t="n"/>
      <c r="C332" s="15" t="n"/>
      <c r="D332" s="9" t="n"/>
      <c r="E332" s="9" t="n"/>
      <c r="F332" s="16" t="n"/>
      <c r="G332" s="9" t="n"/>
      <c r="H332" s="9" t="n"/>
      <c r="I332" s="9" t="n"/>
      <c r="J332" s="9" t="n"/>
      <c r="K332" s="9" t="n"/>
      <c r="L332" s="9" t="n"/>
      <c r="M332" s="9" t="n"/>
      <c r="N332" s="15" t="n"/>
      <c r="O332" s="14" t="n"/>
      <c r="P332" s="15" t="n"/>
      <c r="Q332" s="9" t="n"/>
      <c r="R332" s="9" t="n"/>
      <c r="S332" s="9" t="n"/>
      <c r="T332" s="9" t="n"/>
      <c r="U332" s="9" t="n"/>
      <c r="V332" s="17">
        <f>IF(AND($B332="",$H332=""),"",IF($R332="Devuelto a la transportadora","Devuelto",IF($R332="Pasado a la administración","En administración",IF($O332&lt;&gt;"","Entregado","Pendiente"))))</f>
        <v/>
      </c>
      <c r="W332" s="18">
        <f>IF($B332="","",IF($O332&lt;&gt;"",$O332-$B332,$I$4-$B332))</f>
        <v/>
      </c>
      <c r="X332" s="17">
        <f>IF($V332="Pendiente",IF($D332="Perecedero","Perecedero: entregar hoy",IF($W332&gt;=$F$4,"Pasó el plazo: avisar a la administración",IF($W332&gt;=$D$4,"Enviar recordatorio y anotarlo",""))),IF(AND($V332&lt;&gt;"",$I332&lt;&gt;"",$I332&lt;&gt;"Bueno"),"Recibido con daño: ver observaciones",""))</f>
        <v/>
      </c>
      <c r="Y332" s="17">
        <f>IF($V332="Pendiente",COUNTIF($V$8:$V332,"Pendiente"),"")</f>
        <v/>
      </c>
    </row>
    <row r="333" ht="18" customHeight="1">
      <c r="A333" s="9" t="n"/>
      <c r="B333" s="14" t="n"/>
      <c r="C333" s="15" t="n"/>
      <c r="D333" s="9" t="n"/>
      <c r="E333" s="9" t="n"/>
      <c r="F333" s="16" t="n"/>
      <c r="G333" s="9" t="n"/>
      <c r="H333" s="9" t="n"/>
      <c r="I333" s="9" t="n"/>
      <c r="J333" s="9" t="n"/>
      <c r="K333" s="9" t="n"/>
      <c r="L333" s="9" t="n"/>
      <c r="M333" s="9" t="n"/>
      <c r="N333" s="15" t="n"/>
      <c r="O333" s="14" t="n"/>
      <c r="P333" s="15" t="n"/>
      <c r="Q333" s="9" t="n"/>
      <c r="R333" s="9" t="n"/>
      <c r="S333" s="9" t="n"/>
      <c r="T333" s="9" t="n"/>
      <c r="U333" s="9" t="n"/>
      <c r="V333" s="17">
        <f>IF(AND($B333="",$H333=""),"",IF($R333="Devuelto a la transportadora","Devuelto",IF($R333="Pasado a la administración","En administración",IF($O333&lt;&gt;"","Entregado","Pendiente"))))</f>
        <v/>
      </c>
      <c r="W333" s="18">
        <f>IF($B333="","",IF($O333&lt;&gt;"",$O333-$B333,$I$4-$B333))</f>
        <v/>
      </c>
      <c r="X333" s="17">
        <f>IF($V333="Pendiente",IF($D333="Perecedero","Perecedero: entregar hoy",IF($W333&gt;=$F$4,"Pasó el plazo: avisar a la administración",IF($W333&gt;=$D$4,"Enviar recordatorio y anotarlo",""))),IF(AND($V333&lt;&gt;"",$I333&lt;&gt;"",$I333&lt;&gt;"Bueno"),"Recibido con daño: ver observaciones",""))</f>
        <v/>
      </c>
      <c r="Y333" s="17">
        <f>IF($V333="Pendiente",COUNTIF($V$8:$V333,"Pendiente"),"")</f>
        <v/>
      </c>
    </row>
    <row r="334" ht="18" customHeight="1">
      <c r="A334" s="9" t="n"/>
      <c r="B334" s="14" t="n"/>
      <c r="C334" s="15" t="n"/>
      <c r="D334" s="9" t="n"/>
      <c r="E334" s="9" t="n"/>
      <c r="F334" s="16" t="n"/>
      <c r="G334" s="9" t="n"/>
      <c r="H334" s="9" t="n"/>
      <c r="I334" s="9" t="n"/>
      <c r="J334" s="9" t="n"/>
      <c r="K334" s="9" t="n"/>
      <c r="L334" s="9" t="n"/>
      <c r="M334" s="9" t="n"/>
      <c r="N334" s="15" t="n"/>
      <c r="O334" s="14" t="n"/>
      <c r="P334" s="15" t="n"/>
      <c r="Q334" s="9" t="n"/>
      <c r="R334" s="9" t="n"/>
      <c r="S334" s="9" t="n"/>
      <c r="T334" s="9" t="n"/>
      <c r="U334" s="9" t="n"/>
      <c r="V334" s="17">
        <f>IF(AND($B334="",$H334=""),"",IF($R334="Devuelto a la transportadora","Devuelto",IF($R334="Pasado a la administración","En administración",IF($O334&lt;&gt;"","Entregado","Pendiente"))))</f>
        <v/>
      </c>
      <c r="W334" s="18">
        <f>IF($B334="","",IF($O334&lt;&gt;"",$O334-$B334,$I$4-$B334))</f>
        <v/>
      </c>
      <c r="X334" s="17">
        <f>IF($V334="Pendiente",IF($D334="Perecedero","Perecedero: entregar hoy",IF($W334&gt;=$F$4,"Pasó el plazo: avisar a la administración",IF($W334&gt;=$D$4,"Enviar recordatorio y anotarlo",""))),IF(AND($V334&lt;&gt;"",$I334&lt;&gt;"",$I334&lt;&gt;"Bueno"),"Recibido con daño: ver observaciones",""))</f>
        <v/>
      </c>
      <c r="Y334" s="17">
        <f>IF($V334="Pendiente",COUNTIF($V$8:$V334,"Pendiente"),"")</f>
        <v/>
      </c>
    </row>
    <row r="335" ht="18" customHeight="1">
      <c r="A335" s="9" t="n"/>
      <c r="B335" s="14" t="n"/>
      <c r="C335" s="15" t="n"/>
      <c r="D335" s="9" t="n"/>
      <c r="E335" s="9" t="n"/>
      <c r="F335" s="16" t="n"/>
      <c r="G335" s="9" t="n"/>
      <c r="H335" s="9" t="n"/>
      <c r="I335" s="9" t="n"/>
      <c r="J335" s="9" t="n"/>
      <c r="K335" s="9" t="n"/>
      <c r="L335" s="9" t="n"/>
      <c r="M335" s="9" t="n"/>
      <c r="N335" s="15" t="n"/>
      <c r="O335" s="14" t="n"/>
      <c r="P335" s="15" t="n"/>
      <c r="Q335" s="9" t="n"/>
      <c r="R335" s="9" t="n"/>
      <c r="S335" s="9" t="n"/>
      <c r="T335" s="9" t="n"/>
      <c r="U335" s="9" t="n"/>
      <c r="V335" s="17">
        <f>IF(AND($B335="",$H335=""),"",IF($R335="Devuelto a la transportadora","Devuelto",IF($R335="Pasado a la administración","En administración",IF($O335&lt;&gt;"","Entregado","Pendiente"))))</f>
        <v/>
      </c>
      <c r="W335" s="18">
        <f>IF($B335="","",IF($O335&lt;&gt;"",$O335-$B335,$I$4-$B335))</f>
        <v/>
      </c>
      <c r="X335" s="17">
        <f>IF($V335="Pendiente",IF($D335="Perecedero","Perecedero: entregar hoy",IF($W335&gt;=$F$4,"Pasó el plazo: avisar a la administración",IF($W335&gt;=$D$4,"Enviar recordatorio y anotarlo",""))),IF(AND($V335&lt;&gt;"",$I335&lt;&gt;"",$I335&lt;&gt;"Bueno"),"Recibido con daño: ver observaciones",""))</f>
        <v/>
      </c>
      <c r="Y335" s="17">
        <f>IF($V335="Pendiente",COUNTIF($V$8:$V335,"Pendiente"),"")</f>
        <v/>
      </c>
    </row>
    <row r="336" ht="18" customHeight="1">
      <c r="A336" s="9" t="n"/>
      <c r="B336" s="14" t="n"/>
      <c r="C336" s="15" t="n"/>
      <c r="D336" s="9" t="n"/>
      <c r="E336" s="9" t="n"/>
      <c r="F336" s="16" t="n"/>
      <c r="G336" s="9" t="n"/>
      <c r="H336" s="9" t="n"/>
      <c r="I336" s="9" t="n"/>
      <c r="J336" s="9" t="n"/>
      <c r="K336" s="9" t="n"/>
      <c r="L336" s="9" t="n"/>
      <c r="M336" s="9" t="n"/>
      <c r="N336" s="15" t="n"/>
      <c r="O336" s="14" t="n"/>
      <c r="P336" s="15" t="n"/>
      <c r="Q336" s="9" t="n"/>
      <c r="R336" s="9" t="n"/>
      <c r="S336" s="9" t="n"/>
      <c r="T336" s="9" t="n"/>
      <c r="U336" s="9" t="n"/>
      <c r="V336" s="17">
        <f>IF(AND($B336="",$H336=""),"",IF($R336="Devuelto a la transportadora","Devuelto",IF($R336="Pasado a la administración","En administración",IF($O336&lt;&gt;"","Entregado","Pendiente"))))</f>
        <v/>
      </c>
      <c r="W336" s="18">
        <f>IF($B336="","",IF($O336&lt;&gt;"",$O336-$B336,$I$4-$B336))</f>
        <v/>
      </c>
      <c r="X336" s="17">
        <f>IF($V336="Pendiente",IF($D336="Perecedero","Perecedero: entregar hoy",IF($W336&gt;=$F$4,"Pasó el plazo: avisar a la administración",IF($W336&gt;=$D$4,"Enviar recordatorio y anotarlo",""))),IF(AND($V336&lt;&gt;"",$I336&lt;&gt;"",$I336&lt;&gt;"Bueno"),"Recibido con daño: ver observaciones",""))</f>
        <v/>
      </c>
      <c r="Y336" s="17">
        <f>IF($V336="Pendiente",COUNTIF($V$8:$V336,"Pendiente"),"")</f>
        <v/>
      </c>
    </row>
    <row r="337" ht="18" customHeight="1">
      <c r="A337" s="9" t="n"/>
      <c r="B337" s="14" t="n"/>
      <c r="C337" s="15" t="n"/>
      <c r="D337" s="9" t="n"/>
      <c r="E337" s="9" t="n"/>
      <c r="F337" s="16" t="n"/>
      <c r="G337" s="9" t="n"/>
      <c r="H337" s="9" t="n"/>
      <c r="I337" s="9" t="n"/>
      <c r="J337" s="9" t="n"/>
      <c r="K337" s="9" t="n"/>
      <c r="L337" s="9" t="n"/>
      <c r="M337" s="9" t="n"/>
      <c r="N337" s="15" t="n"/>
      <c r="O337" s="14" t="n"/>
      <c r="P337" s="15" t="n"/>
      <c r="Q337" s="9" t="n"/>
      <c r="R337" s="9" t="n"/>
      <c r="S337" s="9" t="n"/>
      <c r="T337" s="9" t="n"/>
      <c r="U337" s="9" t="n"/>
      <c r="V337" s="17">
        <f>IF(AND($B337="",$H337=""),"",IF($R337="Devuelto a la transportadora","Devuelto",IF($R337="Pasado a la administración","En administración",IF($O337&lt;&gt;"","Entregado","Pendiente"))))</f>
        <v/>
      </c>
      <c r="W337" s="18">
        <f>IF($B337="","",IF($O337&lt;&gt;"",$O337-$B337,$I$4-$B337))</f>
        <v/>
      </c>
      <c r="X337" s="17">
        <f>IF($V337="Pendiente",IF($D337="Perecedero","Perecedero: entregar hoy",IF($W337&gt;=$F$4,"Pasó el plazo: avisar a la administración",IF($W337&gt;=$D$4,"Enviar recordatorio y anotarlo",""))),IF(AND($V337&lt;&gt;"",$I337&lt;&gt;"",$I337&lt;&gt;"Bueno"),"Recibido con daño: ver observaciones",""))</f>
        <v/>
      </c>
      <c r="Y337" s="17">
        <f>IF($V337="Pendiente",COUNTIF($V$8:$V337,"Pendiente"),"")</f>
        <v/>
      </c>
    </row>
    <row r="338" ht="18" customHeight="1">
      <c r="A338" s="9" t="n"/>
      <c r="B338" s="14" t="n"/>
      <c r="C338" s="15" t="n"/>
      <c r="D338" s="9" t="n"/>
      <c r="E338" s="9" t="n"/>
      <c r="F338" s="16" t="n"/>
      <c r="G338" s="9" t="n"/>
      <c r="H338" s="9" t="n"/>
      <c r="I338" s="9" t="n"/>
      <c r="J338" s="9" t="n"/>
      <c r="K338" s="9" t="n"/>
      <c r="L338" s="9" t="n"/>
      <c r="M338" s="9" t="n"/>
      <c r="N338" s="15" t="n"/>
      <c r="O338" s="14" t="n"/>
      <c r="P338" s="15" t="n"/>
      <c r="Q338" s="9" t="n"/>
      <c r="R338" s="9" t="n"/>
      <c r="S338" s="9" t="n"/>
      <c r="T338" s="9" t="n"/>
      <c r="U338" s="9" t="n"/>
      <c r="V338" s="17">
        <f>IF(AND($B338="",$H338=""),"",IF($R338="Devuelto a la transportadora","Devuelto",IF($R338="Pasado a la administración","En administración",IF($O338&lt;&gt;"","Entregado","Pendiente"))))</f>
        <v/>
      </c>
      <c r="W338" s="18">
        <f>IF($B338="","",IF($O338&lt;&gt;"",$O338-$B338,$I$4-$B338))</f>
        <v/>
      </c>
      <c r="X338" s="17">
        <f>IF($V338="Pendiente",IF($D338="Perecedero","Perecedero: entregar hoy",IF($W338&gt;=$F$4,"Pasó el plazo: avisar a la administración",IF($W338&gt;=$D$4,"Enviar recordatorio y anotarlo",""))),IF(AND($V338&lt;&gt;"",$I338&lt;&gt;"",$I338&lt;&gt;"Bueno"),"Recibido con daño: ver observaciones",""))</f>
        <v/>
      </c>
      <c r="Y338" s="17">
        <f>IF($V338="Pendiente",COUNTIF($V$8:$V338,"Pendiente"),"")</f>
        <v/>
      </c>
    </row>
    <row r="339" ht="18" customHeight="1">
      <c r="A339" s="9" t="n"/>
      <c r="B339" s="14" t="n"/>
      <c r="C339" s="15" t="n"/>
      <c r="D339" s="9" t="n"/>
      <c r="E339" s="9" t="n"/>
      <c r="F339" s="16" t="n"/>
      <c r="G339" s="9" t="n"/>
      <c r="H339" s="9" t="n"/>
      <c r="I339" s="9" t="n"/>
      <c r="J339" s="9" t="n"/>
      <c r="K339" s="9" t="n"/>
      <c r="L339" s="9" t="n"/>
      <c r="M339" s="9" t="n"/>
      <c r="N339" s="15" t="n"/>
      <c r="O339" s="14" t="n"/>
      <c r="P339" s="15" t="n"/>
      <c r="Q339" s="9" t="n"/>
      <c r="R339" s="9" t="n"/>
      <c r="S339" s="9" t="n"/>
      <c r="T339" s="9" t="n"/>
      <c r="U339" s="9" t="n"/>
      <c r="V339" s="17">
        <f>IF(AND($B339="",$H339=""),"",IF($R339="Devuelto a la transportadora","Devuelto",IF($R339="Pasado a la administración","En administración",IF($O339&lt;&gt;"","Entregado","Pendiente"))))</f>
        <v/>
      </c>
      <c r="W339" s="18">
        <f>IF($B339="","",IF($O339&lt;&gt;"",$O339-$B339,$I$4-$B339))</f>
        <v/>
      </c>
      <c r="X339" s="17">
        <f>IF($V339="Pendiente",IF($D339="Perecedero","Perecedero: entregar hoy",IF($W339&gt;=$F$4,"Pasó el plazo: avisar a la administración",IF($W339&gt;=$D$4,"Enviar recordatorio y anotarlo",""))),IF(AND($V339&lt;&gt;"",$I339&lt;&gt;"",$I339&lt;&gt;"Bueno"),"Recibido con daño: ver observaciones",""))</f>
        <v/>
      </c>
      <c r="Y339" s="17">
        <f>IF($V339="Pendiente",COUNTIF($V$8:$V339,"Pendiente"),"")</f>
        <v/>
      </c>
    </row>
    <row r="340" ht="18" customHeight="1">
      <c r="A340" s="9" t="n"/>
      <c r="B340" s="14" t="n"/>
      <c r="C340" s="15" t="n"/>
      <c r="D340" s="9" t="n"/>
      <c r="E340" s="9" t="n"/>
      <c r="F340" s="16" t="n"/>
      <c r="G340" s="9" t="n"/>
      <c r="H340" s="9" t="n"/>
      <c r="I340" s="9" t="n"/>
      <c r="J340" s="9" t="n"/>
      <c r="K340" s="9" t="n"/>
      <c r="L340" s="9" t="n"/>
      <c r="M340" s="9" t="n"/>
      <c r="N340" s="15" t="n"/>
      <c r="O340" s="14" t="n"/>
      <c r="P340" s="15" t="n"/>
      <c r="Q340" s="9" t="n"/>
      <c r="R340" s="9" t="n"/>
      <c r="S340" s="9" t="n"/>
      <c r="T340" s="9" t="n"/>
      <c r="U340" s="9" t="n"/>
      <c r="V340" s="17">
        <f>IF(AND($B340="",$H340=""),"",IF($R340="Devuelto a la transportadora","Devuelto",IF($R340="Pasado a la administración","En administración",IF($O340&lt;&gt;"","Entregado","Pendiente"))))</f>
        <v/>
      </c>
      <c r="W340" s="18">
        <f>IF($B340="","",IF($O340&lt;&gt;"",$O340-$B340,$I$4-$B340))</f>
        <v/>
      </c>
      <c r="X340" s="17">
        <f>IF($V340="Pendiente",IF($D340="Perecedero","Perecedero: entregar hoy",IF($W340&gt;=$F$4,"Pasó el plazo: avisar a la administración",IF($W340&gt;=$D$4,"Enviar recordatorio y anotarlo",""))),IF(AND($V340&lt;&gt;"",$I340&lt;&gt;"",$I340&lt;&gt;"Bueno"),"Recibido con daño: ver observaciones",""))</f>
        <v/>
      </c>
      <c r="Y340" s="17">
        <f>IF($V340="Pendiente",COUNTIF($V$8:$V340,"Pendiente"),"")</f>
        <v/>
      </c>
    </row>
    <row r="341" ht="18" customHeight="1">
      <c r="A341" s="9" t="n"/>
      <c r="B341" s="14" t="n"/>
      <c r="C341" s="15" t="n"/>
      <c r="D341" s="9" t="n"/>
      <c r="E341" s="9" t="n"/>
      <c r="F341" s="16" t="n"/>
      <c r="G341" s="9" t="n"/>
      <c r="H341" s="9" t="n"/>
      <c r="I341" s="9" t="n"/>
      <c r="J341" s="9" t="n"/>
      <c r="K341" s="9" t="n"/>
      <c r="L341" s="9" t="n"/>
      <c r="M341" s="9" t="n"/>
      <c r="N341" s="15" t="n"/>
      <c r="O341" s="14" t="n"/>
      <c r="P341" s="15" t="n"/>
      <c r="Q341" s="9" t="n"/>
      <c r="R341" s="9" t="n"/>
      <c r="S341" s="9" t="n"/>
      <c r="T341" s="9" t="n"/>
      <c r="U341" s="9" t="n"/>
      <c r="V341" s="17">
        <f>IF(AND($B341="",$H341=""),"",IF($R341="Devuelto a la transportadora","Devuelto",IF($R341="Pasado a la administración","En administración",IF($O341&lt;&gt;"","Entregado","Pendiente"))))</f>
        <v/>
      </c>
      <c r="W341" s="18">
        <f>IF($B341="","",IF($O341&lt;&gt;"",$O341-$B341,$I$4-$B341))</f>
        <v/>
      </c>
      <c r="X341" s="17">
        <f>IF($V341="Pendiente",IF($D341="Perecedero","Perecedero: entregar hoy",IF($W341&gt;=$F$4,"Pasó el plazo: avisar a la administración",IF($W341&gt;=$D$4,"Enviar recordatorio y anotarlo",""))),IF(AND($V341&lt;&gt;"",$I341&lt;&gt;"",$I341&lt;&gt;"Bueno"),"Recibido con daño: ver observaciones",""))</f>
        <v/>
      </c>
      <c r="Y341" s="17">
        <f>IF($V341="Pendiente",COUNTIF($V$8:$V341,"Pendiente"),"")</f>
        <v/>
      </c>
    </row>
    <row r="342" ht="18" customHeight="1">
      <c r="A342" s="9" t="n"/>
      <c r="B342" s="14" t="n"/>
      <c r="C342" s="15" t="n"/>
      <c r="D342" s="9" t="n"/>
      <c r="E342" s="9" t="n"/>
      <c r="F342" s="16" t="n"/>
      <c r="G342" s="9" t="n"/>
      <c r="H342" s="9" t="n"/>
      <c r="I342" s="9" t="n"/>
      <c r="J342" s="9" t="n"/>
      <c r="K342" s="9" t="n"/>
      <c r="L342" s="9" t="n"/>
      <c r="M342" s="9" t="n"/>
      <c r="N342" s="15" t="n"/>
      <c r="O342" s="14" t="n"/>
      <c r="P342" s="15" t="n"/>
      <c r="Q342" s="9" t="n"/>
      <c r="R342" s="9" t="n"/>
      <c r="S342" s="9" t="n"/>
      <c r="T342" s="9" t="n"/>
      <c r="U342" s="9" t="n"/>
      <c r="V342" s="17">
        <f>IF(AND($B342="",$H342=""),"",IF($R342="Devuelto a la transportadora","Devuelto",IF($R342="Pasado a la administración","En administración",IF($O342&lt;&gt;"","Entregado","Pendiente"))))</f>
        <v/>
      </c>
      <c r="W342" s="18">
        <f>IF($B342="","",IF($O342&lt;&gt;"",$O342-$B342,$I$4-$B342))</f>
        <v/>
      </c>
      <c r="X342" s="17">
        <f>IF($V342="Pendiente",IF($D342="Perecedero","Perecedero: entregar hoy",IF($W342&gt;=$F$4,"Pasó el plazo: avisar a la administración",IF($W342&gt;=$D$4,"Enviar recordatorio y anotarlo",""))),IF(AND($V342&lt;&gt;"",$I342&lt;&gt;"",$I342&lt;&gt;"Bueno"),"Recibido con daño: ver observaciones",""))</f>
        <v/>
      </c>
      <c r="Y342" s="17">
        <f>IF($V342="Pendiente",COUNTIF($V$8:$V342,"Pendiente"),"")</f>
        <v/>
      </c>
    </row>
    <row r="343" ht="18" customHeight="1">
      <c r="A343" s="9" t="n"/>
      <c r="B343" s="14" t="n"/>
      <c r="C343" s="15" t="n"/>
      <c r="D343" s="9" t="n"/>
      <c r="E343" s="9" t="n"/>
      <c r="F343" s="16" t="n"/>
      <c r="G343" s="9" t="n"/>
      <c r="H343" s="9" t="n"/>
      <c r="I343" s="9" t="n"/>
      <c r="J343" s="9" t="n"/>
      <c r="K343" s="9" t="n"/>
      <c r="L343" s="9" t="n"/>
      <c r="M343" s="9" t="n"/>
      <c r="N343" s="15" t="n"/>
      <c r="O343" s="14" t="n"/>
      <c r="P343" s="15" t="n"/>
      <c r="Q343" s="9" t="n"/>
      <c r="R343" s="9" t="n"/>
      <c r="S343" s="9" t="n"/>
      <c r="T343" s="9" t="n"/>
      <c r="U343" s="9" t="n"/>
      <c r="V343" s="17">
        <f>IF(AND($B343="",$H343=""),"",IF($R343="Devuelto a la transportadora","Devuelto",IF($R343="Pasado a la administración","En administración",IF($O343&lt;&gt;"","Entregado","Pendiente"))))</f>
        <v/>
      </c>
      <c r="W343" s="18">
        <f>IF($B343="","",IF($O343&lt;&gt;"",$O343-$B343,$I$4-$B343))</f>
        <v/>
      </c>
      <c r="X343" s="17">
        <f>IF($V343="Pendiente",IF($D343="Perecedero","Perecedero: entregar hoy",IF($W343&gt;=$F$4,"Pasó el plazo: avisar a la administración",IF($W343&gt;=$D$4,"Enviar recordatorio y anotarlo",""))),IF(AND($V343&lt;&gt;"",$I343&lt;&gt;"",$I343&lt;&gt;"Bueno"),"Recibido con daño: ver observaciones",""))</f>
        <v/>
      </c>
      <c r="Y343" s="17">
        <f>IF($V343="Pendiente",COUNTIF($V$8:$V343,"Pendiente"),"")</f>
        <v/>
      </c>
    </row>
    <row r="344" ht="18" customHeight="1">
      <c r="A344" s="9" t="n"/>
      <c r="B344" s="14" t="n"/>
      <c r="C344" s="15" t="n"/>
      <c r="D344" s="9" t="n"/>
      <c r="E344" s="9" t="n"/>
      <c r="F344" s="16" t="n"/>
      <c r="G344" s="9" t="n"/>
      <c r="H344" s="9" t="n"/>
      <c r="I344" s="9" t="n"/>
      <c r="J344" s="9" t="n"/>
      <c r="K344" s="9" t="n"/>
      <c r="L344" s="9" t="n"/>
      <c r="M344" s="9" t="n"/>
      <c r="N344" s="15" t="n"/>
      <c r="O344" s="14" t="n"/>
      <c r="P344" s="15" t="n"/>
      <c r="Q344" s="9" t="n"/>
      <c r="R344" s="9" t="n"/>
      <c r="S344" s="9" t="n"/>
      <c r="T344" s="9" t="n"/>
      <c r="U344" s="9" t="n"/>
      <c r="V344" s="17">
        <f>IF(AND($B344="",$H344=""),"",IF($R344="Devuelto a la transportadora","Devuelto",IF($R344="Pasado a la administración","En administración",IF($O344&lt;&gt;"","Entregado","Pendiente"))))</f>
        <v/>
      </c>
      <c r="W344" s="18">
        <f>IF($B344="","",IF($O344&lt;&gt;"",$O344-$B344,$I$4-$B344))</f>
        <v/>
      </c>
      <c r="X344" s="17">
        <f>IF($V344="Pendiente",IF($D344="Perecedero","Perecedero: entregar hoy",IF($W344&gt;=$F$4,"Pasó el plazo: avisar a la administración",IF($W344&gt;=$D$4,"Enviar recordatorio y anotarlo",""))),IF(AND($V344&lt;&gt;"",$I344&lt;&gt;"",$I344&lt;&gt;"Bueno"),"Recibido con daño: ver observaciones",""))</f>
        <v/>
      </c>
      <c r="Y344" s="17">
        <f>IF($V344="Pendiente",COUNTIF($V$8:$V344,"Pendiente"),"")</f>
        <v/>
      </c>
    </row>
    <row r="345" ht="18" customHeight="1">
      <c r="A345" s="9" t="n"/>
      <c r="B345" s="14" t="n"/>
      <c r="C345" s="15" t="n"/>
      <c r="D345" s="9" t="n"/>
      <c r="E345" s="9" t="n"/>
      <c r="F345" s="16" t="n"/>
      <c r="G345" s="9" t="n"/>
      <c r="H345" s="9" t="n"/>
      <c r="I345" s="9" t="n"/>
      <c r="J345" s="9" t="n"/>
      <c r="K345" s="9" t="n"/>
      <c r="L345" s="9" t="n"/>
      <c r="M345" s="9" t="n"/>
      <c r="N345" s="15" t="n"/>
      <c r="O345" s="14" t="n"/>
      <c r="P345" s="15" t="n"/>
      <c r="Q345" s="9" t="n"/>
      <c r="R345" s="9" t="n"/>
      <c r="S345" s="9" t="n"/>
      <c r="T345" s="9" t="n"/>
      <c r="U345" s="9" t="n"/>
      <c r="V345" s="17">
        <f>IF(AND($B345="",$H345=""),"",IF($R345="Devuelto a la transportadora","Devuelto",IF($R345="Pasado a la administración","En administración",IF($O345&lt;&gt;"","Entregado","Pendiente"))))</f>
        <v/>
      </c>
      <c r="W345" s="18">
        <f>IF($B345="","",IF($O345&lt;&gt;"",$O345-$B345,$I$4-$B345))</f>
        <v/>
      </c>
      <c r="X345" s="17">
        <f>IF($V345="Pendiente",IF($D345="Perecedero","Perecedero: entregar hoy",IF($W345&gt;=$F$4,"Pasó el plazo: avisar a la administración",IF($W345&gt;=$D$4,"Enviar recordatorio y anotarlo",""))),IF(AND($V345&lt;&gt;"",$I345&lt;&gt;"",$I345&lt;&gt;"Bueno"),"Recibido con daño: ver observaciones",""))</f>
        <v/>
      </c>
      <c r="Y345" s="17">
        <f>IF($V345="Pendiente",COUNTIF($V$8:$V345,"Pendiente"),"")</f>
        <v/>
      </c>
    </row>
    <row r="346" ht="18" customHeight="1">
      <c r="A346" s="9" t="n"/>
      <c r="B346" s="14" t="n"/>
      <c r="C346" s="15" t="n"/>
      <c r="D346" s="9" t="n"/>
      <c r="E346" s="9" t="n"/>
      <c r="F346" s="16" t="n"/>
      <c r="G346" s="9" t="n"/>
      <c r="H346" s="9" t="n"/>
      <c r="I346" s="9" t="n"/>
      <c r="J346" s="9" t="n"/>
      <c r="K346" s="9" t="n"/>
      <c r="L346" s="9" t="n"/>
      <c r="M346" s="9" t="n"/>
      <c r="N346" s="15" t="n"/>
      <c r="O346" s="14" t="n"/>
      <c r="P346" s="15" t="n"/>
      <c r="Q346" s="9" t="n"/>
      <c r="R346" s="9" t="n"/>
      <c r="S346" s="9" t="n"/>
      <c r="T346" s="9" t="n"/>
      <c r="U346" s="9" t="n"/>
      <c r="V346" s="17">
        <f>IF(AND($B346="",$H346=""),"",IF($R346="Devuelto a la transportadora","Devuelto",IF($R346="Pasado a la administración","En administración",IF($O346&lt;&gt;"","Entregado","Pendiente"))))</f>
        <v/>
      </c>
      <c r="W346" s="18">
        <f>IF($B346="","",IF($O346&lt;&gt;"",$O346-$B346,$I$4-$B346))</f>
        <v/>
      </c>
      <c r="X346" s="17">
        <f>IF($V346="Pendiente",IF($D346="Perecedero","Perecedero: entregar hoy",IF($W346&gt;=$F$4,"Pasó el plazo: avisar a la administración",IF($W346&gt;=$D$4,"Enviar recordatorio y anotarlo",""))),IF(AND($V346&lt;&gt;"",$I346&lt;&gt;"",$I346&lt;&gt;"Bueno"),"Recibido con daño: ver observaciones",""))</f>
        <v/>
      </c>
      <c r="Y346" s="17">
        <f>IF($V346="Pendiente",COUNTIF($V$8:$V346,"Pendiente"),"")</f>
        <v/>
      </c>
    </row>
    <row r="347" ht="18" customHeight="1">
      <c r="A347" s="9" t="n"/>
      <c r="B347" s="14" t="n"/>
      <c r="C347" s="15" t="n"/>
      <c r="D347" s="9" t="n"/>
      <c r="E347" s="9" t="n"/>
      <c r="F347" s="16" t="n"/>
      <c r="G347" s="9" t="n"/>
      <c r="H347" s="9" t="n"/>
      <c r="I347" s="9" t="n"/>
      <c r="J347" s="9" t="n"/>
      <c r="K347" s="9" t="n"/>
      <c r="L347" s="9" t="n"/>
      <c r="M347" s="9" t="n"/>
      <c r="N347" s="15" t="n"/>
      <c r="O347" s="14" t="n"/>
      <c r="P347" s="15" t="n"/>
      <c r="Q347" s="9" t="n"/>
      <c r="R347" s="9" t="n"/>
      <c r="S347" s="9" t="n"/>
      <c r="T347" s="9" t="n"/>
      <c r="U347" s="9" t="n"/>
      <c r="V347" s="17">
        <f>IF(AND($B347="",$H347=""),"",IF($R347="Devuelto a la transportadora","Devuelto",IF($R347="Pasado a la administración","En administración",IF($O347&lt;&gt;"","Entregado","Pendiente"))))</f>
        <v/>
      </c>
      <c r="W347" s="18">
        <f>IF($B347="","",IF($O347&lt;&gt;"",$O347-$B347,$I$4-$B347))</f>
        <v/>
      </c>
      <c r="X347" s="17">
        <f>IF($V347="Pendiente",IF($D347="Perecedero","Perecedero: entregar hoy",IF($W347&gt;=$F$4,"Pasó el plazo: avisar a la administración",IF($W347&gt;=$D$4,"Enviar recordatorio y anotarlo",""))),IF(AND($V347&lt;&gt;"",$I347&lt;&gt;"",$I347&lt;&gt;"Bueno"),"Recibido con daño: ver observaciones",""))</f>
        <v/>
      </c>
      <c r="Y347" s="17">
        <f>IF($V347="Pendiente",COUNTIF($V$8:$V347,"Pendiente"),"")</f>
        <v/>
      </c>
    </row>
    <row r="348" ht="18" customHeight="1">
      <c r="A348" s="9" t="n"/>
      <c r="B348" s="14" t="n"/>
      <c r="C348" s="15" t="n"/>
      <c r="D348" s="9" t="n"/>
      <c r="E348" s="9" t="n"/>
      <c r="F348" s="16" t="n"/>
      <c r="G348" s="9" t="n"/>
      <c r="H348" s="9" t="n"/>
      <c r="I348" s="9" t="n"/>
      <c r="J348" s="9" t="n"/>
      <c r="K348" s="9" t="n"/>
      <c r="L348" s="9" t="n"/>
      <c r="M348" s="9" t="n"/>
      <c r="N348" s="15" t="n"/>
      <c r="O348" s="14" t="n"/>
      <c r="P348" s="15" t="n"/>
      <c r="Q348" s="9" t="n"/>
      <c r="R348" s="9" t="n"/>
      <c r="S348" s="9" t="n"/>
      <c r="T348" s="9" t="n"/>
      <c r="U348" s="9" t="n"/>
      <c r="V348" s="17">
        <f>IF(AND($B348="",$H348=""),"",IF($R348="Devuelto a la transportadora","Devuelto",IF($R348="Pasado a la administración","En administración",IF($O348&lt;&gt;"","Entregado","Pendiente"))))</f>
        <v/>
      </c>
      <c r="W348" s="18">
        <f>IF($B348="","",IF($O348&lt;&gt;"",$O348-$B348,$I$4-$B348))</f>
        <v/>
      </c>
      <c r="X348" s="17">
        <f>IF($V348="Pendiente",IF($D348="Perecedero","Perecedero: entregar hoy",IF($W348&gt;=$F$4,"Pasó el plazo: avisar a la administración",IF($W348&gt;=$D$4,"Enviar recordatorio y anotarlo",""))),IF(AND($V348&lt;&gt;"",$I348&lt;&gt;"",$I348&lt;&gt;"Bueno"),"Recibido con daño: ver observaciones",""))</f>
        <v/>
      </c>
      <c r="Y348" s="17">
        <f>IF($V348="Pendiente",COUNTIF($V$8:$V348,"Pendiente"),"")</f>
        <v/>
      </c>
    </row>
    <row r="349" ht="18" customHeight="1">
      <c r="A349" s="9" t="n"/>
      <c r="B349" s="14" t="n"/>
      <c r="C349" s="15" t="n"/>
      <c r="D349" s="9" t="n"/>
      <c r="E349" s="9" t="n"/>
      <c r="F349" s="16" t="n"/>
      <c r="G349" s="9" t="n"/>
      <c r="H349" s="9" t="n"/>
      <c r="I349" s="9" t="n"/>
      <c r="J349" s="9" t="n"/>
      <c r="K349" s="9" t="n"/>
      <c r="L349" s="9" t="n"/>
      <c r="M349" s="9" t="n"/>
      <c r="N349" s="15" t="n"/>
      <c r="O349" s="14" t="n"/>
      <c r="P349" s="15" t="n"/>
      <c r="Q349" s="9" t="n"/>
      <c r="R349" s="9" t="n"/>
      <c r="S349" s="9" t="n"/>
      <c r="T349" s="9" t="n"/>
      <c r="U349" s="9" t="n"/>
      <c r="V349" s="17">
        <f>IF(AND($B349="",$H349=""),"",IF($R349="Devuelto a la transportadora","Devuelto",IF($R349="Pasado a la administración","En administración",IF($O349&lt;&gt;"","Entregado","Pendiente"))))</f>
        <v/>
      </c>
      <c r="W349" s="18">
        <f>IF($B349="","",IF($O349&lt;&gt;"",$O349-$B349,$I$4-$B349))</f>
        <v/>
      </c>
      <c r="X349" s="17">
        <f>IF($V349="Pendiente",IF($D349="Perecedero","Perecedero: entregar hoy",IF($W349&gt;=$F$4,"Pasó el plazo: avisar a la administración",IF($W349&gt;=$D$4,"Enviar recordatorio y anotarlo",""))),IF(AND($V349&lt;&gt;"",$I349&lt;&gt;"",$I349&lt;&gt;"Bueno"),"Recibido con daño: ver observaciones",""))</f>
        <v/>
      </c>
      <c r="Y349" s="17">
        <f>IF($V349="Pendiente",COUNTIF($V$8:$V349,"Pendiente"),"")</f>
        <v/>
      </c>
    </row>
    <row r="350" ht="18" customHeight="1">
      <c r="A350" s="9" t="n"/>
      <c r="B350" s="14" t="n"/>
      <c r="C350" s="15" t="n"/>
      <c r="D350" s="9" t="n"/>
      <c r="E350" s="9" t="n"/>
      <c r="F350" s="16" t="n"/>
      <c r="G350" s="9" t="n"/>
      <c r="H350" s="9" t="n"/>
      <c r="I350" s="9" t="n"/>
      <c r="J350" s="9" t="n"/>
      <c r="K350" s="9" t="n"/>
      <c r="L350" s="9" t="n"/>
      <c r="M350" s="9" t="n"/>
      <c r="N350" s="15" t="n"/>
      <c r="O350" s="14" t="n"/>
      <c r="P350" s="15" t="n"/>
      <c r="Q350" s="9" t="n"/>
      <c r="R350" s="9" t="n"/>
      <c r="S350" s="9" t="n"/>
      <c r="T350" s="9" t="n"/>
      <c r="U350" s="9" t="n"/>
      <c r="V350" s="17">
        <f>IF(AND($B350="",$H350=""),"",IF($R350="Devuelto a la transportadora","Devuelto",IF($R350="Pasado a la administración","En administración",IF($O350&lt;&gt;"","Entregado","Pendiente"))))</f>
        <v/>
      </c>
      <c r="W350" s="18">
        <f>IF($B350="","",IF($O350&lt;&gt;"",$O350-$B350,$I$4-$B350))</f>
        <v/>
      </c>
      <c r="X350" s="17">
        <f>IF($V350="Pendiente",IF($D350="Perecedero","Perecedero: entregar hoy",IF($W350&gt;=$F$4,"Pasó el plazo: avisar a la administración",IF($W350&gt;=$D$4,"Enviar recordatorio y anotarlo",""))),IF(AND($V350&lt;&gt;"",$I350&lt;&gt;"",$I350&lt;&gt;"Bueno"),"Recibido con daño: ver observaciones",""))</f>
        <v/>
      </c>
      <c r="Y350" s="17">
        <f>IF($V350="Pendiente",COUNTIF($V$8:$V350,"Pendiente"),"")</f>
        <v/>
      </c>
    </row>
    <row r="351" ht="18" customHeight="1">
      <c r="A351" s="9" t="n"/>
      <c r="B351" s="14" t="n"/>
      <c r="C351" s="15" t="n"/>
      <c r="D351" s="9" t="n"/>
      <c r="E351" s="9" t="n"/>
      <c r="F351" s="16" t="n"/>
      <c r="G351" s="9" t="n"/>
      <c r="H351" s="9" t="n"/>
      <c r="I351" s="9" t="n"/>
      <c r="J351" s="9" t="n"/>
      <c r="K351" s="9" t="n"/>
      <c r="L351" s="9" t="n"/>
      <c r="M351" s="9" t="n"/>
      <c r="N351" s="15" t="n"/>
      <c r="O351" s="14" t="n"/>
      <c r="P351" s="15" t="n"/>
      <c r="Q351" s="9" t="n"/>
      <c r="R351" s="9" t="n"/>
      <c r="S351" s="9" t="n"/>
      <c r="T351" s="9" t="n"/>
      <c r="U351" s="9" t="n"/>
      <c r="V351" s="17">
        <f>IF(AND($B351="",$H351=""),"",IF($R351="Devuelto a la transportadora","Devuelto",IF($R351="Pasado a la administración","En administración",IF($O351&lt;&gt;"","Entregado","Pendiente"))))</f>
        <v/>
      </c>
      <c r="W351" s="18">
        <f>IF($B351="","",IF($O351&lt;&gt;"",$O351-$B351,$I$4-$B351))</f>
        <v/>
      </c>
      <c r="X351" s="17">
        <f>IF($V351="Pendiente",IF($D351="Perecedero","Perecedero: entregar hoy",IF($W351&gt;=$F$4,"Pasó el plazo: avisar a la administración",IF($W351&gt;=$D$4,"Enviar recordatorio y anotarlo",""))),IF(AND($V351&lt;&gt;"",$I351&lt;&gt;"",$I351&lt;&gt;"Bueno"),"Recibido con daño: ver observaciones",""))</f>
        <v/>
      </c>
      <c r="Y351" s="17">
        <f>IF($V351="Pendiente",COUNTIF($V$8:$V351,"Pendiente"),"")</f>
        <v/>
      </c>
    </row>
    <row r="352" ht="18" customHeight="1">
      <c r="A352" s="9" t="n"/>
      <c r="B352" s="14" t="n"/>
      <c r="C352" s="15" t="n"/>
      <c r="D352" s="9" t="n"/>
      <c r="E352" s="9" t="n"/>
      <c r="F352" s="16" t="n"/>
      <c r="G352" s="9" t="n"/>
      <c r="H352" s="9" t="n"/>
      <c r="I352" s="9" t="n"/>
      <c r="J352" s="9" t="n"/>
      <c r="K352" s="9" t="n"/>
      <c r="L352" s="9" t="n"/>
      <c r="M352" s="9" t="n"/>
      <c r="N352" s="15" t="n"/>
      <c r="O352" s="14" t="n"/>
      <c r="P352" s="15" t="n"/>
      <c r="Q352" s="9" t="n"/>
      <c r="R352" s="9" t="n"/>
      <c r="S352" s="9" t="n"/>
      <c r="T352" s="9" t="n"/>
      <c r="U352" s="9" t="n"/>
      <c r="V352" s="17">
        <f>IF(AND($B352="",$H352=""),"",IF($R352="Devuelto a la transportadora","Devuelto",IF($R352="Pasado a la administración","En administración",IF($O352&lt;&gt;"","Entregado","Pendiente"))))</f>
        <v/>
      </c>
      <c r="W352" s="18">
        <f>IF($B352="","",IF($O352&lt;&gt;"",$O352-$B352,$I$4-$B352))</f>
        <v/>
      </c>
      <c r="X352" s="17">
        <f>IF($V352="Pendiente",IF($D352="Perecedero","Perecedero: entregar hoy",IF($W352&gt;=$F$4,"Pasó el plazo: avisar a la administración",IF($W352&gt;=$D$4,"Enviar recordatorio y anotarlo",""))),IF(AND($V352&lt;&gt;"",$I352&lt;&gt;"",$I352&lt;&gt;"Bueno"),"Recibido con daño: ver observaciones",""))</f>
        <v/>
      </c>
      <c r="Y352" s="17">
        <f>IF($V352="Pendiente",COUNTIF($V$8:$V352,"Pendiente"),"")</f>
        <v/>
      </c>
    </row>
    <row r="353" ht="18" customHeight="1">
      <c r="A353" s="9" t="n"/>
      <c r="B353" s="14" t="n"/>
      <c r="C353" s="15" t="n"/>
      <c r="D353" s="9" t="n"/>
      <c r="E353" s="9" t="n"/>
      <c r="F353" s="16" t="n"/>
      <c r="G353" s="9" t="n"/>
      <c r="H353" s="9" t="n"/>
      <c r="I353" s="9" t="n"/>
      <c r="J353" s="9" t="n"/>
      <c r="K353" s="9" t="n"/>
      <c r="L353" s="9" t="n"/>
      <c r="M353" s="9" t="n"/>
      <c r="N353" s="15" t="n"/>
      <c r="O353" s="14" t="n"/>
      <c r="P353" s="15" t="n"/>
      <c r="Q353" s="9" t="n"/>
      <c r="R353" s="9" t="n"/>
      <c r="S353" s="9" t="n"/>
      <c r="T353" s="9" t="n"/>
      <c r="U353" s="9" t="n"/>
      <c r="V353" s="17">
        <f>IF(AND($B353="",$H353=""),"",IF($R353="Devuelto a la transportadora","Devuelto",IF($R353="Pasado a la administración","En administración",IF($O353&lt;&gt;"","Entregado","Pendiente"))))</f>
        <v/>
      </c>
      <c r="W353" s="18">
        <f>IF($B353="","",IF($O353&lt;&gt;"",$O353-$B353,$I$4-$B353))</f>
        <v/>
      </c>
      <c r="X353" s="17">
        <f>IF($V353="Pendiente",IF($D353="Perecedero","Perecedero: entregar hoy",IF($W353&gt;=$F$4,"Pasó el plazo: avisar a la administración",IF($W353&gt;=$D$4,"Enviar recordatorio y anotarlo",""))),IF(AND($V353&lt;&gt;"",$I353&lt;&gt;"",$I353&lt;&gt;"Bueno"),"Recibido con daño: ver observaciones",""))</f>
        <v/>
      </c>
      <c r="Y353" s="17">
        <f>IF($V353="Pendiente",COUNTIF($V$8:$V353,"Pendiente"),"")</f>
        <v/>
      </c>
    </row>
    <row r="354" ht="18" customHeight="1">
      <c r="A354" s="9" t="n"/>
      <c r="B354" s="14" t="n"/>
      <c r="C354" s="15" t="n"/>
      <c r="D354" s="9" t="n"/>
      <c r="E354" s="9" t="n"/>
      <c r="F354" s="16" t="n"/>
      <c r="G354" s="9" t="n"/>
      <c r="H354" s="9" t="n"/>
      <c r="I354" s="9" t="n"/>
      <c r="J354" s="9" t="n"/>
      <c r="K354" s="9" t="n"/>
      <c r="L354" s="9" t="n"/>
      <c r="M354" s="9" t="n"/>
      <c r="N354" s="15" t="n"/>
      <c r="O354" s="14" t="n"/>
      <c r="P354" s="15" t="n"/>
      <c r="Q354" s="9" t="n"/>
      <c r="R354" s="9" t="n"/>
      <c r="S354" s="9" t="n"/>
      <c r="T354" s="9" t="n"/>
      <c r="U354" s="9" t="n"/>
      <c r="V354" s="17">
        <f>IF(AND($B354="",$H354=""),"",IF($R354="Devuelto a la transportadora","Devuelto",IF($R354="Pasado a la administración","En administración",IF($O354&lt;&gt;"","Entregado","Pendiente"))))</f>
        <v/>
      </c>
      <c r="W354" s="18">
        <f>IF($B354="","",IF($O354&lt;&gt;"",$O354-$B354,$I$4-$B354))</f>
        <v/>
      </c>
      <c r="X354" s="17">
        <f>IF($V354="Pendiente",IF($D354="Perecedero","Perecedero: entregar hoy",IF($W354&gt;=$F$4,"Pasó el plazo: avisar a la administración",IF($W354&gt;=$D$4,"Enviar recordatorio y anotarlo",""))),IF(AND($V354&lt;&gt;"",$I354&lt;&gt;"",$I354&lt;&gt;"Bueno"),"Recibido con daño: ver observaciones",""))</f>
        <v/>
      </c>
      <c r="Y354" s="17">
        <f>IF($V354="Pendiente",COUNTIF($V$8:$V354,"Pendiente"),"")</f>
        <v/>
      </c>
    </row>
    <row r="355" ht="18" customHeight="1">
      <c r="A355" s="9" t="n"/>
      <c r="B355" s="14" t="n"/>
      <c r="C355" s="15" t="n"/>
      <c r="D355" s="9" t="n"/>
      <c r="E355" s="9" t="n"/>
      <c r="F355" s="16" t="n"/>
      <c r="G355" s="9" t="n"/>
      <c r="H355" s="9" t="n"/>
      <c r="I355" s="9" t="n"/>
      <c r="J355" s="9" t="n"/>
      <c r="K355" s="9" t="n"/>
      <c r="L355" s="9" t="n"/>
      <c r="M355" s="9" t="n"/>
      <c r="N355" s="15" t="n"/>
      <c r="O355" s="14" t="n"/>
      <c r="P355" s="15" t="n"/>
      <c r="Q355" s="9" t="n"/>
      <c r="R355" s="9" t="n"/>
      <c r="S355" s="9" t="n"/>
      <c r="T355" s="9" t="n"/>
      <c r="U355" s="9" t="n"/>
      <c r="V355" s="17">
        <f>IF(AND($B355="",$H355=""),"",IF($R355="Devuelto a la transportadora","Devuelto",IF($R355="Pasado a la administración","En administración",IF($O355&lt;&gt;"","Entregado","Pendiente"))))</f>
        <v/>
      </c>
      <c r="W355" s="18">
        <f>IF($B355="","",IF($O355&lt;&gt;"",$O355-$B355,$I$4-$B355))</f>
        <v/>
      </c>
      <c r="X355" s="17">
        <f>IF($V355="Pendiente",IF($D355="Perecedero","Perecedero: entregar hoy",IF($W355&gt;=$F$4,"Pasó el plazo: avisar a la administración",IF($W355&gt;=$D$4,"Enviar recordatorio y anotarlo",""))),IF(AND($V355&lt;&gt;"",$I355&lt;&gt;"",$I355&lt;&gt;"Bueno"),"Recibido con daño: ver observaciones",""))</f>
        <v/>
      </c>
      <c r="Y355" s="17">
        <f>IF($V355="Pendiente",COUNTIF($V$8:$V355,"Pendiente"),"")</f>
        <v/>
      </c>
    </row>
    <row r="356" ht="18" customHeight="1">
      <c r="A356" s="9" t="n"/>
      <c r="B356" s="14" t="n"/>
      <c r="C356" s="15" t="n"/>
      <c r="D356" s="9" t="n"/>
      <c r="E356" s="9" t="n"/>
      <c r="F356" s="16" t="n"/>
      <c r="G356" s="9" t="n"/>
      <c r="H356" s="9" t="n"/>
      <c r="I356" s="9" t="n"/>
      <c r="J356" s="9" t="n"/>
      <c r="K356" s="9" t="n"/>
      <c r="L356" s="9" t="n"/>
      <c r="M356" s="9" t="n"/>
      <c r="N356" s="15" t="n"/>
      <c r="O356" s="14" t="n"/>
      <c r="P356" s="15" t="n"/>
      <c r="Q356" s="9" t="n"/>
      <c r="R356" s="9" t="n"/>
      <c r="S356" s="9" t="n"/>
      <c r="T356" s="9" t="n"/>
      <c r="U356" s="9" t="n"/>
      <c r="V356" s="17">
        <f>IF(AND($B356="",$H356=""),"",IF($R356="Devuelto a la transportadora","Devuelto",IF($R356="Pasado a la administración","En administración",IF($O356&lt;&gt;"","Entregado","Pendiente"))))</f>
        <v/>
      </c>
      <c r="W356" s="18">
        <f>IF($B356="","",IF($O356&lt;&gt;"",$O356-$B356,$I$4-$B356))</f>
        <v/>
      </c>
      <c r="X356" s="17">
        <f>IF($V356="Pendiente",IF($D356="Perecedero","Perecedero: entregar hoy",IF($W356&gt;=$F$4,"Pasó el plazo: avisar a la administración",IF($W356&gt;=$D$4,"Enviar recordatorio y anotarlo",""))),IF(AND($V356&lt;&gt;"",$I356&lt;&gt;"",$I356&lt;&gt;"Bueno"),"Recibido con daño: ver observaciones",""))</f>
        <v/>
      </c>
      <c r="Y356" s="17">
        <f>IF($V356="Pendiente",COUNTIF($V$8:$V356,"Pendiente"),"")</f>
        <v/>
      </c>
    </row>
    <row r="357" ht="18" customHeight="1">
      <c r="A357" s="9" t="n"/>
      <c r="B357" s="14" t="n"/>
      <c r="C357" s="15" t="n"/>
      <c r="D357" s="9" t="n"/>
      <c r="E357" s="9" t="n"/>
      <c r="F357" s="16" t="n"/>
      <c r="G357" s="9" t="n"/>
      <c r="H357" s="9" t="n"/>
      <c r="I357" s="9" t="n"/>
      <c r="J357" s="9" t="n"/>
      <c r="K357" s="9" t="n"/>
      <c r="L357" s="9" t="n"/>
      <c r="M357" s="9" t="n"/>
      <c r="N357" s="15" t="n"/>
      <c r="O357" s="14" t="n"/>
      <c r="P357" s="15" t="n"/>
      <c r="Q357" s="9" t="n"/>
      <c r="R357" s="9" t="n"/>
      <c r="S357" s="9" t="n"/>
      <c r="T357" s="9" t="n"/>
      <c r="U357" s="9" t="n"/>
      <c r="V357" s="17">
        <f>IF(AND($B357="",$H357=""),"",IF($R357="Devuelto a la transportadora","Devuelto",IF($R357="Pasado a la administración","En administración",IF($O357&lt;&gt;"","Entregado","Pendiente"))))</f>
        <v/>
      </c>
      <c r="W357" s="18">
        <f>IF($B357="","",IF($O357&lt;&gt;"",$O357-$B357,$I$4-$B357))</f>
        <v/>
      </c>
      <c r="X357" s="17">
        <f>IF($V357="Pendiente",IF($D357="Perecedero","Perecedero: entregar hoy",IF($W357&gt;=$F$4,"Pasó el plazo: avisar a la administración",IF($W357&gt;=$D$4,"Enviar recordatorio y anotarlo",""))),IF(AND($V357&lt;&gt;"",$I357&lt;&gt;"",$I357&lt;&gt;"Bueno"),"Recibido con daño: ver observaciones",""))</f>
        <v/>
      </c>
      <c r="Y357" s="17">
        <f>IF($V357="Pendiente",COUNTIF($V$8:$V357,"Pendiente"),"")</f>
        <v/>
      </c>
    </row>
    <row r="358" ht="18" customHeight="1">
      <c r="A358" s="9" t="n"/>
      <c r="B358" s="14" t="n"/>
      <c r="C358" s="15" t="n"/>
      <c r="D358" s="9" t="n"/>
      <c r="E358" s="9" t="n"/>
      <c r="F358" s="16" t="n"/>
      <c r="G358" s="9" t="n"/>
      <c r="H358" s="9" t="n"/>
      <c r="I358" s="9" t="n"/>
      <c r="J358" s="9" t="n"/>
      <c r="K358" s="9" t="n"/>
      <c r="L358" s="9" t="n"/>
      <c r="M358" s="9" t="n"/>
      <c r="N358" s="15" t="n"/>
      <c r="O358" s="14" t="n"/>
      <c r="P358" s="15" t="n"/>
      <c r="Q358" s="9" t="n"/>
      <c r="R358" s="9" t="n"/>
      <c r="S358" s="9" t="n"/>
      <c r="T358" s="9" t="n"/>
      <c r="U358" s="9" t="n"/>
      <c r="V358" s="17">
        <f>IF(AND($B358="",$H358=""),"",IF($R358="Devuelto a la transportadora","Devuelto",IF($R358="Pasado a la administración","En administración",IF($O358&lt;&gt;"","Entregado","Pendiente"))))</f>
        <v/>
      </c>
      <c r="W358" s="18">
        <f>IF($B358="","",IF($O358&lt;&gt;"",$O358-$B358,$I$4-$B358))</f>
        <v/>
      </c>
      <c r="X358" s="17">
        <f>IF($V358="Pendiente",IF($D358="Perecedero","Perecedero: entregar hoy",IF($W358&gt;=$F$4,"Pasó el plazo: avisar a la administración",IF($W358&gt;=$D$4,"Enviar recordatorio y anotarlo",""))),IF(AND($V358&lt;&gt;"",$I358&lt;&gt;"",$I358&lt;&gt;"Bueno"),"Recibido con daño: ver observaciones",""))</f>
        <v/>
      </c>
      <c r="Y358" s="17">
        <f>IF($V358="Pendiente",COUNTIF($V$8:$V358,"Pendiente"),"")</f>
        <v/>
      </c>
    </row>
    <row r="359" ht="18" customHeight="1">
      <c r="A359" s="9" t="n"/>
      <c r="B359" s="14" t="n"/>
      <c r="C359" s="15" t="n"/>
      <c r="D359" s="9" t="n"/>
      <c r="E359" s="9" t="n"/>
      <c r="F359" s="16" t="n"/>
      <c r="G359" s="9" t="n"/>
      <c r="H359" s="9" t="n"/>
      <c r="I359" s="9" t="n"/>
      <c r="J359" s="9" t="n"/>
      <c r="K359" s="9" t="n"/>
      <c r="L359" s="9" t="n"/>
      <c r="M359" s="9" t="n"/>
      <c r="N359" s="15" t="n"/>
      <c r="O359" s="14" t="n"/>
      <c r="P359" s="15" t="n"/>
      <c r="Q359" s="9" t="n"/>
      <c r="R359" s="9" t="n"/>
      <c r="S359" s="9" t="n"/>
      <c r="T359" s="9" t="n"/>
      <c r="U359" s="9" t="n"/>
      <c r="V359" s="17">
        <f>IF(AND($B359="",$H359=""),"",IF($R359="Devuelto a la transportadora","Devuelto",IF($R359="Pasado a la administración","En administración",IF($O359&lt;&gt;"","Entregado","Pendiente"))))</f>
        <v/>
      </c>
      <c r="W359" s="18">
        <f>IF($B359="","",IF($O359&lt;&gt;"",$O359-$B359,$I$4-$B359))</f>
        <v/>
      </c>
      <c r="X359" s="17">
        <f>IF($V359="Pendiente",IF($D359="Perecedero","Perecedero: entregar hoy",IF($W359&gt;=$F$4,"Pasó el plazo: avisar a la administración",IF($W359&gt;=$D$4,"Enviar recordatorio y anotarlo",""))),IF(AND($V359&lt;&gt;"",$I359&lt;&gt;"",$I359&lt;&gt;"Bueno"),"Recibido con daño: ver observaciones",""))</f>
        <v/>
      </c>
      <c r="Y359" s="17">
        <f>IF($V359="Pendiente",COUNTIF($V$8:$V359,"Pendiente"),"")</f>
        <v/>
      </c>
    </row>
    <row r="360" ht="18" customHeight="1">
      <c r="A360" s="9" t="n"/>
      <c r="B360" s="14" t="n"/>
      <c r="C360" s="15" t="n"/>
      <c r="D360" s="9" t="n"/>
      <c r="E360" s="9" t="n"/>
      <c r="F360" s="16" t="n"/>
      <c r="G360" s="9" t="n"/>
      <c r="H360" s="9" t="n"/>
      <c r="I360" s="9" t="n"/>
      <c r="J360" s="9" t="n"/>
      <c r="K360" s="9" t="n"/>
      <c r="L360" s="9" t="n"/>
      <c r="M360" s="9" t="n"/>
      <c r="N360" s="15" t="n"/>
      <c r="O360" s="14" t="n"/>
      <c r="P360" s="15" t="n"/>
      <c r="Q360" s="9" t="n"/>
      <c r="R360" s="9" t="n"/>
      <c r="S360" s="9" t="n"/>
      <c r="T360" s="9" t="n"/>
      <c r="U360" s="9" t="n"/>
      <c r="V360" s="17">
        <f>IF(AND($B360="",$H360=""),"",IF($R360="Devuelto a la transportadora","Devuelto",IF($R360="Pasado a la administración","En administración",IF($O360&lt;&gt;"","Entregado","Pendiente"))))</f>
        <v/>
      </c>
      <c r="W360" s="18">
        <f>IF($B360="","",IF($O360&lt;&gt;"",$O360-$B360,$I$4-$B360))</f>
        <v/>
      </c>
      <c r="X360" s="17">
        <f>IF($V360="Pendiente",IF($D360="Perecedero","Perecedero: entregar hoy",IF($W360&gt;=$F$4,"Pasó el plazo: avisar a la administración",IF($W360&gt;=$D$4,"Enviar recordatorio y anotarlo",""))),IF(AND($V360&lt;&gt;"",$I360&lt;&gt;"",$I360&lt;&gt;"Bueno"),"Recibido con daño: ver observaciones",""))</f>
        <v/>
      </c>
      <c r="Y360" s="17">
        <f>IF($V360="Pendiente",COUNTIF($V$8:$V360,"Pendiente"),"")</f>
        <v/>
      </c>
    </row>
    <row r="361" ht="18" customHeight="1">
      <c r="A361" s="9" t="n"/>
      <c r="B361" s="14" t="n"/>
      <c r="C361" s="15" t="n"/>
      <c r="D361" s="9" t="n"/>
      <c r="E361" s="9" t="n"/>
      <c r="F361" s="16" t="n"/>
      <c r="G361" s="9" t="n"/>
      <c r="H361" s="9" t="n"/>
      <c r="I361" s="9" t="n"/>
      <c r="J361" s="9" t="n"/>
      <c r="K361" s="9" t="n"/>
      <c r="L361" s="9" t="n"/>
      <c r="M361" s="9" t="n"/>
      <c r="N361" s="15" t="n"/>
      <c r="O361" s="14" t="n"/>
      <c r="P361" s="15" t="n"/>
      <c r="Q361" s="9" t="n"/>
      <c r="R361" s="9" t="n"/>
      <c r="S361" s="9" t="n"/>
      <c r="T361" s="9" t="n"/>
      <c r="U361" s="9" t="n"/>
      <c r="V361" s="17">
        <f>IF(AND($B361="",$H361=""),"",IF($R361="Devuelto a la transportadora","Devuelto",IF($R361="Pasado a la administración","En administración",IF($O361&lt;&gt;"","Entregado","Pendiente"))))</f>
        <v/>
      </c>
      <c r="W361" s="18">
        <f>IF($B361="","",IF($O361&lt;&gt;"",$O361-$B361,$I$4-$B361))</f>
        <v/>
      </c>
      <c r="X361" s="17">
        <f>IF($V361="Pendiente",IF($D361="Perecedero","Perecedero: entregar hoy",IF($W361&gt;=$F$4,"Pasó el plazo: avisar a la administración",IF($W361&gt;=$D$4,"Enviar recordatorio y anotarlo",""))),IF(AND($V361&lt;&gt;"",$I361&lt;&gt;"",$I361&lt;&gt;"Bueno"),"Recibido con daño: ver observaciones",""))</f>
        <v/>
      </c>
      <c r="Y361" s="17">
        <f>IF($V361="Pendiente",COUNTIF($V$8:$V361,"Pendiente"),"")</f>
        <v/>
      </c>
    </row>
    <row r="362" ht="18" customHeight="1">
      <c r="A362" s="9" t="n"/>
      <c r="B362" s="14" t="n"/>
      <c r="C362" s="15" t="n"/>
      <c r="D362" s="9" t="n"/>
      <c r="E362" s="9" t="n"/>
      <c r="F362" s="16" t="n"/>
      <c r="G362" s="9" t="n"/>
      <c r="H362" s="9" t="n"/>
      <c r="I362" s="9" t="n"/>
      <c r="J362" s="9" t="n"/>
      <c r="K362" s="9" t="n"/>
      <c r="L362" s="9" t="n"/>
      <c r="M362" s="9" t="n"/>
      <c r="N362" s="15" t="n"/>
      <c r="O362" s="14" t="n"/>
      <c r="P362" s="15" t="n"/>
      <c r="Q362" s="9" t="n"/>
      <c r="R362" s="9" t="n"/>
      <c r="S362" s="9" t="n"/>
      <c r="T362" s="9" t="n"/>
      <c r="U362" s="9" t="n"/>
      <c r="V362" s="17">
        <f>IF(AND($B362="",$H362=""),"",IF($R362="Devuelto a la transportadora","Devuelto",IF($R362="Pasado a la administración","En administración",IF($O362&lt;&gt;"","Entregado","Pendiente"))))</f>
        <v/>
      </c>
      <c r="W362" s="18">
        <f>IF($B362="","",IF($O362&lt;&gt;"",$O362-$B362,$I$4-$B362))</f>
        <v/>
      </c>
      <c r="X362" s="17">
        <f>IF($V362="Pendiente",IF($D362="Perecedero","Perecedero: entregar hoy",IF($W362&gt;=$F$4,"Pasó el plazo: avisar a la administración",IF($W362&gt;=$D$4,"Enviar recordatorio y anotarlo",""))),IF(AND($V362&lt;&gt;"",$I362&lt;&gt;"",$I362&lt;&gt;"Bueno"),"Recibido con daño: ver observaciones",""))</f>
        <v/>
      </c>
      <c r="Y362" s="17">
        <f>IF($V362="Pendiente",COUNTIF($V$8:$V362,"Pendiente"),"")</f>
        <v/>
      </c>
    </row>
    <row r="363" ht="18" customHeight="1">
      <c r="A363" s="9" t="n"/>
      <c r="B363" s="14" t="n"/>
      <c r="C363" s="15" t="n"/>
      <c r="D363" s="9" t="n"/>
      <c r="E363" s="9" t="n"/>
      <c r="F363" s="16" t="n"/>
      <c r="G363" s="9" t="n"/>
      <c r="H363" s="9" t="n"/>
      <c r="I363" s="9" t="n"/>
      <c r="J363" s="9" t="n"/>
      <c r="K363" s="9" t="n"/>
      <c r="L363" s="9" t="n"/>
      <c r="M363" s="9" t="n"/>
      <c r="N363" s="15" t="n"/>
      <c r="O363" s="14" t="n"/>
      <c r="P363" s="15" t="n"/>
      <c r="Q363" s="9" t="n"/>
      <c r="R363" s="9" t="n"/>
      <c r="S363" s="9" t="n"/>
      <c r="T363" s="9" t="n"/>
      <c r="U363" s="9" t="n"/>
      <c r="V363" s="17">
        <f>IF(AND($B363="",$H363=""),"",IF($R363="Devuelto a la transportadora","Devuelto",IF($R363="Pasado a la administración","En administración",IF($O363&lt;&gt;"","Entregado","Pendiente"))))</f>
        <v/>
      </c>
      <c r="W363" s="18">
        <f>IF($B363="","",IF($O363&lt;&gt;"",$O363-$B363,$I$4-$B363))</f>
        <v/>
      </c>
      <c r="X363" s="17">
        <f>IF($V363="Pendiente",IF($D363="Perecedero","Perecedero: entregar hoy",IF($W363&gt;=$F$4,"Pasó el plazo: avisar a la administración",IF($W363&gt;=$D$4,"Enviar recordatorio y anotarlo",""))),IF(AND($V363&lt;&gt;"",$I363&lt;&gt;"",$I363&lt;&gt;"Bueno"),"Recibido con daño: ver observaciones",""))</f>
        <v/>
      </c>
      <c r="Y363" s="17">
        <f>IF($V363="Pendiente",COUNTIF($V$8:$V363,"Pendiente"),"")</f>
        <v/>
      </c>
    </row>
    <row r="364" ht="18" customHeight="1">
      <c r="A364" s="9" t="n"/>
      <c r="B364" s="14" t="n"/>
      <c r="C364" s="15" t="n"/>
      <c r="D364" s="9" t="n"/>
      <c r="E364" s="9" t="n"/>
      <c r="F364" s="16" t="n"/>
      <c r="G364" s="9" t="n"/>
      <c r="H364" s="9" t="n"/>
      <c r="I364" s="9" t="n"/>
      <c r="J364" s="9" t="n"/>
      <c r="K364" s="9" t="n"/>
      <c r="L364" s="9" t="n"/>
      <c r="M364" s="9" t="n"/>
      <c r="N364" s="15" t="n"/>
      <c r="O364" s="14" t="n"/>
      <c r="P364" s="15" t="n"/>
      <c r="Q364" s="9" t="n"/>
      <c r="R364" s="9" t="n"/>
      <c r="S364" s="9" t="n"/>
      <c r="T364" s="9" t="n"/>
      <c r="U364" s="9" t="n"/>
      <c r="V364" s="17">
        <f>IF(AND($B364="",$H364=""),"",IF($R364="Devuelto a la transportadora","Devuelto",IF($R364="Pasado a la administración","En administración",IF($O364&lt;&gt;"","Entregado","Pendiente"))))</f>
        <v/>
      </c>
      <c r="W364" s="18">
        <f>IF($B364="","",IF($O364&lt;&gt;"",$O364-$B364,$I$4-$B364))</f>
        <v/>
      </c>
      <c r="X364" s="17">
        <f>IF($V364="Pendiente",IF($D364="Perecedero","Perecedero: entregar hoy",IF($W364&gt;=$F$4,"Pasó el plazo: avisar a la administración",IF($W364&gt;=$D$4,"Enviar recordatorio y anotarlo",""))),IF(AND($V364&lt;&gt;"",$I364&lt;&gt;"",$I364&lt;&gt;"Bueno"),"Recibido con daño: ver observaciones",""))</f>
        <v/>
      </c>
      <c r="Y364" s="17">
        <f>IF($V364="Pendiente",COUNTIF($V$8:$V364,"Pendiente"),"")</f>
        <v/>
      </c>
    </row>
    <row r="365" ht="18" customHeight="1">
      <c r="A365" s="9" t="n"/>
      <c r="B365" s="14" t="n"/>
      <c r="C365" s="15" t="n"/>
      <c r="D365" s="9" t="n"/>
      <c r="E365" s="9" t="n"/>
      <c r="F365" s="16" t="n"/>
      <c r="G365" s="9" t="n"/>
      <c r="H365" s="9" t="n"/>
      <c r="I365" s="9" t="n"/>
      <c r="J365" s="9" t="n"/>
      <c r="K365" s="9" t="n"/>
      <c r="L365" s="9" t="n"/>
      <c r="M365" s="9" t="n"/>
      <c r="N365" s="15" t="n"/>
      <c r="O365" s="14" t="n"/>
      <c r="P365" s="15" t="n"/>
      <c r="Q365" s="9" t="n"/>
      <c r="R365" s="9" t="n"/>
      <c r="S365" s="9" t="n"/>
      <c r="T365" s="9" t="n"/>
      <c r="U365" s="9" t="n"/>
      <c r="V365" s="17">
        <f>IF(AND($B365="",$H365=""),"",IF($R365="Devuelto a la transportadora","Devuelto",IF($R365="Pasado a la administración","En administración",IF($O365&lt;&gt;"","Entregado","Pendiente"))))</f>
        <v/>
      </c>
      <c r="W365" s="18">
        <f>IF($B365="","",IF($O365&lt;&gt;"",$O365-$B365,$I$4-$B365))</f>
        <v/>
      </c>
      <c r="X365" s="17">
        <f>IF($V365="Pendiente",IF($D365="Perecedero","Perecedero: entregar hoy",IF($W365&gt;=$F$4,"Pasó el plazo: avisar a la administración",IF($W365&gt;=$D$4,"Enviar recordatorio y anotarlo",""))),IF(AND($V365&lt;&gt;"",$I365&lt;&gt;"",$I365&lt;&gt;"Bueno"),"Recibido con daño: ver observaciones",""))</f>
        <v/>
      </c>
      <c r="Y365" s="17">
        <f>IF($V365="Pendiente",COUNTIF($V$8:$V365,"Pendiente"),"")</f>
        <v/>
      </c>
    </row>
    <row r="366" ht="18" customHeight="1">
      <c r="A366" s="9" t="n"/>
      <c r="B366" s="14" t="n"/>
      <c r="C366" s="15" t="n"/>
      <c r="D366" s="9" t="n"/>
      <c r="E366" s="9" t="n"/>
      <c r="F366" s="16" t="n"/>
      <c r="G366" s="9" t="n"/>
      <c r="H366" s="9" t="n"/>
      <c r="I366" s="9" t="n"/>
      <c r="J366" s="9" t="n"/>
      <c r="K366" s="9" t="n"/>
      <c r="L366" s="9" t="n"/>
      <c r="M366" s="9" t="n"/>
      <c r="N366" s="15" t="n"/>
      <c r="O366" s="14" t="n"/>
      <c r="P366" s="15" t="n"/>
      <c r="Q366" s="9" t="n"/>
      <c r="R366" s="9" t="n"/>
      <c r="S366" s="9" t="n"/>
      <c r="T366" s="9" t="n"/>
      <c r="U366" s="9" t="n"/>
      <c r="V366" s="17">
        <f>IF(AND($B366="",$H366=""),"",IF($R366="Devuelto a la transportadora","Devuelto",IF($R366="Pasado a la administración","En administración",IF($O366&lt;&gt;"","Entregado","Pendiente"))))</f>
        <v/>
      </c>
      <c r="W366" s="18">
        <f>IF($B366="","",IF($O366&lt;&gt;"",$O366-$B366,$I$4-$B366))</f>
        <v/>
      </c>
      <c r="X366" s="17">
        <f>IF($V366="Pendiente",IF($D366="Perecedero","Perecedero: entregar hoy",IF($W366&gt;=$F$4,"Pasó el plazo: avisar a la administración",IF($W366&gt;=$D$4,"Enviar recordatorio y anotarlo",""))),IF(AND($V366&lt;&gt;"",$I366&lt;&gt;"",$I366&lt;&gt;"Bueno"),"Recibido con daño: ver observaciones",""))</f>
        <v/>
      </c>
      <c r="Y366" s="17">
        <f>IF($V366="Pendiente",COUNTIF($V$8:$V366,"Pendiente"),"")</f>
        <v/>
      </c>
    </row>
    <row r="367" ht="18" customHeight="1">
      <c r="A367" s="9" t="n"/>
      <c r="B367" s="14" t="n"/>
      <c r="C367" s="15" t="n"/>
      <c r="D367" s="9" t="n"/>
      <c r="E367" s="9" t="n"/>
      <c r="F367" s="16" t="n"/>
      <c r="G367" s="9" t="n"/>
      <c r="H367" s="9" t="n"/>
      <c r="I367" s="9" t="n"/>
      <c r="J367" s="9" t="n"/>
      <c r="K367" s="9" t="n"/>
      <c r="L367" s="9" t="n"/>
      <c r="M367" s="9" t="n"/>
      <c r="N367" s="15" t="n"/>
      <c r="O367" s="14" t="n"/>
      <c r="P367" s="15" t="n"/>
      <c r="Q367" s="9" t="n"/>
      <c r="R367" s="9" t="n"/>
      <c r="S367" s="9" t="n"/>
      <c r="T367" s="9" t="n"/>
      <c r="U367" s="9" t="n"/>
      <c r="V367" s="17">
        <f>IF(AND($B367="",$H367=""),"",IF($R367="Devuelto a la transportadora","Devuelto",IF($R367="Pasado a la administración","En administración",IF($O367&lt;&gt;"","Entregado","Pendiente"))))</f>
        <v/>
      </c>
      <c r="W367" s="18">
        <f>IF($B367="","",IF($O367&lt;&gt;"",$O367-$B367,$I$4-$B367))</f>
        <v/>
      </c>
      <c r="X367" s="17">
        <f>IF($V367="Pendiente",IF($D367="Perecedero","Perecedero: entregar hoy",IF($W367&gt;=$F$4,"Pasó el plazo: avisar a la administración",IF($W367&gt;=$D$4,"Enviar recordatorio y anotarlo",""))),IF(AND($V367&lt;&gt;"",$I367&lt;&gt;"",$I367&lt;&gt;"Bueno"),"Recibido con daño: ver observaciones",""))</f>
        <v/>
      </c>
      <c r="Y367" s="17">
        <f>IF($V367="Pendiente",COUNTIF($V$8:$V367,"Pendiente"),"")</f>
        <v/>
      </c>
    </row>
    <row r="368" ht="18" customHeight="1">
      <c r="A368" s="9" t="n"/>
      <c r="B368" s="14" t="n"/>
      <c r="C368" s="15" t="n"/>
      <c r="D368" s="9" t="n"/>
      <c r="E368" s="9" t="n"/>
      <c r="F368" s="16" t="n"/>
      <c r="G368" s="9" t="n"/>
      <c r="H368" s="9" t="n"/>
      <c r="I368" s="9" t="n"/>
      <c r="J368" s="9" t="n"/>
      <c r="K368" s="9" t="n"/>
      <c r="L368" s="9" t="n"/>
      <c r="M368" s="9" t="n"/>
      <c r="N368" s="15" t="n"/>
      <c r="O368" s="14" t="n"/>
      <c r="P368" s="15" t="n"/>
      <c r="Q368" s="9" t="n"/>
      <c r="R368" s="9" t="n"/>
      <c r="S368" s="9" t="n"/>
      <c r="T368" s="9" t="n"/>
      <c r="U368" s="9" t="n"/>
      <c r="V368" s="17">
        <f>IF(AND($B368="",$H368=""),"",IF($R368="Devuelto a la transportadora","Devuelto",IF($R368="Pasado a la administración","En administración",IF($O368&lt;&gt;"","Entregado","Pendiente"))))</f>
        <v/>
      </c>
      <c r="W368" s="18">
        <f>IF($B368="","",IF($O368&lt;&gt;"",$O368-$B368,$I$4-$B368))</f>
        <v/>
      </c>
      <c r="X368" s="17">
        <f>IF($V368="Pendiente",IF($D368="Perecedero","Perecedero: entregar hoy",IF($W368&gt;=$F$4,"Pasó el plazo: avisar a la administración",IF($W368&gt;=$D$4,"Enviar recordatorio y anotarlo",""))),IF(AND($V368&lt;&gt;"",$I368&lt;&gt;"",$I368&lt;&gt;"Bueno"),"Recibido con daño: ver observaciones",""))</f>
        <v/>
      </c>
      <c r="Y368" s="17">
        <f>IF($V368="Pendiente",COUNTIF($V$8:$V368,"Pendiente"),"")</f>
        <v/>
      </c>
    </row>
    <row r="369" ht="18" customHeight="1">
      <c r="A369" s="9" t="n"/>
      <c r="B369" s="14" t="n"/>
      <c r="C369" s="15" t="n"/>
      <c r="D369" s="9" t="n"/>
      <c r="E369" s="9" t="n"/>
      <c r="F369" s="16" t="n"/>
      <c r="G369" s="9" t="n"/>
      <c r="H369" s="9" t="n"/>
      <c r="I369" s="9" t="n"/>
      <c r="J369" s="9" t="n"/>
      <c r="K369" s="9" t="n"/>
      <c r="L369" s="9" t="n"/>
      <c r="M369" s="9" t="n"/>
      <c r="N369" s="15" t="n"/>
      <c r="O369" s="14" t="n"/>
      <c r="P369" s="15" t="n"/>
      <c r="Q369" s="9" t="n"/>
      <c r="R369" s="9" t="n"/>
      <c r="S369" s="9" t="n"/>
      <c r="T369" s="9" t="n"/>
      <c r="U369" s="9" t="n"/>
      <c r="V369" s="17">
        <f>IF(AND($B369="",$H369=""),"",IF($R369="Devuelto a la transportadora","Devuelto",IF($R369="Pasado a la administración","En administración",IF($O369&lt;&gt;"","Entregado","Pendiente"))))</f>
        <v/>
      </c>
      <c r="W369" s="18">
        <f>IF($B369="","",IF($O369&lt;&gt;"",$O369-$B369,$I$4-$B369))</f>
        <v/>
      </c>
      <c r="X369" s="17">
        <f>IF($V369="Pendiente",IF($D369="Perecedero","Perecedero: entregar hoy",IF($W369&gt;=$F$4,"Pasó el plazo: avisar a la administración",IF($W369&gt;=$D$4,"Enviar recordatorio y anotarlo",""))),IF(AND($V369&lt;&gt;"",$I369&lt;&gt;"",$I369&lt;&gt;"Bueno"),"Recibido con daño: ver observaciones",""))</f>
        <v/>
      </c>
      <c r="Y369" s="17">
        <f>IF($V369="Pendiente",COUNTIF($V$8:$V369,"Pendiente"),"")</f>
        <v/>
      </c>
    </row>
    <row r="370" ht="18" customHeight="1">
      <c r="A370" s="9" t="n"/>
      <c r="B370" s="14" t="n"/>
      <c r="C370" s="15" t="n"/>
      <c r="D370" s="9" t="n"/>
      <c r="E370" s="9" t="n"/>
      <c r="F370" s="16" t="n"/>
      <c r="G370" s="9" t="n"/>
      <c r="H370" s="9" t="n"/>
      <c r="I370" s="9" t="n"/>
      <c r="J370" s="9" t="n"/>
      <c r="K370" s="9" t="n"/>
      <c r="L370" s="9" t="n"/>
      <c r="M370" s="9" t="n"/>
      <c r="N370" s="15" t="n"/>
      <c r="O370" s="14" t="n"/>
      <c r="P370" s="15" t="n"/>
      <c r="Q370" s="9" t="n"/>
      <c r="R370" s="9" t="n"/>
      <c r="S370" s="9" t="n"/>
      <c r="T370" s="9" t="n"/>
      <c r="U370" s="9" t="n"/>
      <c r="V370" s="17">
        <f>IF(AND($B370="",$H370=""),"",IF($R370="Devuelto a la transportadora","Devuelto",IF($R370="Pasado a la administración","En administración",IF($O370&lt;&gt;"","Entregado","Pendiente"))))</f>
        <v/>
      </c>
      <c r="W370" s="18">
        <f>IF($B370="","",IF($O370&lt;&gt;"",$O370-$B370,$I$4-$B370))</f>
        <v/>
      </c>
      <c r="X370" s="17">
        <f>IF($V370="Pendiente",IF($D370="Perecedero","Perecedero: entregar hoy",IF($W370&gt;=$F$4,"Pasó el plazo: avisar a la administración",IF($W370&gt;=$D$4,"Enviar recordatorio y anotarlo",""))),IF(AND($V370&lt;&gt;"",$I370&lt;&gt;"",$I370&lt;&gt;"Bueno"),"Recibido con daño: ver observaciones",""))</f>
        <v/>
      </c>
      <c r="Y370" s="17">
        <f>IF($V370="Pendiente",COUNTIF($V$8:$V370,"Pendiente"),"")</f>
        <v/>
      </c>
    </row>
    <row r="371" ht="18" customHeight="1">
      <c r="A371" s="9" t="n"/>
      <c r="B371" s="14" t="n"/>
      <c r="C371" s="15" t="n"/>
      <c r="D371" s="9" t="n"/>
      <c r="E371" s="9" t="n"/>
      <c r="F371" s="16" t="n"/>
      <c r="G371" s="9" t="n"/>
      <c r="H371" s="9" t="n"/>
      <c r="I371" s="9" t="n"/>
      <c r="J371" s="9" t="n"/>
      <c r="K371" s="9" t="n"/>
      <c r="L371" s="9" t="n"/>
      <c r="M371" s="9" t="n"/>
      <c r="N371" s="15" t="n"/>
      <c r="O371" s="14" t="n"/>
      <c r="P371" s="15" t="n"/>
      <c r="Q371" s="9" t="n"/>
      <c r="R371" s="9" t="n"/>
      <c r="S371" s="9" t="n"/>
      <c r="T371" s="9" t="n"/>
      <c r="U371" s="9" t="n"/>
      <c r="V371" s="17">
        <f>IF(AND($B371="",$H371=""),"",IF($R371="Devuelto a la transportadora","Devuelto",IF($R371="Pasado a la administración","En administración",IF($O371&lt;&gt;"","Entregado","Pendiente"))))</f>
        <v/>
      </c>
      <c r="W371" s="18">
        <f>IF($B371="","",IF($O371&lt;&gt;"",$O371-$B371,$I$4-$B371))</f>
        <v/>
      </c>
      <c r="X371" s="17">
        <f>IF($V371="Pendiente",IF($D371="Perecedero","Perecedero: entregar hoy",IF($W371&gt;=$F$4,"Pasó el plazo: avisar a la administración",IF($W371&gt;=$D$4,"Enviar recordatorio y anotarlo",""))),IF(AND($V371&lt;&gt;"",$I371&lt;&gt;"",$I371&lt;&gt;"Bueno"),"Recibido con daño: ver observaciones",""))</f>
        <v/>
      </c>
      <c r="Y371" s="17">
        <f>IF($V371="Pendiente",COUNTIF($V$8:$V371,"Pendiente"),"")</f>
        <v/>
      </c>
    </row>
    <row r="372" ht="18" customHeight="1">
      <c r="A372" s="9" t="n"/>
      <c r="B372" s="14" t="n"/>
      <c r="C372" s="15" t="n"/>
      <c r="D372" s="9" t="n"/>
      <c r="E372" s="9" t="n"/>
      <c r="F372" s="16" t="n"/>
      <c r="G372" s="9" t="n"/>
      <c r="H372" s="9" t="n"/>
      <c r="I372" s="9" t="n"/>
      <c r="J372" s="9" t="n"/>
      <c r="K372" s="9" t="n"/>
      <c r="L372" s="9" t="n"/>
      <c r="M372" s="9" t="n"/>
      <c r="N372" s="15" t="n"/>
      <c r="O372" s="14" t="n"/>
      <c r="P372" s="15" t="n"/>
      <c r="Q372" s="9" t="n"/>
      <c r="R372" s="9" t="n"/>
      <c r="S372" s="9" t="n"/>
      <c r="T372" s="9" t="n"/>
      <c r="U372" s="9" t="n"/>
      <c r="V372" s="17">
        <f>IF(AND($B372="",$H372=""),"",IF($R372="Devuelto a la transportadora","Devuelto",IF($R372="Pasado a la administración","En administración",IF($O372&lt;&gt;"","Entregado","Pendiente"))))</f>
        <v/>
      </c>
      <c r="W372" s="18">
        <f>IF($B372="","",IF($O372&lt;&gt;"",$O372-$B372,$I$4-$B372))</f>
        <v/>
      </c>
      <c r="X372" s="17">
        <f>IF($V372="Pendiente",IF($D372="Perecedero","Perecedero: entregar hoy",IF($W372&gt;=$F$4,"Pasó el plazo: avisar a la administración",IF($W372&gt;=$D$4,"Enviar recordatorio y anotarlo",""))),IF(AND($V372&lt;&gt;"",$I372&lt;&gt;"",$I372&lt;&gt;"Bueno"),"Recibido con daño: ver observaciones",""))</f>
        <v/>
      </c>
      <c r="Y372" s="17">
        <f>IF($V372="Pendiente",COUNTIF($V$8:$V372,"Pendiente"),"")</f>
        <v/>
      </c>
    </row>
    <row r="373" ht="18" customHeight="1">
      <c r="A373" s="9" t="n"/>
      <c r="B373" s="14" t="n"/>
      <c r="C373" s="15" t="n"/>
      <c r="D373" s="9" t="n"/>
      <c r="E373" s="9" t="n"/>
      <c r="F373" s="16" t="n"/>
      <c r="G373" s="9" t="n"/>
      <c r="H373" s="9" t="n"/>
      <c r="I373" s="9" t="n"/>
      <c r="J373" s="9" t="n"/>
      <c r="K373" s="9" t="n"/>
      <c r="L373" s="9" t="n"/>
      <c r="M373" s="9" t="n"/>
      <c r="N373" s="15" t="n"/>
      <c r="O373" s="14" t="n"/>
      <c r="P373" s="15" t="n"/>
      <c r="Q373" s="9" t="n"/>
      <c r="R373" s="9" t="n"/>
      <c r="S373" s="9" t="n"/>
      <c r="T373" s="9" t="n"/>
      <c r="U373" s="9" t="n"/>
      <c r="V373" s="17">
        <f>IF(AND($B373="",$H373=""),"",IF($R373="Devuelto a la transportadora","Devuelto",IF($R373="Pasado a la administración","En administración",IF($O373&lt;&gt;"","Entregado","Pendiente"))))</f>
        <v/>
      </c>
      <c r="W373" s="18">
        <f>IF($B373="","",IF($O373&lt;&gt;"",$O373-$B373,$I$4-$B373))</f>
        <v/>
      </c>
      <c r="X373" s="17">
        <f>IF($V373="Pendiente",IF($D373="Perecedero","Perecedero: entregar hoy",IF($W373&gt;=$F$4,"Pasó el plazo: avisar a la administración",IF($W373&gt;=$D$4,"Enviar recordatorio y anotarlo",""))),IF(AND($V373&lt;&gt;"",$I373&lt;&gt;"",$I373&lt;&gt;"Bueno"),"Recibido con daño: ver observaciones",""))</f>
        <v/>
      </c>
      <c r="Y373" s="17">
        <f>IF($V373="Pendiente",COUNTIF($V$8:$V373,"Pendiente"),"")</f>
        <v/>
      </c>
    </row>
    <row r="374" ht="18" customHeight="1">
      <c r="A374" s="9" t="n"/>
      <c r="B374" s="14" t="n"/>
      <c r="C374" s="15" t="n"/>
      <c r="D374" s="9" t="n"/>
      <c r="E374" s="9" t="n"/>
      <c r="F374" s="16" t="n"/>
      <c r="G374" s="9" t="n"/>
      <c r="H374" s="9" t="n"/>
      <c r="I374" s="9" t="n"/>
      <c r="J374" s="9" t="n"/>
      <c r="K374" s="9" t="n"/>
      <c r="L374" s="9" t="n"/>
      <c r="M374" s="9" t="n"/>
      <c r="N374" s="15" t="n"/>
      <c r="O374" s="14" t="n"/>
      <c r="P374" s="15" t="n"/>
      <c r="Q374" s="9" t="n"/>
      <c r="R374" s="9" t="n"/>
      <c r="S374" s="9" t="n"/>
      <c r="T374" s="9" t="n"/>
      <c r="U374" s="9" t="n"/>
      <c r="V374" s="17">
        <f>IF(AND($B374="",$H374=""),"",IF($R374="Devuelto a la transportadora","Devuelto",IF($R374="Pasado a la administración","En administración",IF($O374&lt;&gt;"","Entregado","Pendiente"))))</f>
        <v/>
      </c>
      <c r="W374" s="18">
        <f>IF($B374="","",IF($O374&lt;&gt;"",$O374-$B374,$I$4-$B374))</f>
        <v/>
      </c>
      <c r="X374" s="17">
        <f>IF($V374="Pendiente",IF($D374="Perecedero","Perecedero: entregar hoy",IF($W374&gt;=$F$4,"Pasó el plazo: avisar a la administración",IF($W374&gt;=$D$4,"Enviar recordatorio y anotarlo",""))),IF(AND($V374&lt;&gt;"",$I374&lt;&gt;"",$I374&lt;&gt;"Bueno"),"Recibido con daño: ver observaciones",""))</f>
        <v/>
      </c>
      <c r="Y374" s="17">
        <f>IF($V374="Pendiente",COUNTIF($V$8:$V374,"Pendiente"),"")</f>
        <v/>
      </c>
    </row>
    <row r="375" ht="18" customHeight="1">
      <c r="A375" s="9" t="n"/>
      <c r="B375" s="14" t="n"/>
      <c r="C375" s="15" t="n"/>
      <c r="D375" s="9" t="n"/>
      <c r="E375" s="9" t="n"/>
      <c r="F375" s="16" t="n"/>
      <c r="G375" s="9" t="n"/>
      <c r="H375" s="9" t="n"/>
      <c r="I375" s="9" t="n"/>
      <c r="J375" s="9" t="n"/>
      <c r="K375" s="9" t="n"/>
      <c r="L375" s="9" t="n"/>
      <c r="M375" s="9" t="n"/>
      <c r="N375" s="15" t="n"/>
      <c r="O375" s="14" t="n"/>
      <c r="P375" s="15" t="n"/>
      <c r="Q375" s="9" t="n"/>
      <c r="R375" s="9" t="n"/>
      <c r="S375" s="9" t="n"/>
      <c r="T375" s="9" t="n"/>
      <c r="U375" s="9" t="n"/>
      <c r="V375" s="17">
        <f>IF(AND($B375="",$H375=""),"",IF($R375="Devuelto a la transportadora","Devuelto",IF($R375="Pasado a la administración","En administración",IF($O375&lt;&gt;"","Entregado","Pendiente"))))</f>
        <v/>
      </c>
      <c r="W375" s="18">
        <f>IF($B375="","",IF($O375&lt;&gt;"",$O375-$B375,$I$4-$B375))</f>
        <v/>
      </c>
      <c r="X375" s="17">
        <f>IF($V375="Pendiente",IF($D375="Perecedero","Perecedero: entregar hoy",IF($W375&gt;=$F$4,"Pasó el plazo: avisar a la administración",IF($W375&gt;=$D$4,"Enviar recordatorio y anotarlo",""))),IF(AND($V375&lt;&gt;"",$I375&lt;&gt;"",$I375&lt;&gt;"Bueno"),"Recibido con daño: ver observaciones",""))</f>
        <v/>
      </c>
      <c r="Y375" s="17">
        <f>IF($V375="Pendiente",COUNTIF($V$8:$V375,"Pendiente"),"")</f>
        <v/>
      </c>
    </row>
    <row r="376" ht="18" customHeight="1">
      <c r="A376" s="9" t="n"/>
      <c r="B376" s="14" t="n"/>
      <c r="C376" s="15" t="n"/>
      <c r="D376" s="9" t="n"/>
      <c r="E376" s="9" t="n"/>
      <c r="F376" s="16" t="n"/>
      <c r="G376" s="9" t="n"/>
      <c r="H376" s="9" t="n"/>
      <c r="I376" s="9" t="n"/>
      <c r="J376" s="9" t="n"/>
      <c r="K376" s="9" t="n"/>
      <c r="L376" s="9" t="n"/>
      <c r="M376" s="9" t="n"/>
      <c r="N376" s="15" t="n"/>
      <c r="O376" s="14" t="n"/>
      <c r="P376" s="15" t="n"/>
      <c r="Q376" s="9" t="n"/>
      <c r="R376" s="9" t="n"/>
      <c r="S376" s="9" t="n"/>
      <c r="T376" s="9" t="n"/>
      <c r="U376" s="9" t="n"/>
      <c r="V376" s="17">
        <f>IF(AND($B376="",$H376=""),"",IF($R376="Devuelto a la transportadora","Devuelto",IF($R376="Pasado a la administración","En administración",IF($O376&lt;&gt;"","Entregado","Pendiente"))))</f>
        <v/>
      </c>
      <c r="W376" s="18">
        <f>IF($B376="","",IF($O376&lt;&gt;"",$O376-$B376,$I$4-$B376))</f>
        <v/>
      </c>
      <c r="X376" s="17">
        <f>IF($V376="Pendiente",IF($D376="Perecedero","Perecedero: entregar hoy",IF($W376&gt;=$F$4,"Pasó el plazo: avisar a la administración",IF($W376&gt;=$D$4,"Enviar recordatorio y anotarlo",""))),IF(AND($V376&lt;&gt;"",$I376&lt;&gt;"",$I376&lt;&gt;"Bueno"),"Recibido con daño: ver observaciones",""))</f>
        <v/>
      </c>
      <c r="Y376" s="17">
        <f>IF($V376="Pendiente",COUNTIF($V$8:$V376,"Pendiente"),"")</f>
        <v/>
      </c>
    </row>
    <row r="377" ht="18" customHeight="1">
      <c r="A377" s="9" t="n"/>
      <c r="B377" s="14" t="n"/>
      <c r="C377" s="15" t="n"/>
      <c r="D377" s="9" t="n"/>
      <c r="E377" s="9" t="n"/>
      <c r="F377" s="16" t="n"/>
      <c r="G377" s="9" t="n"/>
      <c r="H377" s="9" t="n"/>
      <c r="I377" s="9" t="n"/>
      <c r="J377" s="9" t="n"/>
      <c r="K377" s="9" t="n"/>
      <c r="L377" s="9" t="n"/>
      <c r="M377" s="9" t="n"/>
      <c r="N377" s="15" t="n"/>
      <c r="O377" s="14" t="n"/>
      <c r="P377" s="15" t="n"/>
      <c r="Q377" s="9" t="n"/>
      <c r="R377" s="9" t="n"/>
      <c r="S377" s="9" t="n"/>
      <c r="T377" s="9" t="n"/>
      <c r="U377" s="9" t="n"/>
      <c r="V377" s="17">
        <f>IF(AND($B377="",$H377=""),"",IF($R377="Devuelto a la transportadora","Devuelto",IF($R377="Pasado a la administración","En administración",IF($O377&lt;&gt;"","Entregado","Pendiente"))))</f>
        <v/>
      </c>
      <c r="W377" s="18">
        <f>IF($B377="","",IF($O377&lt;&gt;"",$O377-$B377,$I$4-$B377))</f>
        <v/>
      </c>
      <c r="X377" s="17">
        <f>IF($V377="Pendiente",IF($D377="Perecedero","Perecedero: entregar hoy",IF($W377&gt;=$F$4,"Pasó el plazo: avisar a la administración",IF($W377&gt;=$D$4,"Enviar recordatorio y anotarlo",""))),IF(AND($V377&lt;&gt;"",$I377&lt;&gt;"",$I377&lt;&gt;"Bueno"),"Recibido con daño: ver observaciones",""))</f>
        <v/>
      </c>
      <c r="Y377" s="17">
        <f>IF($V377="Pendiente",COUNTIF($V$8:$V377,"Pendiente"),"")</f>
        <v/>
      </c>
    </row>
    <row r="378" ht="18" customHeight="1">
      <c r="A378" s="9" t="n"/>
      <c r="B378" s="14" t="n"/>
      <c r="C378" s="15" t="n"/>
      <c r="D378" s="9" t="n"/>
      <c r="E378" s="9" t="n"/>
      <c r="F378" s="16" t="n"/>
      <c r="G378" s="9" t="n"/>
      <c r="H378" s="9" t="n"/>
      <c r="I378" s="9" t="n"/>
      <c r="J378" s="9" t="n"/>
      <c r="K378" s="9" t="n"/>
      <c r="L378" s="9" t="n"/>
      <c r="M378" s="9" t="n"/>
      <c r="N378" s="15" t="n"/>
      <c r="O378" s="14" t="n"/>
      <c r="P378" s="15" t="n"/>
      <c r="Q378" s="9" t="n"/>
      <c r="R378" s="9" t="n"/>
      <c r="S378" s="9" t="n"/>
      <c r="T378" s="9" t="n"/>
      <c r="U378" s="9" t="n"/>
      <c r="V378" s="17">
        <f>IF(AND($B378="",$H378=""),"",IF($R378="Devuelto a la transportadora","Devuelto",IF($R378="Pasado a la administración","En administración",IF($O378&lt;&gt;"","Entregado","Pendiente"))))</f>
        <v/>
      </c>
      <c r="W378" s="18">
        <f>IF($B378="","",IF($O378&lt;&gt;"",$O378-$B378,$I$4-$B378))</f>
        <v/>
      </c>
      <c r="X378" s="17">
        <f>IF($V378="Pendiente",IF($D378="Perecedero","Perecedero: entregar hoy",IF($W378&gt;=$F$4,"Pasó el plazo: avisar a la administración",IF($W378&gt;=$D$4,"Enviar recordatorio y anotarlo",""))),IF(AND($V378&lt;&gt;"",$I378&lt;&gt;"",$I378&lt;&gt;"Bueno"),"Recibido con daño: ver observaciones",""))</f>
        <v/>
      </c>
      <c r="Y378" s="17">
        <f>IF($V378="Pendiente",COUNTIF($V$8:$V378,"Pendiente"),"")</f>
        <v/>
      </c>
    </row>
    <row r="379" ht="18" customHeight="1">
      <c r="A379" s="9" t="n"/>
      <c r="B379" s="14" t="n"/>
      <c r="C379" s="15" t="n"/>
      <c r="D379" s="9" t="n"/>
      <c r="E379" s="9" t="n"/>
      <c r="F379" s="16" t="n"/>
      <c r="G379" s="9" t="n"/>
      <c r="H379" s="9" t="n"/>
      <c r="I379" s="9" t="n"/>
      <c r="J379" s="9" t="n"/>
      <c r="K379" s="9" t="n"/>
      <c r="L379" s="9" t="n"/>
      <c r="M379" s="9" t="n"/>
      <c r="N379" s="15" t="n"/>
      <c r="O379" s="14" t="n"/>
      <c r="P379" s="15" t="n"/>
      <c r="Q379" s="9" t="n"/>
      <c r="R379" s="9" t="n"/>
      <c r="S379" s="9" t="n"/>
      <c r="T379" s="9" t="n"/>
      <c r="U379" s="9" t="n"/>
      <c r="V379" s="17">
        <f>IF(AND($B379="",$H379=""),"",IF($R379="Devuelto a la transportadora","Devuelto",IF($R379="Pasado a la administración","En administración",IF($O379&lt;&gt;"","Entregado","Pendiente"))))</f>
        <v/>
      </c>
      <c r="W379" s="18">
        <f>IF($B379="","",IF($O379&lt;&gt;"",$O379-$B379,$I$4-$B379))</f>
        <v/>
      </c>
      <c r="X379" s="17">
        <f>IF($V379="Pendiente",IF($D379="Perecedero","Perecedero: entregar hoy",IF($W379&gt;=$F$4,"Pasó el plazo: avisar a la administración",IF($W379&gt;=$D$4,"Enviar recordatorio y anotarlo",""))),IF(AND($V379&lt;&gt;"",$I379&lt;&gt;"",$I379&lt;&gt;"Bueno"),"Recibido con daño: ver observaciones",""))</f>
        <v/>
      </c>
      <c r="Y379" s="17">
        <f>IF($V379="Pendiente",COUNTIF($V$8:$V379,"Pendiente"),"")</f>
        <v/>
      </c>
    </row>
    <row r="380" ht="18" customHeight="1">
      <c r="A380" s="9" t="n"/>
      <c r="B380" s="14" t="n"/>
      <c r="C380" s="15" t="n"/>
      <c r="D380" s="9" t="n"/>
      <c r="E380" s="9" t="n"/>
      <c r="F380" s="16" t="n"/>
      <c r="G380" s="9" t="n"/>
      <c r="H380" s="9" t="n"/>
      <c r="I380" s="9" t="n"/>
      <c r="J380" s="9" t="n"/>
      <c r="K380" s="9" t="n"/>
      <c r="L380" s="9" t="n"/>
      <c r="M380" s="9" t="n"/>
      <c r="N380" s="15" t="n"/>
      <c r="O380" s="14" t="n"/>
      <c r="P380" s="15" t="n"/>
      <c r="Q380" s="9" t="n"/>
      <c r="R380" s="9" t="n"/>
      <c r="S380" s="9" t="n"/>
      <c r="T380" s="9" t="n"/>
      <c r="U380" s="9" t="n"/>
      <c r="V380" s="17">
        <f>IF(AND($B380="",$H380=""),"",IF($R380="Devuelto a la transportadora","Devuelto",IF($R380="Pasado a la administración","En administración",IF($O380&lt;&gt;"","Entregado","Pendiente"))))</f>
        <v/>
      </c>
      <c r="W380" s="18">
        <f>IF($B380="","",IF($O380&lt;&gt;"",$O380-$B380,$I$4-$B380))</f>
        <v/>
      </c>
      <c r="X380" s="17">
        <f>IF($V380="Pendiente",IF($D380="Perecedero","Perecedero: entregar hoy",IF($W380&gt;=$F$4,"Pasó el plazo: avisar a la administración",IF($W380&gt;=$D$4,"Enviar recordatorio y anotarlo",""))),IF(AND($V380&lt;&gt;"",$I380&lt;&gt;"",$I380&lt;&gt;"Bueno"),"Recibido con daño: ver observaciones",""))</f>
        <v/>
      </c>
      <c r="Y380" s="17">
        <f>IF($V380="Pendiente",COUNTIF($V$8:$V380,"Pendiente"),"")</f>
        <v/>
      </c>
    </row>
    <row r="381" ht="18" customHeight="1">
      <c r="A381" s="9" t="n"/>
      <c r="B381" s="14" t="n"/>
      <c r="C381" s="15" t="n"/>
      <c r="D381" s="9" t="n"/>
      <c r="E381" s="9" t="n"/>
      <c r="F381" s="16" t="n"/>
      <c r="G381" s="9" t="n"/>
      <c r="H381" s="9" t="n"/>
      <c r="I381" s="9" t="n"/>
      <c r="J381" s="9" t="n"/>
      <c r="K381" s="9" t="n"/>
      <c r="L381" s="9" t="n"/>
      <c r="M381" s="9" t="n"/>
      <c r="N381" s="15" t="n"/>
      <c r="O381" s="14" t="n"/>
      <c r="P381" s="15" t="n"/>
      <c r="Q381" s="9" t="n"/>
      <c r="R381" s="9" t="n"/>
      <c r="S381" s="9" t="n"/>
      <c r="T381" s="9" t="n"/>
      <c r="U381" s="9" t="n"/>
      <c r="V381" s="17">
        <f>IF(AND($B381="",$H381=""),"",IF($R381="Devuelto a la transportadora","Devuelto",IF($R381="Pasado a la administración","En administración",IF($O381&lt;&gt;"","Entregado","Pendiente"))))</f>
        <v/>
      </c>
      <c r="W381" s="18">
        <f>IF($B381="","",IF($O381&lt;&gt;"",$O381-$B381,$I$4-$B381))</f>
        <v/>
      </c>
      <c r="X381" s="17">
        <f>IF($V381="Pendiente",IF($D381="Perecedero","Perecedero: entregar hoy",IF($W381&gt;=$F$4,"Pasó el plazo: avisar a la administración",IF($W381&gt;=$D$4,"Enviar recordatorio y anotarlo",""))),IF(AND($V381&lt;&gt;"",$I381&lt;&gt;"",$I381&lt;&gt;"Bueno"),"Recibido con daño: ver observaciones",""))</f>
        <v/>
      </c>
      <c r="Y381" s="17">
        <f>IF($V381="Pendiente",COUNTIF($V$8:$V381,"Pendiente"),"")</f>
        <v/>
      </c>
    </row>
    <row r="382" ht="18" customHeight="1">
      <c r="A382" s="9" t="n"/>
      <c r="B382" s="14" t="n"/>
      <c r="C382" s="15" t="n"/>
      <c r="D382" s="9" t="n"/>
      <c r="E382" s="9" t="n"/>
      <c r="F382" s="16" t="n"/>
      <c r="G382" s="9" t="n"/>
      <c r="H382" s="9" t="n"/>
      <c r="I382" s="9" t="n"/>
      <c r="J382" s="9" t="n"/>
      <c r="K382" s="9" t="n"/>
      <c r="L382" s="9" t="n"/>
      <c r="M382" s="9" t="n"/>
      <c r="N382" s="15" t="n"/>
      <c r="O382" s="14" t="n"/>
      <c r="P382" s="15" t="n"/>
      <c r="Q382" s="9" t="n"/>
      <c r="R382" s="9" t="n"/>
      <c r="S382" s="9" t="n"/>
      <c r="T382" s="9" t="n"/>
      <c r="U382" s="9" t="n"/>
      <c r="V382" s="17">
        <f>IF(AND($B382="",$H382=""),"",IF($R382="Devuelto a la transportadora","Devuelto",IF($R382="Pasado a la administración","En administración",IF($O382&lt;&gt;"","Entregado","Pendiente"))))</f>
        <v/>
      </c>
      <c r="W382" s="18">
        <f>IF($B382="","",IF($O382&lt;&gt;"",$O382-$B382,$I$4-$B382))</f>
        <v/>
      </c>
      <c r="X382" s="17">
        <f>IF($V382="Pendiente",IF($D382="Perecedero","Perecedero: entregar hoy",IF($W382&gt;=$F$4,"Pasó el plazo: avisar a la administración",IF($W382&gt;=$D$4,"Enviar recordatorio y anotarlo",""))),IF(AND($V382&lt;&gt;"",$I382&lt;&gt;"",$I382&lt;&gt;"Bueno"),"Recibido con daño: ver observaciones",""))</f>
        <v/>
      </c>
      <c r="Y382" s="17">
        <f>IF($V382="Pendiente",COUNTIF($V$8:$V382,"Pendiente"),"")</f>
        <v/>
      </c>
    </row>
    <row r="383" ht="18" customHeight="1">
      <c r="A383" s="9" t="n"/>
      <c r="B383" s="14" t="n"/>
      <c r="C383" s="15" t="n"/>
      <c r="D383" s="9" t="n"/>
      <c r="E383" s="9" t="n"/>
      <c r="F383" s="16" t="n"/>
      <c r="G383" s="9" t="n"/>
      <c r="H383" s="9" t="n"/>
      <c r="I383" s="9" t="n"/>
      <c r="J383" s="9" t="n"/>
      <c r="K383" s="9" t="n"/>
      <c r="L383" s="9" t="n"/>
      <c r="M383" s="9" t="n"/>
      <c r="N383" s="15" t="n"/>
      <c r="O383" s="14" t="n"/>
      <c r="P383" s="15" t="n"/>
      <c r="Q383" s="9" t="n"/>
      <c r="R383" s="9" t="n"/>
      <c r="S383" s="9" t="n"/>
      <c r="T383" s="9" t="n"/>
      <c r="U383" s="9" t="n"/>
      <c r="V383" s="17">
        <f>IF(AND($B383="",$H383=""),"",IF($R383="Devuelto a la transportadora","Devuelto",IF($R383="Pasado a la administración","En administración",IF($O383&lt;&gt;"","Entregado","Pendiente"))))</f>
        <v/>
      </c>
      <c r="W383" s="18">
        <f>IF($B383="","",IF($O383&lt;&gt;"",$O383-$B383,$I$4-$B383))</f>
        <v/>
      </c>
      <c r="X383" s="17">
        <f>IF($V383="Pendiente",IF($D383="Perecedero","Perecedero: entregar hoy",IF($W383&gt;=$F$4,"Pasó el plazo: avisar a la administración",IF($W383&gt;=$D$4,"Enviar recordatorio y anotarlo",""))),IF(AND($V383&lt;&gt;"",$I383&lt;&gt;"",$I383&lt;&gt;"Bueno"),"Recibido con daño: ver observaciones",""))</f>
        <v/>
      </c>
      <c r="Y383" s="17">
        <f>IF($V383="Pendiente",COUNTIF($V$8:$V383,"Pendiente"),"")</f>
        <v/>
      </c>
    </row>
    <row r="384" ht="18" customHeight="1">
      <c r="A384" s="9" t="n"/>
      <c r="B384" s="14" t="n"/>
      <c r="C384" s="15" t="n"/>
      <c r="D384" s="9" t="n"/>
      <c r="E384" s="9" t="n"/>
      <c r="F384" s="16" t="n"/>
      <c r="G384" s="9" t="n"/>
      <c r="H384" s="9" t="n"/>
      <c r="I384" s="9" t="n"/>
      <c r="J384" s="9" t="n"/>
      <c r="K384" s="9" t="n"/>
      <c r="L384" s="9" t="n"/>
      <c r="M384" s="9" t="n"/>
      <c r="N384" s="15" t="n"/>
      <c r="O384" s="14" t="n"/>
      <c r="P384" s="15" t="n"/>
      <c r="Q384" s="9" t="n"/>
      <c r="R384" s="9" t="n"/>
      <c r="S384" s="9" t="n"/>
      <c r="T384" s="9" t="n"/>
      <c r="U384" s="9" t="n"/>
      <c r="V384" s="17">
        <f>IF(AND($B384="",$H384=""),"",IF($R384="Devuelto a la transportadora","Devuelto",IF($R384="Pasado a la administración","En administración",IF($O384&lt;&gt;"","Entregado","Pendiente"))))</f>
        <v/>
      </c>
      <c r="W384" s="18">
        <f>IF($B384="","",IF($O384&lt;&gt;"",$O384-$B384,$I$4-$B384))</f>
        <v/>
      </c>
      <c r="X384" s="17">
        <f>IF($V384="Pendiente",IF($D384="Perecedero","Perecedero: entregar hoy",IF($W384&gt;=$F$4,"Pasó el plazo: avisar a la administración",IF($W384&gt;=$D$4,"Enviar recordatorio y anotarlo",""))),IF(AND($V384&lt;&gt;"",$I384&lt;&gt;"",$I384&lt;&gt;"Bueno"),"Recibido con daño: ver observaciones",""))</f>
        <v/>
      </c>
      <c r="Y384" s="17">
        <f>IF($V384="Pendiente",COUNTIF($V$8:$V384,"Pendiente"),"")</f>
        <v/>
      </c>
    </row>
    <row r="385" ht="18" customHeight="1">
      <c r="A385" s="9" t="n"/>
      <c r="B385" s="14" t="n"/>
      <c r="C385" s="15" t="n"/>
      <c r="D385" s="9" t="n"/>
      <c r="E385" s="9" t="n"/>
      <c r="F385" s="16" t="n"/>
      <c r="G385" s="9" t="n"/>
      <c r="H385" s="9" t="n"/>
      <c r="I385" s="9" t="n"/>
      <c r="J385" s="9" t="n"/>
      <c r="K385" s="9" t="n"/>
      <c r="L385" s="9" t="n"/>
      <c r="M385" s="9" t="n"/>
      <c r="N385" s="15" t="n"/>
      <c r="O385" s="14" t="n"/>
      <c r="P385" s="15" t="n"/>
      <c r="Q385" s="9" t="n"/>
      <c r="R385" s="9" t="n"/>
      <c r="S385" s="9" t="n"/>
      <c r="T385" s="9" t="n"/>
      <c r="U385" s="9" t="n"/>
      <c r="V385" s="17">
        <f>IF(AND($B385="",$H385=""),"",IF($R385="Devuelto a la transportadora","Devuelto",IF($R385="Pasado a la administración","En administración",IF($O385&lt;&gt;"","Entregado","Pendiente"))))</f>
        <v/>
      </c>
      <c r="W385" s="18">
        <f>IF($B385="","",IF($O385&lt;&gt;"",$O385-$B385,$I$4-$B385))</f>
        <v/>
      </c>
      <c r="X385" s="17">
        <f>IF($V385="Pendiente",IF($D385="Perecedero","Perecedero: entregar hoy",IF($W385&gt;=$F$4,"Pasó el plazo: avisar a la administración",IF($W385&gt;=$D$4,"Enviar recordatorio y anotarlo",""))),IF(AND($V385&lt;&gt;"",$I385&lt;&gt;"",$I385&lt;&gt;"Bueno"),"Recibido con daño: ver observaciones",""))</f>
        <v/>
      </c>
      <c r="Y385" s="17">
        <f>IF($V385="Pendiente",COUNTIF($V$8:$V385,"Pendiente"),"")</f>
        <v/>
      </c>
    </row>
    <row r="386" ht="18" customHeight="1">
      <c r="A386" s="9" t="n"/>
      <c r="B386" s="14" t="n"/>
      <c r="C386" s="15" t="n"/>
      <c r="D386" s="9" t="n"/>
      <c r="E386" s="9" t="n"/>
      <c r="F386" s="16" t="n"/>
      <c r="G386" s="9" t="n"/>
      <c r="H386" s="9" t="n"/>
      <c r="I386" s="9" t="n"/>
      <c r="J386" s="9" t="n"/>
      <c r="K386" s="9" t="n"/>
      <c r="L386" s="9" t="n"/>
      <c r="M386" s="9" t="n"/>
      <c r="N386" s="15" t="n"/>
      <c r="O386" s="14" t="n"/>
      <c r="P386" s="15" t="n"/>
      <c r="Q386" s="9" t="n"/>
      <c r="R386" s="9" t="n"/>
      <c r="S386" s="9" t="n"/>
      <c r="T386" s="9" t="n"/>
      <c r="U386" s="9" t="n"/>
      <c r="V386" s="17">
        <f>IF(AND($B386="",$H386=""),"",IF($R386="Devuelto a la transportadora","Devuelto",IF($R386="Pasado a la administración","En administración",IF($O386&lt;&gt;"","Entregado","Pendiente"))))</f>
        <v/>
      </c>
      <c r="W386" s="18">
        <f>IF($B386="","",IF($O386&lt;&gt;"",$O386-$B386,$I$4-$B386))</f>
        <v/>
      </c>
      <c r="X386" s="17">
        <f>IF($V386="Pendiente",IF($D386="Perecedero","Perecedero: entregar hoy",IF($W386&gt;=$F$4,"Pasó el plazo: avisar a la administración",IF($W386&gt;=$D$4,"Enviar recordatorio y anotarlo",""))),IF(AND($V386&lt;&gt;"",$I386&lt;&gt;"",$I386&lt;&gt;"Bueno"),"Recibido con daño: ver observaciones",""))</f>
        <v/>
      </c>
      <c r="Y386" s="17">
        <f>IF($V386="Pendiente",COUNTIF($V$8:$V386,"Pendiente"),"")</f>
        <v/>
      </c>
    </row>
    <row r="387" ht="18" customHeight="1">
      <c r="A387" s="9" t="n"/>
      <c r="B387" s="14" t="n"/>
      <c r="C387" s="15" t="n"/>
      <c r="D387" s="9" t="n"/>
      <c r="E387" s="9" t="n"/>
      <c r="F387" s="16" t="n"/>
      <c r="G387" s="9" t="n"/>
      <c r="H387" s="9" t="n"/>
      <c r="I387" s="9" t="n"/>
      <c r="J387" s="9" t="n"/>
      <c r="K387" s="9" t="n"/>
      <c r="L387" s="9" t="n"/>
      <c r="M387" s="9" t="n"/>
      <c r="N387" s="15" t="n"/>
      <c r="O387" s="14" t="n"/>
      <c r="P387" s="15" t="n"/>
      <c r="Q387" s="9" t="n"/>
      <c r="R387" s="9" t="n"/>
      <c r="S387" s="9" t="n"/>
      <c r="T387" s="9" t="n"/>
      <c r="U387" s="9" t="n"/>
      <c r="V387" s="17">
        <f>IF(AND($B387="",$H387=""),"",IF($R387="Devuelto a la transportadora","Devuelto",IF($R387="Pasado a la administración","En administración",IF($O387&lt;&gt;"","Entregado","Pendiente"))))</f>
        <v/>
      </c>
      <c r="W387" s="18">
        <f>IF($B387="","",IF($O387&lt;&gt;"",$O387-$B387,$I$4-$B387))</f>
        <v/>
      </c>
      <c r="X387" s="17">
        <f>IF($V387="Pendiente",IF($D387="Perecedero","Perecedero: entregar hoy",IF($W387&gt;=$F$4,"Pasó el plazo: avisar a la administración",IF($W387&gt;=$D$4,"Enviar recordatorio y anotarlo",""))),IF(AND($V387&lt;&gt;"",$I387&lt;&gt;"",$I387&lt;&gt;"Bueno"),"Recibido con daño: ver observaciones",""))</f>
        <v/>
      </c>
      <c r="Y387" s="17">
        <f>IF($V387="Pendiente",COUNTIF($V$8:$V387,"Pendiente"),"")</f>
        <v/>
      </c>
    </row>
    <row r="388" ht="18" customHeight="1">
      <c r="A388" s="9" t="n"/>
      <c r="B388" s="14" t="n"/>
      <c r="C388" s="15" t="n"/>
      <c r="D388" s="9" t="n"/>
      <c r="E388" s="9" t="n"/>
      <c r="F388" s="16" t="n"/>
      <c r="G388" s="9" t="n"/>
      <c r="H388" s="9" t="n"/>
      <c r="I388" s="9" t="n"/>
      <c r="J388" s="9" t="n"/>
      <c r="K388" s="9" t="n"/>
      <c r="L388" s="9" t="n"/>
      <c r="M388" s="9" t="n"/>
      <c r="N388" s="15" t="n"/>
      <c r="O388" s="14" t="n"/>
      <c r="P388" s="15" t="n"/>
      <c r="Q388" s="9" t="n"/>
      <c r="R388" s="9" t="n"/>
      <c r="S388" s="9" t="n"/>
      <c r="T388" s="9" t="n"/>
      <c r="U388" s="9" t="n"/>
      <c r="V388" s="17">
        <f>IF(AND($B388="",$H388=""),"",IF($R388="Devuelto a la transportadora","Devuelto",IF($R388="Pasado a la administración","En administración",IF($O388&lt;&gt;"","Entregado","Pendiente"))))</f>
        <v/>
      </c>
      <c r="W388" s="18">
        <f>IF($B388="","",IF($O388&lt;&gt;"",$O388-$B388,$I$4-$B388))</f>
        <v/>
      </c>
      <c r="X388" s="17">
        <f>IF($V388="Pendiente",IF($D388="Perecedero","Perecedero: entregar hoy",IF($W388&gt;=$F$4,"Pasó el plazo: avisar a la administración",IF($W388&gt;=$D$4,"Enviar recordatorio y anotarlo",""))),IF(AND($V388&lt;&gt;"",$I388&lt;&gt;"",$I388&lt;&gt;"Bueno"),"Recibido con daño: ver observaciones",""))</f>
        <v/>
      </c>
      <c r="Y388" s="17">
        <f>IF($V388="Pendiente",COUNTIF($V$8:$V388,"Pendiente"),"")</f>
        <v/>
      </c>
    </row>
    <row r="389" ht="18" customHeight="1">
      <c r="A389" s="9" t="n"/>
      <c r="B389" s="14" t="n"/>
      <c r="C389" s="15" t="n"/>
      <c r="D389" s="9" t="n"/>
      <c r="E389" s="9" t="n"/>
      <c r="F389" s="16" t="n"/>
      <c r="G389" s="9" t="n"/>
      <c r="H389" s="9" t="n"/>
      <c r="I389" s="9" t="n"/>
      <c r="J389" s="9" t="n"/>
      <c r="K389" s="9" t="n"/>
      <c r="L389" s="9" t="n"/>
      <c r="M389" s="9" t="n"/>
      <c r="N389" s="15" t="n"/>
      <c r="O389" s="14" t="n"/>
      <c r="P389" s="15" t="n"/>
      <c r="Q389" s="9" t="n"/>
      <c r="R389" s="9" t="n"/>
      <c r="S389" s="9" t="n"/>
      <c r="T389" s="9" t="n"/>
      <c r="U389" s="9" t="n"/>
      <c r="V389" s="17">
        <f>IF(AND($B389="",$H389=""),"",IF($R389="Devuelto a la transportadora","Devuelto",IF($R389="Pasado a la administración","En administración",IF($O389&lt;&gt;"","Entregado","Pendiente"))))</f>
        <v/>
      </c>
      <c r="W389" s="18">
        <f>IF($B389="","",IF($O389&lt;&gt;"",$O389-$B389,$I$4-$B389))</f>
        <v/>
      </c>
      <c r="X389" s="17">
        <f>IF($V389="Pendiente",IF($D389="Perecedero","Perecedero: entregar hoy",IF($W389&gt;=$F$4,"Pasó el plazo: avisar a la administración",IF($W389&gt;=$D$4,"Enviar recordatorio y anotarlo",""))),IF(AND($V389&lt;&gt;"",$I389&lt;&gt;"",$I389&lt;&gt;"Bueno"),"Recibido con daño: ver observaciones",""))</f>
        <v/>
      </c>
      <c r="Y389" s="17">
        <f>IF($V389="Pendiente",COUNTIF($V$8:$V389,"Pendiente"),"")</f>
        <v/>
      </c>
    </row>
    <row r="390" ht="18" customHeight="1">
      <c r="A390" s="9" t="n"/>
      <c r="B390" s="14" t="n"/>
      <c r="C390" s="15" t="n"/>
      <c r="D390" s="9" t="n"/>
      <c r="E390" s="9" t="n"/>
      <c r="F390" s="16" t="n"/>
      <c r="G390" s="9" t="n"/>
      <c r="H390" s="9" t="n"/>
      <c r="I390" s="9" t="n"/>
      <c r="J390" s="9" t="n"/>
      <c r="K390" s="9" t="n"/>
      <c r="L390" s="9" t="n"/>
      <c r="M390" s="9" t="n"/>
      <c r="N390" s="15" t="n"/>
      <c r="O390" s="14" t="n"/>
      <c r="P390" s="15" t="n"/>
      <c r="Q390" s="9" t="n"/>
      <c r="R390" s="9" t="n"/>
      <c r="S390" s="9" t="n"/>
      <c r="T390" s="9" t="n"/>
      <c r="U390" s="9" t="n"/>
      <c r="V390" s="17">
        <f>IF(AND($B390="",$H390=""),"",IF($R390="Devuelto a la transportadora","Devuelto",IF($R390="Pasado a la administración","En administración",IF($O390&lt;&gt;"","Entregado","Pendiente"))))</f>
        <v/>
      </c>
      <c r="W390" s="18">
        <f>IF($B390="","",IF($O390&lt;&gt;"",$O390-$B390,$I$4-$B390))</f>
        <v/>
      </c>
      <c r="X390" s="17">
        <f>IF($V390="Pendiente",IF($D390="Perecedero","Perecedero: entregar hoy",IF($W390&gt;=$F$4,"Pasó el plazo: avisar a la administración",IF($W390&gt;=$D$4,"Enviar recordatorio y anotarlo",""))),IF(AND($V390&lt;&gt;"",$I390&lt;&gt;"",$I390&lt;&gt;"Bueno"),"Recibido con daño: ver observaciones",""))</f>
        <v/>
      </c>
      <c r="Y390" s="17">
        <f>IF($V390="Pendiente",COUNTIF($V$8:$V390,"Pendiente"),"")</f>
        <v/>
      </c>
    </row>
    <row r="391" ht="18" customHeight="1">
      <c r="A391" s="9" t="n"/>
      <c r="B391" s="14" t="n"/>
      <c r="C391" s="15" t="n"/>
      <c r="D391" s="9" t="n"/>
      <c r="E391" s="9" t="n"/>
      <c r="F391" s="16" t="n"/>
      <c r="G391" s="9" t="n"/>
      <c r="H391" s="9" t="n"/>
      <c r="I391" s="9" t="n"/>
      <c r="J391" s="9" t="n"/>
      <c r="K391" s="9" t="n"/>
      <c r="L391" s="9" t="n"/>
      <c r="M391" s="9" t="n"/>
      <c r="N391" s="15" t="n"/>
      <c r="O391" s="14" t="n"/>
      <c r="P391" s="15" t="n"/>
      <c r="Q391" s="9" t="n"/>
      <c r="R391" s="9" t="n"/>
      <c r="S391" s="9" t="n"/>
      <c r="T391" s="9" t="n"/>
      <c r="U391" s="9" t="n"/>
      <c r="V391" s="17">
        <f>IF(AND($B391="",$H391=""),"",IF($R391="Devuelto a la transportadora","Devuelto",IF($R391="Pasado a la administración","En administración",IF($O391&lt;&gt;"","Entregado","Pendiente"))))</f>
        <v/>
      </c>
      <c r="W391" s="18">
        <f>IF($B391="","",IF($O391&lt;&gt;"",$O391-$B391,$I$4-$B391))</f>
        <v/>
      </c>
      <c r="X391" s="17">
        <f>IF($V391="Pendiente",IF($D391="Perecedero","Perecedero: entregar hoy",IF($W391&gt;=$F$4,"Pasó el plazo: avisar a la administración",IF($W391&gt;=$D$4,"Enviar recordatorio y anotarlo",""))),IF(AND($V391&lt;&gt;"",$I391&lt;&gt;"",$I391&lt;&gt;"Bueno"),"Recibido con daño: ver observaciones",""))</f>
        <v/>
      </c>
      <c r="Y391" s="17">
        <f>IF($V391="Pendiente",COUNTIF($V$8:$V391,"Pendiente"),"")</f>
        <v/>
      </c>
    </row>
    <row r="392" ht="18" customHeight="1">
      <c r="A392" s="9" t="n"/>
      <c r="B392" s="14" t="n"/>
      <c r="C392" s="15" t="n"/>
      <c r="D392" s="9" t="n"/>
      <c r="E392" s="9" t="n"/>
      <c r="F392" s="16" t="n"/>
      <c r="G392" s="9" t="n"/>
      <c r="H392" s="9" t="n"/>
      <c r="I392" s="9" t="n"/>
      <c r="J392" s="9" t="n"/>
      <c r="K392" s="9" t="n"/>
      <c r="L392" s="9" t="n"/>
      <c r="M392" s="9" t="n"/>
      <c r="N392" s="15" t="n"/>
      <c r="O392" s="14" t="n"/>
      <c r="P392" s="15" t="n"/>
      <c r="Q392" s="9" t="n"/>
      <c r="R392" s="9" t="n"/>
      <c r="S392" s="9" t="n"/>
      <c r="T392" s="9" t="n"/>
      <c r="U392" s="9" t="n"/>
      <c r="V392" s="17">
        <f>IF(AND($B392="",$H392=""),"",IF($R392="Devuelto a la transportadora","Devuelto",IF($R392="Pasado a la administración","En administración",IF($O392&lt;&gt;"","Entregado","Pendiente"))))</f>
        <v/>
      </c>
      <c r="W392" s="18">
        <f>IF($B392="","",IF($O392&lt;&gt;"",$O392-$B392,$I$4-$B392))</f>
        <v/>
      </c>
      <c r="X392" s="17">
        <f>IF($V392="Pendiente",IF($D392="Perecedero","Perecedero: entregar hoy",IF($W392&gt;=$F$4,"Pasó el plazo: avisar a la administración",IF($W392&gt;=$D$4,"Enviar recordatorio y anotarlo",""))),IF(AND($V392&lt;&gt;"",$I392&lt;&gt;"",$I392&lt;&gt;"Bueno"),"Recibido con daño: ver observaciones",""))</f>
        <v/>
      </c>
      <c r="Y392" s="17">
        <f>IF($V392="Pendiente",COUNTIF($V$8:$V392,"Pendiente"),"")</f>
        <v/>
      </c>
    </row>
    <row r="393" ht="18" customHeight="1">
      <c r="A393" s="9" t="n"/>
      <c r="B393" s="14" t="n"/>
      <c r="C393" s="15" t="n"/>
      <c r="D393" s="9" t="n"/>
      <c r="E393" s="9" t="n"/>
      <c r="F393" s="16" t="n"/>
      <c r="G393" s="9" t="n"/>
      <c r="H393" s="9" t="n"/>
      <c r="I393" s="9" t="n"/>
      <c r="J393" s="9" t="n"/>
      <c r="K393" s="9" t="n"/>
      <c r="L393" s="9" t="n"/>
      <c r="M393" s="9" t="n"/>
      <c r="N393" s="15" t="n"/>
      <c r="O393" s="14" t="n"/>
      <c r="P393" s="15" t="n"/>
      <c r="Q393" s="9" t="n"/>
      <c r="R393" s="9" t="n"/>
      <c r="S393" s="9" t="n"/>
      <c r="T393" s="9" t="n"/>
      <c r="U393" s="9" t="n"/>
      <c r="V393" s="17">
        <f>IF(AND($B393="",$H393=""),"",IF($R393="Devuelto a la transportadora","Devuelto",IF($R393="Pasado a la administración","En administración",IF($O393&lt;&gt;"","Entregado","Pendiente"))))</f>
        <v/>
      </c>
      <c r="W393" s="18">
        <f>IF($B393="","",IF($O393&lt;&gt;"",$O393-$B393,$I$4-$B393))</f>
        <v/>
      </c>
      <c r="X393" s="17">
        <f>IF($V393="Pendiente",IF($D393="Perecedero","Perecedero: entregar hoy",IF($W393&gt;=$F$4,"Pasó el plazo: avisar a la administración",IF($W393&gt;=$D$4,"Enviar recordatorio y anotarlo",""))),IF(AND($V393&lt;&gt;"",$I393&lt;&gt;"",$I393&lt;&gt;"Bueno"),"Recibido con daño: ver observaciones",""))</f>
        <v/>
      </c>
      <c r="Y393" s="17">
        <f>IF($V393="Pendiente",COUNTIF($V$8:$V393,"Pendiente"),"")</f>
        <v/>
      </c>
    </row>
    <row r="394" ht="18" customHeight="1">
      <c r="A394" s="9" t="n"/>
      <c r="B394" s="14" t="n"/>
      <c r="C394" s="15" t="n"/>
      <c r="D394" s="9" t="n"/>
      <c r="E394" s="9" t="n"/>
      <c r="F394" s="16" t="n"/>
      <c r="G394" s="9" t="n"/>
      <c r="H394" s="9" t="n"/>
      <c r="I394" s="9" t="n"/>
      <c r="J394" s="9" t="n"/>
      <c r="K394" s="9" t="n"/>
      <c r="L394" s="9" t="n"/>
      <c r="M394" s="9" t="n"/>
      <c r="N394" s="15" t="n"/>
      <c r="O394" s="14" t="n"/>
      <c r="P394" s="15" t="n"/>
      <c r="Q394" s="9" t="n"/>
      <c r="R394" s="9" t="n"/>
      <c r="S394" s="9" t="n"/>
      <c r="T394" s="9" t="n"/>
      <c r="U394" s="9" t="n"/>
      <c r="V394" s="17">
        <f>IF(AND($B394="",$H394=""),"",IF($R394="Devuelto a la transportadora","Devuelto",IF($R394="Pasado a la administración","En administración",IF($O394&lt;&gt;"","Entregado","Pendiente"))))</f>
        <v/>
      </c>
      <c r="W394" s="18">
        <f>IF($B394="","",IF($O394&lt;&gt;"",$O394-$B394,$I$4-$B394))</f>
        <v/>
      </c>
      <c r="X394" s="17">
        <f>IF($V394="Pendiente",IF($D394="Perecedero","Perecedero: entregar hoy",IF($W394&gt;=$F$4,"Pasó el plazo: avisar a la administración",IF($W394&gt;=$D$4,"Enviar recordatorio y anotarlo",""))),IF(AND($V394&lt;&gt;"",$I394&lt;&gt;"",$I394&lt;&gt;"Bueno"),"Recibido con daño: ver observaciones",""))</f>
        <v/>
      </c>
      <c r="Y394" s="17">
        <f>IF($V394="Pendiente",COUNTIF($V$8:$V394,"Pendiente"),"")</f>
        <v/>
      </c>
    </row>
    <row r="395" ht="18" customHeight="1">
      <c r="A395" s="9" t="n"/>
      <c r="B395" s="14" t="n"/>
      <c r="C395" s="15" t="n"/>
      <c r="D395" s="9" t="n"/>
      <c r="E395" s="9" t="n"/>
      <c r="F395" s="16" t="n"/>
      <c r="G395" s="9" t="n"/>
      <c r="H395" s="9" t="n"/>
      <c r="I395" s="9" t="n"/>
      <c r="J395" s="9" t="n"/>
      <c r="K395" s="9" t="n"/>
      <c r="L395" s="9" t="n"/>
      <c r="M395" s="9" t="n"/>
      <c r="N395" s="15" t="n"/>
      <c r="O395" s="14" t="n"/>
      <c r="P395" s="15" t="n"/>
      <c r="Q395" s="9" t="n"/>
      <c r="R395" s="9" t="n"/>
      <c r="S395" s="9" t="n"/>
      <c r="T395" s="9" t="n"/>
      <c r="U395" s="9" t="n"/>
      <c r="V395" s="17">
        <f>IF(AND($B395="",$H395=""),"",IF($R395="Devuelto a la transportadora","Devuelto",IF($R395="Pasado a la administración","En administración",IF($O395&lt;&gt;"","Entregado","Pendiente"))))</f>
        <v/>
      </c>
      <c r="W395" s="18">
        <f>IF($B395="","",IF($O395&lt;&gt;"",$O395-$B395,$I$4-$B395))</f>
        <v/>
      </c>
      <c r="X395" s="17">
        <f>IF($V395="Pendiente",IF($D395="Perecedero","Perecedero: entregar hoy",IF($W395&gt;=$F$4,"Pasó el plazo: avisar a la administración",IF($W395&gt;=$D$4,"Enviar recordatorio y anotarlo",""))),IF(AND($V395&lt;&gt;"",$I395&lt;&gt;"",$I395&lt;&gt;"Bueno"),"Recibido con daño: ver observaciones",""))</f>
        <v/>
      </c>
      <c r="Y395" s="17">
        <f>IF($V395="Pendiente",COUNTIF($V$8:$V395,"Pendiente"),"")</f>
        <v/>
      </c>
    </row>
    <row r="396" ht="18" customHeight="1">
      <c r="A396" s="9" t="n"/>
      <c r="B396" s="14" t="n"/>
      <c r="C396" s="15" t="n"/>
      <c r="D396" s="9" t="n"/>
      <c r="E396" s="9" t="n"/>
      <c r="F396" s="16" t="n"/>
      <c r="G396" s="9" t="n"/>
      <c r="H396" s="9" t="n"/>
      <c r="I396" s="9" t="n"/>
      <c r="J396" s="9" t="n"/>
      <c r="K396" s="9" t="n"/>
      <c r="L396" s="9" t="n"/>
      <c r="M396" s="9" t="n"/>
      <c r="N396" s="15" t="n"/>
      <c r="O396" s="14" t="n"/>
      <c r="P396" s="15" t="n"/>
      <c r="Q396" s="9" t="n"/>
      <c r="R396" s="9" t="n"/>
      <c r="S396" s="9" t="n"/>
      <c r="T396" s="9" t="n"/>
      <c r="U396" s="9" t="n"/>
      <c r="V396" s="17">
        <f>IF(AND($B396="",$H396=""),"",IF($R396="Devuelto a la transportadora","Devuelto",IF($R396="Pasado a la administración","En administración",IF($O396&lt;&gt;"","Entregado","Pendiente"))))</f>
        <v/>
      </c>
      <c r="W396" s="18">
        <f>IF($B396="","",IF($O396&lt;&gt;"",$O396-$B396,$I$4-$B396))</f>
        <v/>
      </c>
      <c r="X396" s="17">
        <f>IF($V396="Pendiente",IF($D396="Perecedero","Perecedero: entregar hoy",IF($W396&gt;=$F$4,"Pasó el plazo: avisar a la administración",IF($W396&gt;=$D$4,"Enviar recordatorio y anotarlo",""))),IF(AND($V396&lt;&gt;"",$I396&lt;&gt;"",$I396&lt;&gt;"Bueno"),"Recibido con daño: ver observaciones",""))</f>
        <v/>
      </c>
      <c r="Y396" s="17">
        <f>IF($V396="Pendiente",COUNTIF($V$8:$V396,"Pendiente"),"")</f>
        <v/>
      </c>
    </row>
    <row r="397" ht="18" customHeight="1">
      <c r="A397" s="9" t="n"/>
      <c r="B397" s="14" t="n"/>
      <c r="C397" s="15" t="n"/>
      <c r="D397" s="9" t="n"/>
      <c r="E397" s="9" t="n"/>
      <c r="F397" s="16" t="n"/>
      <c r="G397" s="9" t="n"/>
      <c r="H397" s="9" t="n"/>
      <c r="I397" s="9" t="n"/>
      <c r="J397" s="9" t="n"/>
      <c r="K397" s="9" t="n"/>
      <c r="L397" s="9" t="n"/>
      <c r="M397" s="9" t="n"/>
      <c r="N397" s="15" t="n"/>
      <c r="O397" s="14" t="n"/>
      <c r="P397" s="15" t="n"/>
      <c r="Q397" s="9" t="n"/>
      <c r="R397" s="9" t="n"/>
      <c r="S397" s="9" t="n"/>
      <c r="T397" s="9" t="n"/>
      <c r="U397" s="9" t="n"/>
      <c r="V397" s="17">
        <f>IF(AND($B397="",$H397=""),"",IF($R397="Devuelto a la transportadora","Devuelto",IF($R397="Pasado a la administración","En administración",IF($O397&lt;&gt;"","Entregado","Pendiente"))))</f>
        <v/>
      </c>
      <c r="W397" s="18">
        <f>IF($B397="","",IF($O397&lt;&gt;"",$O397-$B397,$I$4-$B397))</f>
        <v/>
      </c>
      <c r="X397" s="17">
        <f>IF($V397="Pendiente",IF($D397="Perecedero","Perecedero: entregar hoy",IF($W397&gt;=$F$4,"Pasó el plazo: avisar a la administración",IF($W397&gt;=$D$4,"Enviar recordatorio y anotarlo",""))),IF(AND($V397&lt;&gt;"",$I397&lt;&gt;"",$I397&lt;&gt;"Bueno"),"Recibido con daño: ver observaciones",""))</f>
        <v/>
      </c>
      <c r="Y397" s="17">
        <f>IF($V397="Pendiente",COUNTIF($V$8:$V397,"Pendiente"),"")</f>
        <v/>
      </c>
    </row>
    <row r="398" ht="18" customHeight="1">
      <c r="A398" s="9" t="n"/>
      <c r="B398" s="14" t="n"/>
      <c r="C398" s="15" t="n"/>
      <c r="D398" s="9" t="n"/>
      <c r="E398" s="9" t="n"/>
      <c r="F398" s="16" t="n"/>
      <c r="G398" s="9" t="n"/>
      <c r="H398" s="9" t="n"/>
      <c r="I398" s="9" t="n"/>
      <c r="J398" s="9" t="n"/>
      <c r="K398" s="9" t="n"/>
      <c r="L398" s="9" t="n"/>
      <c r="M398" s="9" t="n"/>
      <c r="N398" s="15" t="n"/>
      <c r="O398" s="14" t="n"/>
      <c r="P398" s="15" t="n"/>
      <c r="Q398" s="9" t="n"/>
      <c r="R398" s="9" t="n"/>
      <c r="S398" s="9" t="n"/>
      <c r="T398" s="9" t="n"/>
      <c r="U398" s="9" t="n"/>
      <c r="V398" s="17">
        <f>IF(AND($B398="",$H398=""),"",IF($R398="Devuelto a la transportadora","Devuelto",IF($R398="Pasado a la administración","En administración",IF($O398&lt;&gt;"","Entregado","Pendiente"))))</f>
        <v/>
      </c>
      <c r="W398" s="18">
        <f>IF($B398="","",IF($O398&lt;&gt;"",$O398-$B398,$I$4-$B398))</f>
        <v/>
      </c>
      <c r="X398" s="17">
        <f>IF($V398="Pendiente",IF($D398="Perecedero","Perecedero: entregar hoy",IF($W398&gt;=$F$4,"Pasó el plazo: avisar a la administración",IF($W398&gt;=$D$4,"Enviar recordatorio y anotarlo",""))),IF(AND($V398&lt;&gt;"",$I398&lt;&gt;"",$I398&lt;&gt;"Bueno"),"Recibido con daño: ver observaciones",""))</f>
        <v/>
      </c>
      <c r="Y398" s="17">
        <f>IF($V398="Pendiente",COUNTIF($V$8:$V398,"Pendiente"),"")</f>
        <v/>
      </c>
    </row>
    <row r="399" ht="18" customHeight="1">
      <c r="A399" s="9" t="n"/>
      <c r="B399" s="14" t="n"/>
      <c r="C399" s="15" t="n"/>
      <c r="D399" s="9" t="n"/>
      <c r="E399" s="9" t="n"/>
      <c r="F399" s="16" t="n"/>
      <c r="G399" s="9" t="n"/>
      <c r="H399" s="9" t="n"/>
      <c r="I399" s="9" t="n"/>
      <c r="J399" s="9" t="n"/>
      <c r="K399" s="9" t="n"/>
      <c r="L399" s="9" t="n"/>
      <c r="M399" s="9" t="n"/>
      <c r="N399" s="15" t="n"/>
      <c r="O399" s="14" t="n"/>
      <c r="P399" s="15" t="n"/>
      <c r="Q399" s="9" t="n"/>
      <c r="R399" s="9" t="n"/>
      <c r="S399" s="9" t="n"/>
      <c r="T399" s="9" t="n"/>
      <c r="U399" s="9" t="n"/>
      <c r="V399" s="17">
        <f>IF(AND($B399="",$H399=""),"",IF($R399="Devuelto a la transportadora","Devuelto",IF($R399="Pasado a la administración","En administración",IF($O399&lt;&gt;"","Entregado","Pendiente"))))</f>
        <v/>
      </c>
      <c r="W399" s="18">
        <f>IF($B399="","",IF($O399&lt;&gt;"",$O399-$B399,$I$4-$B399))</f>
        <v/>
      </c>
      <c r="X399" s="17">
        <f>IF($V399="Pendiente",IF($D399="Perecedero","Perecedero: entregar hoy",IF($W399&gt;=$F$4,"Pasó el plazo: avisar a la administración",IF($W399&gt;=$D$4,"Enviar recordatorio y anotarlo",""))),IF(AND($V399&lt;&gt;"",$I399&lt;&gt;"",$I399&lt;&gt;"Bueno"),"Recibido con daño: ver observaciones",""))</f>
        <v/>
      </c>
      <c r="Y399" s="17">
        <f>IF($V399="Pendiente",COUNTIF($V$8:$V399,"Pendiente"),"")</f>
        <v/>
      </c>
    </row>
    <row r="400" ht="18" customHeight="1">
      <c r="A400" s="9" t="n"/>
      <c r="B400" s="14" t="n"/>
      <c r="C400" s="15" t="n"/>
      <c r="D400" s="9" t="n"/>
      <c r="E400" s="9" t="n"/>
      <c r="F400" s="16" t="n"/>
      <c r="G400" s="9" t="n"/>
      <c r="H400" s="9" t="n"/>
      <c r="I400" s="9" t="n"/>
      <c r="J400" s="9" t="n"/>
      <c r="K400" s="9" t="n"/>
      <c r="L400" s="9" t="n"/>
      <c r="M400" s="9" t="n"/>
      <c r="N400" s="15" t="n"/>
      <c r="O400" s="14" t="n"/>
      <c r="P400" s="15" t="n"/>
      <c r="Q400" s="9" t="n"/>
      <c r="R400" s="9" t="n"/>
      <c r="S400" s="9" t="n"/>
      <c r="T400" s="9" t="n"/>
      <c r="U400" s="9" t="n"/>
      <c r="V400" s="17">
        <f>IF(AND($B400="",$H400=""),"",IF($R400="Devuelto a la transportadora","Devuelto",IF($R400="Pasado a la administración","En administración",IF($O400&lt;&gt;"","Entregado","Pendiente"))))</f>
        <v/>
      </c>
      <c r="W400" s="18">
        <f>IF($B400="","",IF($O400&lt;&gt;"",$O400-$B400,$I$4-$B400))</f>
        <v/>
      </c>
      <c r="X400" s="17">
        <f>IF($V400="Pendiente",IF($D400="Perecedero","Perecedero: entregar hoy",IF($W400&gt;=$F$4,"Pasó el plazo: avisar a la administración",IF($W400&gt;=$D$4,"Enviar recordatorio y anotarlo",""))),IF(AND($V400&lt;&gt;"",$I400&lt;&gt;"",$I400&lt;&gt;"Bueno"),"Recibido con daño: ver observaciones",""))</f>
        <v/>
      </c>
      <c r="Y400" s="17">
        <f>IF($V400="Pendiente",COUNTIF($V$8:$V400,"Pendiente"),"")</f>
        <v/>
      </c>
    </row>
    <row r="401" ht="18" customHeight="1">
      <c r="A401" s="9" t="n"/>
      <c r="B401" s="14" t="n"/>
      <c r="C401" s="15" t="n"/>
      <c r="D401" s="9" t="n"/>
      <c r="E401" s="9" t="n"/>
      <c r="F401" s="16" t="n"/>
      <c r="G401" s="9" t="n"/>
      <c r="H401" s="9" t="n"/>
      <c r="I401" s="9" t="n"/>
      <c r="J401" s="9" t="n"/>
      <c r="K401" s="9" t="n"/>
      <c r="L401" s="9" t="n"/>
      <c r="M401" s="9" t="n"/>
      <c r="N401" s="15" t="n"/>
      <c r="O401" s="14" t="n"/>
      <c r="P401" s="15" t="n"/>
      <c r="Q401" s="9" t="n"/>
      <c r="R401" s="9" t="n"/>
      <c r="S401" s="9" t="n"/>
      <c r="T401" s="9" t="n"/>
      <c r="U401" s="9" t="n"/>
      <c r="V401" s="17">
        <f>IF(AND($B401="",$H401=""),"",IF($R401="Devuelto a la transportadora","Devuelto",IF($R401="Pasado a la administración","En administración",IF($O401&lt;&gt;"","Entregado","Pendiente"))))</f>
        <v/>
      </c>
      <c r="W401" s="18">
        <f>IF($B401="","",IF($O401&lt;&gt;"",$O401-$B401,$I$4-$B401))</f>
        <v/>
      </c>
      <c r="X401" s="17">
        <f>IF($V401="Pendiente",IF($D401="Perecedero","Perecedero: entregar hoy",IF($W401&gt;=$F$4,"Pasó el plazo: avisar a la administración",IF($W401&gt;=$D$4,"Enviar recordatorio y anotarlo",""))),IF(AND($V401&lt;&gt;"",$I401&lt;&gt;"",$I401&lt;&gt;"Bueno"),"Recibido con daño: ver observaciones",""))</f>
        <v/>
      </c>
      <c r="Y401" s="17">
        <f>IF($V401="Pendiente",COUNTIF($V$8:$V401,"Pendiente"),"")</f>
        <v/>
      </c>
    </row>
    <row r="402" ht="18" customHeight="1">
      <c r="A402" s="9" t="n"/>
      <c r="B402" s="14" t="n"/>
      <c r="C402" s="15" t="n"/>
      <c r="D402" s="9" t="n"/>
      <c r="E402" s="9" t="n"/>
      <c r="F402" s="16" t="n"/>
      <c r="G402" s="9" t="n"/>
      <c r="H402" s="9" t="n"/>
      <c r="I402" s="9" t="n"/>
      <c r="J402" s="9" t="n"/>
      <c r="K402" s="9" t="n"/>
      <c r="L402" s="9" t="n"/>
      <c r="M402" s="9" t="n"/>
      <c r="N402" s="15" t="n"/>
      <c r="O402" s="14" t="n"/>
      <c r="P402" s="15" t="n"/>
      <c r="Q402" s="9" t="n"/>
      <c r="R402" s="9" t="n"/>
      <c r="S402" s="9" t="n"/>
      <c r="T402" s="9" t="n"/>
      <c r="U402" s="9" t="n"/>
      <c r="V402" s="17">
        <f>IF(AND($B402="",$H402=""),"",IF($R402="Devuelto a la transportadora","Devuelto",IF($R402="Pasado a la administración","En administración",IF($O402&lt;&gt;"","Entregado","Pendiente"))))</f>
        <v/>
      </c>
      <c r="W402" s="18">
        <f>IF($B402="","",IF($O402&lt;&gt;"",$O402-$B402,$I$4-$B402))</f>
        <v/>
      </c>
      <c r="X402" s="17">
        <f>IF($V402="Pendiente",IF($D402="Perecedero","Perecedero: entregar hoy",IF($W402&gt;=$F$4,"Pasó el plazo: avisar a la administración",IF($W402&gt;=$D$4,"Enviar recordatorio y anotarlo",""))),IF(AND($V402&lt;&gt;"",$I402&lt;&gt;"",$I402&lt;&gt;"Bueno"),"Recibido con daño: ver observaciones",""))</f>
        <v/>
      </c>
      <c r="Y402" s="17">
        <f>IF($V402="Pendiente",COUNTIF($V$8:$V402,"Pendiente"),"")</f>
        <v/>
      </c>
    </row>
    <row r="403" ht="18" customHeight="1">
      <c r="A403" s="9" t="n"/>
      <c r="B403" s="14" t="n"/>
      <c r="C403" s="15" t="n"/>
      <c r="D403" s="9" t="n"/>
      <c r="E403" s="9" t="n"/>
      <c r="F403" s="16" t="n"/>
      <c r="G403" s="9" t="n"/>
      <c r="H403" s="9" t="n"/>
      <c r="I403" s="9" t="n"/>
      <c r="J403" s="9" t="n"/>
      <c r="K403" s="9" t="n"/>
      <c r="L403" s="9" t="n"/>
      <c r="M403" s="9" t="n"/>
      <c r="N403" s="15" t="n"/>
      <c r="O403" s="14" t="n"/>
      <c r="P403" s="15" t="n"/>
      <c r="Q403" s="9" t="n"/>
      <c r="R403" s="9" t="n"/>
      <c r="S403" s="9" t="n"/>
      <c r="T403" s="9" t="n"/>
      <c r="U403" s="9" t="n"/>
      <c r="V403" s="17">
        <f>IF(AND($B403="",$H403=""),"",IF($R403="Devuelto a la transportadora","Devuelto",IF($R403="Pasado a la administración","En administración",IF($O403&lt;&gt;"","Entregado","Pendiente"))))</f>
        <v/>
      </c>
      <c r="W403" s="18">
        <f>IF($B403="","",IF($O403&lt;&gt;"",$O403-$B403,$I$4-$B403))</f>
        <v/>
      </c>
      <c r="X403" s="17">
        <f>IF($V403="Pendiente",IF($D403="Perecedero","Perecedero: entregar hoy",IF($W403&gt;=$F$4,"Pasó el plazo: avisar a la administración",IF($W403&gt;=$D$4,"Enviar recordatorio y anotarlo",""))),IF(AND($V403&lt;&gt;"",$I403&lt;&gt;"",$I403&lt;&gt;"Bueno"),"Recibido con daño: ver observaciones",""))</f>
        <v/>
      </c>
      <c r="Y403" s="17">
        <f>IF($V403="Pendiente",COUNTIF($V$8:$V403,"Pendiente"),"")</f>
        <v/>
      </c>
    </row>
    <row r="404" ht="18" customHeight="1">
      <c r="A404" s="9" t="n"/>
      <c r="B404" s="14" t="n"/>
      <c r="C404" s="15" t="n"/>
      <c r="D404" s="9" t="n"/>
      <c r="E404" s="9" t="n"/>
      <c r="F404" s="16" t="n"/>
      <c r="G404" s="9" t="n"/>
      <c r="H404" s="9" t="n"/>
      <c r="I404" s="9" t="n"/>
      <c r="J404" s="9" t="n"/>
      <c r="K404" s="9" t="n"/>
      <c r="L404" s="9" t="n"/>
      <c r="M404" s="9" t="n"/>
      <c r="N404" s="15" t="n"/>
      <c r="O404" s="14" t="n"/>
      <c r="P404" s="15" t="n"/>
      <c r="Q404" s="9" t="n"/>
      <c r="R404" s="9" t="n"/>
      <c r="S404" s="9" t="n"/>
      <c r="T404" s="9" t="n"/>
      <c r="U404" s="9" t="n"/>
      <c r="V404" s="17">
        <f>IF(AND($B404="",$H404=""),"",IF($R404="Devuelto a la transportadora","Devuelto",IF($R404="Pasado a la administración","En administración",IF($O404&lt;&gt;"","Entregado","Pendiente"))))</f>
        <v/>
      </c>
      <c r="W404" s="18">
        <f>IF($B404="","",IF($O404&lt;&gt;"",$O404-$B404,$I$4-$B404))</f>
        <v/>
      </c>
      <c r="X404" s="17">
        <f>IF($V404="Pendiente",IF($D404="Perecedero","Perecedero: entregar hoy",IF($W404&gt;=$F$4,"Pasó el plazo: avisar a la administración",IF($W404&gt;=$D$4,"Enviar recordatorio y anotarlo",""))),IF(AND($V404&lt;&gt;"",$I404&lt;&gt;"",$I404&lt;&gt;"Bueno"),"Recibido con daño: ver observaciones",""))</f>
        <v/>
      </c>
      <c r="Y404" s="17">
        <f>IF($V404="Pendiente",COUNTIF($V$8:$V404,"Pendiente"),"")</f>
        <v/>
      </c>
    </row>
    <row r="405" ht="18" customHeight="1">
      <c r="A405" s="9" t="n"/>
      <c r="B405" s="14" t="n"/>
      <c r="C405" s="15" t="n"/>
      <c r="D405" s="9" t="n"/>
      <c r="E405" s="9" t="n"/>
      <c r="F405" s="16" t="n"/>
      <c r="G405" s="9" t="n"/>
      <c r="H405" s="9" t="n"/>
      <c r="I405" s="9" t="n"/>
      <c r="J405" s="9" t="n"/>
      <c r="K405" s="9" t="n"/>
      <c r="L405" s="9" t="n"/>
      <c r="M405" s="9" t="n"/>
      <c r="N405" s="15" t="n"/>
      <c r="O405" s="14" t="n"/>
      <c r="P405" s="15" t="n"/>
      <c r="Q405" s="9" t="n"/>
      <c r="R405" s="9" t="n"/>
      <c r="S405" s="9" t="n"/>
      <c r="T405" s="9" t="n"/>
      <c r="U405" s="9" t="n"/>
      <c r="V405" s="17">
        <f>IF(AND($B405="",$H405=""),"",IF($R405="Devuelto a la transportadora","Devuelto",IF($R405="Pasado a la administración","En administración",IF($O405&lt;&gt;"","Entregado","Pendiente"))))</f>
        <v/>
      </c>
      <c r="W405" s="18">
        <f>IF($B405="","",IF($O405&lt;&gt;"",$O405-$B405,$I$4-$B405))</f>
        <v/>
      </c>
      <c r="X405" s="17">
        <f>IF($V405="Pendiente",IF($D405="Perecedero","Perecedero: entregar hoy",IF($W405&gt;=$F$4,"Pasó el plazo: avisar a la administración",IF($W405&gt;=$D$4,"Enviar recordatorio y anotarlo",""))),IF(AND($V405&lt;&gt;"",$I405&lt;&gt;"",$I405&lt;&gt;"Bueno"),"Recibido con daño: ver observaciones",""))</f>
        <v/>
      </c>
      <c r="Y405" s="17">
        <f>IF($V405="Pendiente",COUNTIF($V$8:$V405,"Pendiente"),"")</f>
        <v/>
      </c>
    </row>
    <row r="406" ht="18" customHeight="1">
      <c r="A406" s="9" t="n"/>
      <c r="B406" s="14" t="n"/>
      <c r="C406" s="15" t="n"/>
      <c r="D406" s="9" t="n"/>
      <c r="E406" s="9" t="n"/>
      <c r="F406" s="16" t="n"/>
      <c r="G406" s="9" t="n"/>
      <c r="H406" s="9" t="n"/>
      <c r="I406" s="9" t="n"/>
      <c r="J406" s="9" t="n"/>
      <c r="K406" s="9" t="n"/>
      <c r="L406" s="9" t="n"/>
      <c r="M406" s="9" t="n"/>
      <c r="N406" s="15" t="n"/>
      <c r="O406" s="14" t="n"/>
      <c r="P406" s="15" t="n"/>
      <c r="Q406" s="9" t="n"/>
      <c r="R406" s="9" t="n"/>
      <c r="S406" s="9" t="n"/>
      <c r="T406" s="9" t="n"/>
      <c r="U406" s="9" t="n"/>
      <c r="V406" s="17">
        <f>IF(AND($B406="",$H406=""),"",IF($R406="Devuelto a la transportadora","Devuelto",IF($R406="Pasado a la administración","En administración",IF($O406&lt;&gt;"","Entregado","Pendiente"))))</f>
        <v/>
      </c>
      <c r="W406" s="18">
        <f>IF($B406="","",IF($O406&lt;&gt;"",$O406-$B406,$I$4-$B406))</f>
        <v/>
      </c>
      <c r="X406" s="17">
        <f>IF($V406="Pendiente",IF($D406="Perecedero","Perecedero: entregar hoy",IF($W406&gt;=$F$4,"Pasó el plazo: avisar a la administración",IF($W406&gt;=$D$4,"Enviar recordatorio y anotarlo",""))),IF(AND($V406&lt;&gt;"",$I406&lt;&gt;"",$I406&lt;&gt;"Bueno"),"Recibido con daño: ver observaciones",""))</f>
        <v/>
      </c>
      <c r="Y406" s="17">
        <f>IF($V406="Pendiente",COUNTIF($V$8:$V406,"Pendiente"),"")</f>
        <v/>
      </c>
    </row>
    <row r="407" ht="18" customHeight="1">
      <c r="A407" s="9" t="n"/>
      <c r="B407" s="14" t="n"/>
      <c r="C407" s="15" t="n"/>
      <c r="D407" s="9" t="n"/>
      <c r="E407" s="9" t="n"/>
      <c r="F407" s="16" t="n"/>
      <c r="G407" s="9" t="n"/>
      <c r="H407" s="9" t="n"/>
      <c r="I407" s="9" t="n"/>
      <c r="J407" s="9" t="n"/>
      <c r="K407" s="9" t="n"/>
      <c r="L407" s="9" t="n"/>
      <c r="M407" s="9" t="n"/>
      <c r="N407" s="15" t="n"/>
      <c r="O407" s="14" t="n"/>
      <c r="P407" s="15" t="n"/>
      <c r="Q407" s="9" t="n"/>
      <c r="R407" s="9" t="n"/>
      <c r="S407" s="9" t="n"/>
      <c r="T407" s="9" t="n"/>
      <c r="U407" s="9" t="n"/>
      <c r="V407" s="17">
        <f>IF(AND($B407="",$H407=""),"",IF($R407="Devuelto a la transportadora","Devuelto",IF($R407="Pasado a la administración","En administración",IF($O407&lt;&gt;"","Entregado","Pendiente"))))</f>
        <v/>
      </c>
      <c r="W407" s="18">
        <f>IF($B407="","",IF($O407&lt;&gt;"",$O407-$B407,$I$4-$B407))</f>
        <v/>
      </c>
      <c r="X407" s="17">
        <f>IF($V407="Pendiente",IF($D407="Perecedero","Perecedero: entregar hoy",IF($W407&gt;=$F$4,"Pasó el plazo: avisar a la administración",IF($W407&gt;=$D$4,"Enviar recordatorio y anotarlo",""))),IF(AND($V407&lt;&gt;"",$I407&lt;&gt;"",$I407&lt;&gt;"Bueno"),"Recibido con daño: ver observaciones",""))</f>
        <v/>
      </c>
      <c r="Y407" s="17">
        <f>IF($V407="Pendiente",COUNTIF($V$8:$V407,"Pendiente"),"")</f>
        <v/>
      </c>
    </row>
    <row r="408" ht="18" customHeight="1">
      <c r="A408" s="9" t="n"/>
      <c r="B408" s="14" t="n"/>
      <c r="C408" s="15" t="n"/>
      <c r="D408" s="9" t="n"/>
      <c r="E408" s="9" t="n"/>
      <c r="F408" s="16" t="n"/>
      <c r="G408" s="9" t="n"/>
      <c r="H408" s="9" t="n"/>
      <c r="I408" s="9" t="n"/>
      <c r="J408" s="9" t="n"/>
      <c r="K408" s="9" t="n"/>
      <c r="L408" s="9" t="n"/>
      <c r="M408" s="9" t="n"/>
      <c r="N408" s="15" t="n"/>
      <c r="O408" s="14" t="n"/>
      <c r="P408" s="15" t="n"/>
      <c r="Q408" s="9" t="n"/>
      <c r="R408" s="9" t="n"/>
      <c r="S408" s="9" t="n"/>
      <c r="T408" s="9" t="n"/>
      <c r="U408" s="9" t="n"/>
      <c r="V408" s="17">
        <f>IF(AND($B408="",$H408=""),"",IF($R408="Devuelto a la transportadora","Devuelto",IF($R408="Pasado a la administración","En administración",IF($O408&lt;&gt;"","Entregado","Pendiente"))))</f>
        <v/>
      </c>
      <c r="W408" s="18">
        <f>IF($B408="","",IF($O408&lt;&gt;"",$O408-$B408,$I$4-$B408))</f>
        <v/>
      </c>
      <c r="X408" s="17">
        <f>IF($V408="Pendiente",IF($D408="Perecedero","Perecedero: entregar hoy",IF($W408&gt;=$F$4,"Pasó el plazo: avisar a la administración",IF($W408&gt;=$D$4,"Enviar recordatorio y anotarlo",""))),IF(AND($V408&lt;&gt;"",$I408&lt;&gt;"",$I408&lt;&gt;"Bueno"),"Recibido con daño: ver observaciones",""))</f>
        <v/>
      </c>
      <c r="Y408" s="17">
        <f>IF($V408="Pendiente",COUNTIF($V$8:$V408,"Pendiente"),"")</f>
        <v/>
      </c>
    </row>
    <row r="409" ht="18" customHeight="1">
      <c r="A409" s="9" t="n"/>
      <c r="B409" s="14" t="n"/>
      <c r="C409" s="15" t="n"/>
      <c r="D409" s="9" t="n"/>
      <c r="E409" s="9" t="n"/>
      <c r="F409" s="16" t="n"/>
      <c r="G409" s="9" t="n"/>
      <c r="H409" s="9" t="n"/>
      <c r="I409" s="9" t="n"/>
      <c r="J409" s="9" t="n"/>
      <c r="K409" s="9" t="n"/>
      <c r="L409" s="9" t="n"/>
      <c r="M409" s="9" t="n"/>
      <c r="N409" s="15" t="n"/>
      <c r="O409" s="14" t="n"/>
      <c r="P409" s="15" t="n"/>
      <c r="Q409" s="9" t="n"/>
      <c r="R409" s="9" t="n"/>
      <c r="S409" s="9" t="n"/>
      <c r="T409" s="9" t="n"/>
      <c r="U409" s="9" t="n"/>
      <c r="V409" s="17">
        <f>IF(AND($B409="",$H409=""),"",IF($R409="Devuelto a la transportadora","Devuelto",IF($R409="Pasado a la administración","En administración",IF($O409&lt;&gt;"","Entregado","Pendiente"))))</f>
        <v/>
      </c>
      <c r="W409" s="18">
        <f>IF($B409="","",IF($O409&lt;&gt;"",$O409-$B409,$I$4-$B409))</f>
        <v/>
      </c>
      <c r="X409" s="17">
        <f>IF($V409="Pendiente",IF($D409="Perecedero","Perecedero: entregar hoy",IF($W409&gt;=$F$4,"Pasó el plazo: avisar a la administración",IF($W409&gt;=$D$4,"Enviar recordatorio y anotarlo",""))),IF(AND($V409&lt;&gt;"",$I409&lt;&gt;"",$I409&lt;&gt;"Bueno"),"Recibido con daño: ver observaciones",""))</f>
        <v/>
      </c>
      <c r="Y409" s="17">
        <f>IF($V409="Pendiente",COUNTIF($V$8:$V409,"Pendiente"),"")</f>
        <v/>
      </c>
    </row>
    <row r="410" ht="18" customHeight="1">
      <c r="A410" s="9" t="n"/>
      <c r="B410" s="14" t="n"/>
      <c r="C410" s="15" t="n"/>
      <c r="D410" s="9" t="n"/>
      <c r="E410" s="9" t="n"/>
      <c r="F410" s="16" t="n"/>
      <c r="G410" s="9" t="n"/>
      <c r="H410" s="9" t="n"/>
      <c r="I410" s="9" t="n"/>
      <c r="J410" s="9" t="n"/>
      <c r="K410" s="9" t="n"/>
      <c r="L410" s="9" t="n"/>
      <c r="M410" s="9" t="n"/>
      <c r="N410" s="15" t="n"/>
      <c r="O410" s="14" t="n"/>
      <c r="P410" s="15" t="n"/>
      <c r="Q410" s="9" t="n"/>
      <c r="R410" s="9" t="n"/>
      <c r="S410" s="9" t="n"/>
      <c r="T410" s="9" t="n"/>
      <c r="U410" s="9" t="n"/>
      <c r="V410" s="17">
        <f>IF(AND($B410="",$H410=""),"",IF($R410="Devuelto a la transportadora","Devuelto",IF($R410="Pasado a la administración","En administración",IF($O410&lt;&gt;"","Entregado","Pendiente"))))</f>
        <v/>
      </c>
      <c r="W410" s="18">
        <f>IF($B410="","",IF($O410&lt;&gt;"",$O410-$B410,$I$4-$B410))</f>
        <v/>
      </c>
      <c r="X410" s="17">
        <f>IF($V410="Pendiente",IF($D410="Perecedero","Perecedero: entregar hoy",IF($W410&gt;=$F$4,"Pasó el plazo: avisar a la administración",IF($W410&gt;=$D$4,"Enviar recordatorio y anotarlo",""))),IF(AND($V410&lt;&gt;"",$I410&lt;&gt;"",$I410&lt;&gt;"Bueno"),"Recibido con daño: ver observaciones",""))</f>
        <v/>
      </c>
      <c r="Y410" s="17">
        <f>IF($V410="Pendiente",COUNTIF($V$8:$V410,"Pendiente"),"")</f>
        <v/>
      </c>
    </row>
    <row r="411" ht="18" customHeight="1">
      <c r="A411" s="9" t="n"/>
      <c r="B411" s="14" t="n"/>
      <c r="C411" s="15" t="n"/>
      <c r="D411" s="9" t="n"/>
      <c r="E411" s="9" t="n"/>
      <c r="F411" s="16" t="n"/>
      <c r="G411" s="9" t="n"/>
      <c r="H411" s="9" t="n"/>
      <c r="I411" s="9" t="n"/>
      <c r="J411" s="9" t="n"/>
      <c r="K411" s="9" t="n"/>
      <c r="L411" s="9" t="n"/>
      <c r="M411" s="9" t="n"/>
      <c r="N411" s="15" t="n"/>
      <c r="O411" s="14" t="n"/>
      <c r="P411" s="15" t="n"/>
      <c r="Q411" s="9" t="n"/>
      <c r="R411" s="9" t="n"/>
      <c r="S411" s="9" t="n"/>
      <c r="T411" s="9" t="n"/>
      <c r="U411" s="9" t="n"/>
      <c r="V411" s="17">
        <f>IF(AND($B411="",$H411=""),"",IF($R411="Devuelto a la transportadora","Devuelto",IF($R411="Pasado a la administración","En administración",IF($O411&lt;&gt;"","Entregado","Pendiente"))))</f>
        <v/>
      </c>
      <c r="W411" s="18">
        <f>IF($B411="","",IF($O411&lt;&gt;"",$O411-$B411,$I$4-$B411))</f>
        <v/>
      </c>
      <c r="X411" s="17">
        <f>IF($V411="Pendiente",IF($D411="Perecedero","Perecedero: entregar hoy",IF($W411&gt;=$F$4,"Pasó el plazo: avisar a la administración",IF($W411&gt;=$D$4,"Enviar recordatorio y anotarlo",""))),IF(AND($V411&lt;&gt;"",$I411&lt;&gt;"",$I411&lt;&gt;"Bueno"),"Recibido con daño: ver observaciones",""))</f>
        <v/>
      </c>
      <c r="Y411" s="17">
        <f>IF($V411="Pendiente",COUNTIF($V$8:$V411,"Pendiente"),"")</f>
        <v/>
      </c>
    </row>
    <row r="412" ht="18" customHeight="1">
      <c r="A412" s="9" t="n"/>
      <c r="B412" s="14" t="n"/>
      <c r="C412" s="15" t="n"/>
      <c r="D412" s="9" t="n"/>
      <c r="E412" s="9" t="n"/>
      <c r="F412" s="16" t="n"/>
      <c r="G412" s="9" t="n"/>
      <c r="H412" s="9" t="n"/>
      <c r="I412" s="9" t="n"/>
      <c r="J412" s="9" t="n"/>
      <c r="K412" s="9" t="n"/>
      <c r="L412" s="9" t="n"/>
      <c r="M412" s="9" t="n"/>
      <c r="N412" s="15" t="n"/>
      <c r="O412" s="14" t="n"/>
      <c r="P412" s="15" t="n"/>
      <c r="Q412" s="9" t="n"/>
      <c r="R412" s="9" t="n"/>
      <c r="S412" s="9" t="n"/>
      <c r="T412" s="9" t="n"/>
      <c r="U412" s="9" t="n"/>
      <c r="V412" s="17">
        <f>IF(AND($B412="",$H412=""),"",IF($R412="Devuelto a la transportadora","Devuelto",IF($R412="Pasado a la administración","En administración",IF($O412&lt;&gt;"","Entregado","Pendiente"))))</f>
        <v/>
      </c>
      <c r="W412" s="18">
        <f>IF($B412="","",IF($O412&lt;&gt;"",$O412-$B412,$I$4-$B412))</f>
        <v/>
      </c>
      <c r="X412" s="17">
        <f>IF($V412="Pendiente",IF($D412="Perecedero","Perecedero: entregar hoy",IF($W412&gt;=$F$4,"Pasó el plazo: avisar a la administración",IF($W412&gt;=$D$4,"Enviar recordatorio y anotarlo",""))),IF(AND($V412&lt;&gt;"",$I412&lt;&gt;"",$I412&lt;&gt;"Bueno"),"Recibido con daño: ver observaciones",""))</f>
        <v/>
      </c>
      <c r="Y412" s="17">
        <f>IF($V412="Pendiente",COUNTIF($V$8:$V412,"Pendiente"),"")</f>
        <v/>
      </c>
    </row>
    <row r="413" ht="18" customHeight="1">
      <c r="A413" s="9" t="n"/>
      <c r="B413" s="14" t="n"/>
      <c r="C413" s="15" t="n"/>
      <c r="D413" s="9" t="n"/>
      <c r="E413" s="9" t="n"/>
      <c r="F413" s="16" t="n"/>
      <c r="G413" s="9" t="n"/>
      <c r="H413" s="9" t="n"/>
      <c r="I413" s="9" t="n"/>
      <c r="J413" s="9" t="n"/>
      <c r="K413" s="9" t="n"/>
      <c r="L413" s="9" t="n"/>
      <c r="M413" s="9" t="n"/>
      <c r="N413" s="15" t="n"/>
      <c r="O413" s="14" t="n"/>
      <c r="P413" s="15" t="n"/>
      <c r="Q413" s="9" t="n"/>
      <c r="R413" s="9" t="n"/>
      <c r="S413" s="9" t="n"/>
      <c r="T413" s="9" t="n"/>
      <c r="U413" s="9" t="n"/>
      <c r="V413" s="17">
        <f>IF(AND($B413="",$H413=""),"",IF($R413="Devuelto a la transportadora","Devuelto",IF($R413="Pasado a la administración","En administración",IF($O413&lt;&gt;"","Entregado","Pendiente"))))</f>
        <v/>
      </c>
      <c r="W413" s="18">
        <f>IF($B413="","",IF($O413&lt;&gt;"",$O413-$B413,$I$4-$B413))</f>
        <v/>
      </c>
      <c r="X413" s="17">
        <f>IF($V413="Pendiente",IF($D413="Perecedero","Perecedero: entregar hoy",IF($W413&gt;=$F$4,"Pasó el plazo: avisar a la administración",IF($W413&gt;=$D$4,"Enviar recordatorio y anotarlo",""))),IF(AND($V413&lt;&gt;"",$I413&lt;&gt;"",$I413&lt;&gt;"Bueno"),"Recibido con daño: ver observaciones",""))</f>
        <v/>
      </c>
      <c r="Y413" s="17">
        <f>IF($V413="Pendiente",COUNTIF($V$8:$V413,"Pendiente"),"")</f>
        <v/>
      </c>
    </row>
    <row r="414" ht="18" customHeight="1">
      <c r="A414" s="9" t="n"/>
      <c r="B414" s="14" t="n"/>
      <c r="C414" s="15" t="n"/>
      <c r="D414" s="9" t="n"/>
      <c r="E414" s="9" t="n"/>
      <c r="F414" s="16" t="n"/>
      <c r="G414" s="9" t="n"/>
      <c r="H414" s="9" t="n"/>
      <c r="I414" s="9" t="n"/>
      <c r="J414" s="9" t="n"/>
      <c r="K414" s="9" t="n"/>
      <c r="L414" s="9" t="n"/>
      <c r="M414" s="9" t="n"/>
      <c r="N414" s="15" t="n"/>
      <c r="O414" s="14" t="n"/>
      <c r="P414" s="15" t="n"/>
      <c r="Q414" s="9" t="n"/>
      <c r="R414" s="9" t="n"/>
      <c r="S414" s="9" t="n"/>
      <c r="T414" s="9" t="n"/>
      <c r="U414" s="9" t="n"/>
      <c r="V414" s="17">
        <f>IF(AND($B414="",$H414=""),"",IF($R414="Devuelto a la transportadora","Devuelto",IF($R414="Pasado a la administración","En administración",IF($O414&lt;&gt;"","Entregado","Pendiente"))))</f>
        <v/>
      </c>
      <c r="W414" s="18">
        <f>IF($B414="","",IF($O414&lt;&gt;"",$O414-$B414,$I$4-$B414))</f>
        <v/>
      </c>
      <c r="X414" s="17">
        <f>IF($V414="Pendiente",IF($D414="Perecedero","Perecedero: entregar hoy",IF($W414&gt;=$F$4,"Pasó el plazo: avisar a la administración",IF($W414&gt;=$D$4,"Enviar recordatorio y anotarlo",""))),IF(AND($V414&lt;&gt;"",$I414&lt;&gt;"",$I414&lt;&gt;"Bueno"),"Recibido con daño: ver observaciones",""))</f>
        <v/>
      </c>
      <c r="Y414" s="17">
        <f>IF($V414="Pendiente",COUNTIF($V$8:$V414,"Pendiente"),"")</f>
        <v/>
      </c>
    </row>
    <row r="415" ht="18" customHeight="1">
      <c r="A415" s="9" t="n"/>
      <c r="B415" s="14" t="n"/>
      <c r="C415" s="15" t="n"/>
      <c r="D415" s="9" t="n"/>
      <c r="E415" s="9" t="n"/>
      <c r="F415" s="16" t="n"/>
      <c r="G415" s="9" t="n"/>
      <c r="H415" s="9" t="n"/>
      <c r="I415" s="9" t="n"/>
      <c r="J415" s="9" t="n"/>
      <c r="K415" s="9" t="n"/>
      <c r="L415" s="9" t="n"/>
      <c r="M415" s="9" t="n"/>
      <c r="N415" s="15" t="n"/>
      <c r="O415" s="14" t="n"/>
      <c r="P415" s="15" t="n"/>
      <c r="Q415" s="9" t="n"/>
      <c r="R415" s="9" t="n"/>
      <c r="S415" s="9" t="n"/>
      <c r="T415" s="9" t="n"/>
      <c r="U415" s="9" t="n"/>
      <c r="V415" s="17">
        <f>IF(AND($B415="",$H415=""),"",IF($R415="Devuelto a la transportadora","Devuelto",IF($R415="Pasado a la administración","En administración",IF($O415&lt;&gt;"","Entregado","Pendiente"))))</f>
        <v/>
      </c>
      <c r="W415" s="18">
        <f>IF($B415="","",IF($O415&lt;&gt;"",$O415-$B415,$I$4-$B415))</f>
        <v/>
      </c>
      <c r="X415" s="17">
        <f>IF($V415="Pendiente",IF($D415="Perecedero","Perecedero: entregar hoy",IF($W415&gt;=$F$4,"Pasó el plazo: avisar a la administración",IF($W415&gt;=$D$4,"Enviar recordatorio y anotarlo",""))),IF(AND($V415&lt;&gt;"",$I415&lt;&gt;"",$I415&lt;&gt;"Bueno"),"Recibido con daño: ver observaciones",""))</f>
        <v/>
      </c>
      <c r="Y415" s="17">
        <f>IF($V415="Pendiente",COUNTIF($V$8:$V415,"Pendiente"),"")</f>
        <v/>
      </c>
    </row>
    <row r="416" ht="18" customHeight="1">
      <c r="A416" s="9" t="n"/>
      <c r="B416" s="14" t="n"/>
      <c r="C416" s="15" t="n"/>
      <c r="D416" s="9" t="n"/>
      <c r="E416" s="9" t="n"/>
      <c r="F416" s="16" t="n"/>
      <c r="G416" s="9" t="n"/>
      <c r="H416" s="9" t="n"/>
      <c r="I416" s="9" t="n"/>
      <c r="J416" s="9" t="n"/>
      <c r="K416" s="9" t="n"/>
      <c r="L416" s="9" t="n"/>
      <c r="M416" s="9" t="n"/>
      <c r="N416" s="15" t="n"/>
      <c r="O416" s="14" t="n"/>
      <c r="P416" s="15" t="n"/>
      <c r="Q416" s="9" t="n"/>
      <c r="R416" s="9" t="n"/>
      <c r="S416" s="9" t="n"/>
      <c r="T416" s="9" t="n"/>
      <c r="U416" s="9" t="n"/>
      <c r="V416" s="17">
        <f>IF(AND($B416="",$H416=""),"",IF($R416="Devuelto a la transportadora","Devuelto",IF($R416="Pasado a la administración","En administración",IF($O416&lt;&gt;"","Entregado","Pendiente"))))</f>
        <v/>
      </c>
      <c r="W416" s="18">
        <f>IF($B416="","",IF($O416&lt;&gt;"",$O416-$B416,$I$4-$B416))</f>
        <v/>
      </c>
      <c r="X416" s="17">
        <f>IF($V416="Pendiente",IF($D416="Perecedero","Perecedero: entregar hoy",IF($W416&gt;=$F$4,"Pasó el plazo: avisar a la administración",IF($W416&gt;=$D$4,"Enviar recordatorio y anotarlo",""))),IF(AND($V416&lt;&gt;"",$I416&lt;&gt;"",$I416&lt;&gt;"Bueno"),"Recibido con daño: ver observaciones",""))</f>
        <v/>
      </c>
      <c r="Y416" s="17">
        <f>IF($V416="Pendiente",COUNTIF($V$8:$V416,"Pendiente"),"")</f>
        <v/>
      </c>
    </row>
    <row r="417" ht="18" customHeight="1">
      <c r="A417" s="9" t="n"/>
      <c r="B417" s="14" t="n"/>
      <c r="C417" s="15" t="n"/>
      <c r="D417" s="9" t="n"/>
      <c r="E417" s="9" t="n"/>
      <c r="F417" s="16" t="n"/>
      <c r="G417" s="9" t="n"/>
      <c r="H417" s="9" t="n"/>
      <c r="I417" s="9" t="n"/>
      <c r="J417" s="9" t="n"/>
      <c r="K417" s="9" t="n"/>
      <c r="L417" s="9" t="n"/>
      <c r="M417" s="9" t="n"/>
      <c r="N417" s="15" t="n"/>
      <c r="O417" s="14" t="n"/>
      <c r="P417" s="15" t="n"/>
      <c r="Q417" s="9" t="n"/>
      <c r="R417" s="9" t="n"/>
      <c r="S417" s="9" t="n"/>
      <c r="T417" s="9" t="n"/>
      <c r="U417" s="9" t="n"/>
      <c r="V417" s="17">
        <f>IF(AND($B417="",$H417=""),"",IF($R417="Devuelto a la transportadora","Devuelto",IF($R417="Pasado a la administración","En administración",IF($O417&lt;&gt;"","Entregado","Pendiente"))))</f>
        <v/>
      </c>
      <c r="W417" s="18">
        <f>IF($B417="","",IF($O417&lt;&gt;"",$O417-$B417,$I$4-$B417))</f>
        <v/>
      </c>
      <c r="X417" s="17">
        <f>IF($V417="Pendiente",IF($D417="Perecedero","Perecedero: entregar hoy",IF($W417&gt;=$F$4,"Pasó el plazo: avisar a la administración",IF($W417&gt;=$D$4,"Enviar recordatorio y anotarlo",""))),IF(AND($V417&lt;&gt;"",$I417&lt;&gt;"",$I417&lt;&gt;"Bueno"),"Recibido con daño: ver observaciones",""))</f>
        <v/>
      </c>
      <c r="Y417" s="17">
        <f>IF($V417="Pendiente",COUNTIF($V$8:$V417,"Pendiente"),"")</f>
        <v/>
      </c>
    </row>
    <row r="418" ht="18" customHeight="1">
      <c r="A418" s="9" t="n"/>
      <c r="B418" s="14" t="n"/>
      <c r="C418" s="15" t="n"/>
      <c r="D418" s="9" t="n"/>
      <c r="E418" s="9" t="n"/>
      <c r="F418" s="16" t="n"/>
      <c r="G418" s="9" t="n"/>
      <c r="H418" s="9" t="n"/>
      <c r="I418" s="9" t="n"/>
      <c r="J418" s="9" t="n"/>
      <c r="K418" s="9" t="n"/>
      <c r="L418" s="9" t="n"/>
      <c r="M418" s="9" t="n"/>
      <c r="N418" s="15" t="n"/>
      <c r="O418" s="14" t="n"/>
      <c r="P418" s="15" t="n"/>
      <c r="Q418" s="9" t="n"/>
      <c r="R418" s="9" t="n"/>
      <c r="S418" s="9" t="n"/>
      <c r="T418" s="9" t="n"/>
      <c r="U418" s="9" t="n"/>
      <c r="V418" s="17">
        <f>IF(AND($B418="",$H418=""),"",IF($R418="Devuelto a la transportadora","Devuelto",IF($R418="Pasado a la administración","En administración",IF($O418&lt;&gt;"","Entregado","Pendiente"))))</f>
        <v/>
      </c>
      <c r="W418" s="18">
        <f>IF($B418="","",IF($O418&lt;&gt;"",$O418-$B418,$I$4-$B418))</f>
        <v/>
      </c>
      <c r="X418" s="17">
        <f>IF($V418="Pendiente",IF($D418="Perecedero","Perecedero: entregar hoy",IF($W418&gt;=$F$4,"Pasó el plazo: avisar a la administración",IF($W418&gt;=$D$4,"Enviar recordatorio y anotarlo",""))),IF(AND($V418&lt;&gt;"",$I418&lt;&gt;"",$I418&lt;&gt;"Bueno"),"Recibido con daño: ver observaciones",""))</f>
        <v/>
      </c>
      <c r="Y418" s="17">
        <f>IF($V418="Pendiente",COUNTIF($V$8:$V418,"Pendiente"),"")</f>
        <v/>
      </c>
    </row>
    <row r="419" ht="18" customHeight="1">
      <c r="A419" s="9" t="n"/>
      <c r="B419" s="14" t="n"/>
      <c r="C419" s="15" t="n"/>
      <c r="D419" s="9" t="n"/>
      <c r="E419" s="9" t="n"/>
      <c r="F419" s="16" t="n"/>
      <c r="G419" s="9" t="n"/>
      <c r="H419" s="9" t="n"/>
      <c r="I419" s="9" t="n"/>
      <c r="J419" s="9" t="n"/>
      <c r="K419" s="9" t="n"/>
      <c r="L419" s="9" t="n"/>
      <c r="M419" s="9" t="n"/>
      <c r="N419" s="15" t="n"/>
      <c r="O419" s="14" t="n"/>
      <c r="P419" s="15" t="n"/>
      <c r="Q419" s="9" t="n"/>
      <c r="R419" s="9" t="n"/>
      <c r="S419" s="9" t="n"/>
      <c r="T419" s="9" t="n"/>
      <c r="U419" s="9" t="n"/>
      <c r="V419" s="17">
        <f>IF(AND($B419="",$H419=""),"",IF($R419="Devuelto a la transportadora","Devuelto",IF($R419="Pasado a la administración","En administración",IF($O419&lt;&gt;"","Entregado","Pendiente"))))</f>
        <v/>
      </c>
      <c r="W419" s="18">
        <f>IF($B419="","",IF($O419&lt;&gt;"",$O419-$B419,$I$4-$B419))</f>
        <v/>
      </c>
      <c r="X419" s="17">
        <f>IF($V419="Pendiente",IF($D419="Perecedero","Perecedero: entregar hoy",IF($W419&gt;=$F$4,"Pasó el plazo: avisar a la administración",IF($W419&gt;=$D$4,"Enviar recordatorio y anotarlo",""))),IF(AND($V419&lt;&gt;"",$I419&lt;&gt;"",$I419&lt;&gt;"Bueno"),"Recibido con daño: ver observaciones",""))</f>
        <v/>
      </c>
      <c r="Y419" s="17">
        <f>IF($V419="Pendiente",COUNTIF($V$8:$V419,"Pendiente"),"")</f>
        <v/>
      </c>
    </row>
    <row r="420" ht="18" customHeight="1">
      <c r="A420" s="9" t="n"/>
      <c r="B420" s="14" t="n"/>
      <c r="C420" s="15" t="n"/>
      <c r="D420" s="9" t="n"/>
      <c r="E420" s="9" t="n"/>
      <c r="F420" s="16" t="n"/>
      <c r="G420" s="9" t="n"/>
      <c r="H420" s="9" t="n"/>
      <c r="I420" s="9" t="n"/>
      <c r="J420" s="9" t="n"/>
      <c r="K420" s="9" t="n"/>
      <c r="L420" s="9" t="n"/>
      <c r="M420" s="9" t="n"/>
      <c r="N420" s="15" t="n"/>
      <c r="O420" s="14" t="n"/>
      <c r="P420" s="15" t="n"/>
      <c r="Q420" s="9" t="n"/>
      <c r="R420" s="9" t="n"/>
      <c r="S420" s="9" t="n"/>
      <c r="T420" s="9" t="n"/>
      <c r="U420" s="9" t="n"/>
      <c r="V420" s="17">
        <f>IF(AND($B420="",$H420=""),"",IF($R420="Devuelto a la transportadora","Devuelto",IF($R420="Pasado a la administración","En administración",IF($O420&lt;&gt;"","Entregado","Pendiente"))))</f>
        <v/>
      </c>
      <c r="W420" s="18">
        <f>IF($B420="","",IF($O420&lt;&gt;"",$O420-$B420,$I$4-$B420))</f>
        <v/>
      </c>
      <c r="X420" s="17">
        <f>IF($V420="Pendiente",IF($D420="Perecedero","Perecedero: entregar hoy",IF($W420&gt;=$F$4,"Pasó el plazo: avisar a la administración",IF($W420&gt;=$D$4,"Enviar recordatorio y anotarlo",""))),IF(AND($V420&lt;&gt;"",$I420&lt;&gt;"",$I420&lt;&gt;"Bueno"),"Recibido con daño: ver observaciones",""))</f>
        <v/>
      </c>
      <c r="Y420" s="17">
        <f>IF($V420="Pendiente",COUNTIF($V$8:$V420,"Pendiente"),"")</f>
        <v/>
      </c>
    </row>
    <row r="421" ht="18" customHeight="1">
      <c r="A421" s="9" t="n"/>
      <c r="B421" s="14" t="n"/>
      <c r="C421" s="15" t="n"/>
      <c r="D421" s="9" t="n"/>
      <c r="E421" s="9" t="n"/>
      <c r="F421" s="16" t="n"/>
      <c r="G421" s="9" t="n"/>
      <c r="H421" s="9" t="n"/>
      <c r="I421" s="9" t="n"/>
      <c r="J421" s="9" t="n"/>
      <c r="K421" s="9" t="n"/>
      <c r="L421" s="9" t="n"/>
      <c r="M421" s="9" t="n"/>
      <c r="N421" s="15" t="n"/>
      <c r="O421" s="14" t="n"/>
      <c r="P421" s="15" t="n"/>
      <c r="Q421" s="9" t="n"/>
      <c r="R421" s="9" t="n"/>
      <c r="S421" s="9" t="n"/>
      <c r="T421" s="9" t="n"/>
      <c r="U421" s="9" t="n"/>
      <c r="V421" s="17">
        <f>IF(AND($B421="",$H421=""),"",IF($R421="Devuelto a la transportadora","Devuelto",IF($R421="Pasado a la administración","En administración",IF($O421&lt;&gt;"","Entregado","Pendiente"))))</f>
        <v/>
      </c>
      <c r="W421" s="18">
        <f>IF($B421="","",IF($O421&lt;&gt;"",$O421-$B421,$I$4-$B421))</f>
        <v/>
      </c>
      <c r="X421" s="17">
        <f>IF($V421="Pendiente",IF($D421="Perecedero","Perecedero: entregar hoy",IF($W421&gt;=$F$4,"Pasó el plazo: avisar a la administración",IF($W421&gt;=$D$4,"Enviar recordatorio y anotarlo",""))),IF(AND($V421&lt;&gt;"",$I421&lt;&gt;"",$I421&lt;&gt;"Bueno"),"Recibido con daño: ver observaciones",""))</f>
        <v/>
      </c>
      <c r="Y421" s="17">
        <f>IF($V421="Pendiente",COUNTIF($V$8:$V421,"Pendiente"),"")</f>
        <v/>
      </c>
    </row>
    <row r="422" ht="18" customHeight="1">
      <c r="A422" s="9" t="n"/>
      <c r="B422" s="14" t="n"/>
      <c r="C422" s="15" t="n"/>
      <c r="D422" s="9" t="n"/>
      <c r="E422" s="9" t="n"/>
      <c r="F422" s="16" t="n"/>
      <c r="G422" s="9" t="n"/>
      <c r="H422" s="9" t="n"/>
      <c r="I422" s="9" t="n"/>
      <c r="J422" s="9" t="n"/>
      <c r="K422" s="9" t="n"/>
      <c r="L422" s="9" t="n"/>
      <c r="M422" s="9" t="n"/>
      <c r="N422" s="15" t="n"/>
      <c r="O422" s="14" t="n"/>
      <c r="P422" s="15" t="n"/>
      <c r="Q422" s="9" t="n"/>
      <c r="R422" s="9" t="n"/>
      <c r="S422" s="9" t="n"/>
      <c r="T422" s="9" t="n"/>
      <c r="U422" s="9" t="n"/>
      <c r="V422" s="17">
        <f>IF(AND($B422="",$H422=""),"",IF($R422="Devuelto a la transportadora","Devuelto",IF($R422="Pasado a la administración","En administración",IF($O422&lt;&gt;"","Entregado","Pendiente"))))</f>
        <v/>
      </c>
      <c r="W422" s="18">
        <f>IF($B422="","",IF($O422&lt;&gt;"",$O422-$B422,$I$4-$B422))</f>
        <v/>
      </c>
      <c r="X422" s="17">
        <f>IF($V422="Pendiente",IF($D422="Perecedero","Perecedero: entregar hoy",IF($W422&gt;=$F$4,"Pasó el plazo: avisar a la administración",IF($W422&gt;=$D$4,"Enviar recordatorio y anotarlo",""))),IF(AND($V422&lt;&gt;"",$I422&lt;&gt;"",$I422&lt;&gt;"Bueno"),"Recibido con daño: ver observaciones",""))</f>
        <v/>
      </c>
      <c r="Y422" s="17">
        <f>IF($V422="Pendiente",COUNTIF($V$8:$V422,"Pendiente"),"")</f>
        <v/>
      </c>
    </row>
    <row r="423" ht="18" customHeight="1">
      <c r="A423" s="9" t="n"/>
      <c r="B423" s="14" t="n"/>
      <c r="C423" s="15" t="n"/>
      <c r="D423" s="9" t="n"/>
      <c r="E423" s="9" t="n"/>
      <c r="F423" s="16" t="n"/>
      <c r="G423" s="9" t="n"/>
      <c r="H423" s="9" t="n"/>
      <c r="I423" s="9" t="n"/>
      <c r="J423" s="9" t="n"/>
      <c r="K423" s="9" t="n"/>
      <c r="L423" s="9" t="n"/>
      <c r="M423" s="9" t="n"/>
      <c r="N423" s="15" t="n"/>
      <c r="O423" s="14" t="n"/>
      <c r="P423" s="15" t="n"/>
      <c r="Q423" s="9" t="n"/>
      <c r="R423" s="9" t="n"/>
      <c r="S423" s="9" t="n"/>
      <c r="T423" s="9" t="n"/>
      <c r="U423" s="9" t="n"/>
      <c r="V423" s="17">
        <f>IF(AND($B423="",$H423=""),"",IF($R423="Devuelto a la transportadora","Devuelto",IF($R423="Pasado a la administración","En administración",IF($O423&lt;&gt;"","Entregado","Pendiente"))))</f>
        <v/>
      </c>
      <c r="W423" s="18">
        <f>IF($B423="","",IF($O423&lt;&gt;"",$O423-$B423,$I$4-$B423))</f>
        <v/>
      </c>
      <c r="X423" s="17">
        <f>IF($V423="Pendiente",IF($D423="Perecedero","Perecedero: entregar hoy",IF($W423&gt;=$F$4,"Pasó el plazo: avisar a la administración",IF($W423&gt;=$D$4,"Enviar recordatorio y anotarlo",""))),IF(AND($V423&lt;&gt;"",$I423&lt;&gt;"",$I423&lt;&gt;"Bueno"),"Recibido con daño: ver observaciones",""))</f>
        <v/>
      </c>
      <c r="Y423" s="17">
        <f>IF($V423="Pendiente",COUNTIF($V$8:$V423,"Pendiente"),"")</f>
        <v/>
      </c>
    </row>
    <row r="424" ht="18" customHeight="1">
      <c r="A424" s="9" t="n"/>
      <c r="B424" s="14" t="n"/>
      <c r="C424" s="15" t="n"/>
      <c r="D424" s="9" t="n"/>
      <c r="E424" s="9" t="n"/>
      <c r="F424" s="16" t="n"/>
      <c r="G424" s="9" t="n"/>
      <c r="H424" s="9" t="n"/>
      <c r="I424" s="9" t="n"/>
      <c r="J424" s="9" t="n"/>
      <c r="K424" s="9" t="n"/>
      <c r="L424" s="9" t="n"/>
      <c r="M424" s="9" t="n"/>
      <c r="N424" s="15" t="n"/>
      <c r="O424" s="14" t="n"/>
      <c r="P424" s="15" t="n"/>
      <c r="Q424" s="9" t="n"/>
      <c r="R424" s="9" t="n"/>
      <c r="S424" s="9" t="n"/>
      <c r="T424" s="9" t="n"/>
      <c r="U424" s="9" t="n"/>
      <c r="V424" s="17">
        <f>IF(AND($B424="",$H424=""),"",IF($R424="Devuelto a la transportadora","Devuelto",IF($R424="Pasado a la administración","En administración",IF($O424&lt;&gt;"","Entregado","Pendiente"))))</f>
        <v/>
      </c>
      <c r="W424" s="18">
        <f>IF($B424="","",IF($O424&lt;&gt;"",$O424-$B424,$I$4-$B424))</f>
        <v/>
      </c>
      <c r="X424" s="17">
        <f>IF($V424="Pendiente",IF($D424="Perecedero","Perecedero: entregar hoy",IF($W424&gt;=$F$4,"Pasó el plazo: avisar a la administración",IF($W424&gt;=$D$4,"Enviar recordatorio y anotarlo",""))),IF(AND($V424&lt;&gt;"",$I424&lt;&gt;"",$I424&lt;&gt;"Bueno"),"Recibido con daño: ver observaciones",""))</f>
        <v/>
      </c>
      <c r="Y424" s="17">
        <f>IF($V424="Pendiente",COUNTIF($V$8:$V424,"Pendiente"),"")</f>
        <v/>
      </c>
    </row>
    <row r="425" ht="18" customHeight="1">
      <c r="A425" s="9" t="n"/>
      <c r="B425" s="14" t="n"/>
      <c r="C425" s="15" t="n"/>
      <c r="D425" s="9" t="n"/>
      <c r="E425" s="9" t="n"/>
      <c r="F425" s="16" t="n"/>
      <c r="G425" s="9" t="n"/>
      <c r="H425" s="9" t="n"/>
      <c r="I425" s="9" t="n"/>
      <c r="J425" s="9" t="n"/>
      <c r="K425" s="9" t="n"/>
      <c r="L425" s="9" t="n"/>
      <c r="M425" s="9" t="n"/>
      <c r="N425" s="15" t="n"/>
      <c r="O425" s="14" t="n"/>
      <c r="P425" s="15" t="n"/>
      <c r="Q425" s="9" t="n"/>
      <c r="R425" s="9" t="n"/>
      <c r="S425" s="9" t="n"/>
      <c r="T425" s="9" t="n"/>
      <c r="U425" s="9" t="n"/>
      <c r="V425" s="17">
        <f>IF(AND($B425="",$H425=""),"",IF($R425="Devuelto a la transportadora","Devuelto",IF($R425="Pasado a la administración","En administración",IF($O425&lt;&gt;"","Entregado","Pendiente"))))</f>
        <v/>
      </c>
      <c r="W425" s="18">
        <f>IF($B425="","",IF($O425&lt;&gt;"",$O425-$B425,$I$4-$B425))</f>
        <v/>
      </c>
      <c r="X425" s="17">
        <f>IF($V425="Pendiente",IF($D425="Perecedero","Perecedero: entregar hoy",IF($W425&gt;=$F$4,"Pasó el plazo: avisar a la administración",IF($W425&gt;=$D$4,"Enviar recordatorio y anotarlo",""))),IF(AND($V425&lt;&gt;"",$I425&lt;&gt;"",$I425&lt;&gt;"Bueno"),"Recibido con daño: ver observaciones",""))</f>
        <v/>
      </c>
      <c r="Y425" s="17">
        <f>IF($V425="Pendiente",COUNTIF($V$8:$V425,"Pendiente"),"")</f>
        <v/>
      </c>
    </row>
    <row r="426" ht="18" customHeight="1">
      <c r="A426" s="9" t="n"/>
      <c r="B426" s="14" t="n"/>
      <c r="C426" s="15" t="n"/>
      <c r="D426" s="9" t="n"/>
      <c r="E426" s="9" t="n"/>
      <c r="F426" s="16" t="n"/>
      <c r="G426" s="9" t="n"/>
      <c r="H426" s="9" t="n"/>
      <c r="I426" s="9" t="n"/>
      <c r="J426" s="9" t="n"/>
      <c r="K426" s="9" t="n"/>
      <c r="L426" s="9" t="n"/>
      <c r="M426" s="9" t="n"/>
      <c r="N426" s="15" t="n"/>
      <c r="O426" s="14" t="n"/>
      <c r="P426" s="15" t="n"/>
      <c r="Q426" s="9" t="n"/>
      <c r="R426" s="9" t="n"/>
      <c r="S426" s="9" t="n"/>
      <c r="T426" s="9" t="n"/>
      <c r="U426" s="9" t="n"/>
      <c r="V426" s="17">
        <f>IF(AND($B426="",$H426=""),"",IF($R426="Devuelto a la transportadora","Devuelto",IF($R426="Pasado a la administración","En administración",IF($O426&lt;&gt;"","Entregado","Pendiente"))))</f>
        <v/>
      </c>
      <c r="W426" s="18">
        <f>IF($B426="","",IF($O426&lt;&gt;"",$O426-$B426,$I$4-$B426))</f>
        <v/>
      </c>
      <c r="X426" s="17">
        <f>IF($V426="Pendiente",IF($D426="Perecedero","Perecedero: entregar hoy",IF($W426&gt;=$F$4,"Pasó el plazo: avisar a la administración",IF($W426&gt;=$D$4,"Enviar recordatorio y anotarlo",""))),IF(AND($V426&lt;&gt;"",$I426&lt;&gt;"",$I426&lt;&gt;"Bueno"),"Recibido con daño: ver observaciones",""))</f>
        <v/>
      </c>
      <c r="Y426" s="17">
        <f>IF($V426="Pendiente",COUNTIF($V$8:$V426,"Pendiente"),"")</f>
        <v/>
      </c>
    </row>
    <row r="427" ht="18" customHeight="1">
      <c r="A427" s="9" t="n"/>
      <c r="B427" s="14" t="n"/>
      <c r="C427" s="15" t="n"/>
      <c r="D427" s="9" t="n"/>
      <c r="E427" s="9" t="n"/>
      <c r="F427" s="16" t="n"/>
      <c r="G427" s="9" t="n"/>
      <c r="H427" s="9" t="n"/>
      <c r="I427" s="9" t="n"/>
      <c r="J427" s="9" t="n"/>
      <c r="K427" s="9" t="n"/>
      <c r="L427" s="9" t="n"/>
      <c r="M427" s="9" t="n"/>
      <c r="N427" s="15" t="n"/>
      <c r="O427" s="14" t="n"/>
      <c r="P427" s="15" t="n"/>
      <c r="Q427" s="9" t="n"/>
      <c r="R427" s="9" t="n"/>
      <c r="S427" s="9" t="n"/>
      <c r="T427" s="9" t="n"/>
      <c r="U427" s="9" t="n"/>
      <c r="V427" s="17">
        <f>IF(AND($B427="",$H427=""),"",IF($R427="Devuelto a la transportadora","Devuelto",IF($R427="Pasado a la administración","En administración",IF($O427&lt;&gt;"","Entregado","Pendiente"))))</f>
        <v/>
      </c>
      <c r="W427" s="18">
        <f>IF($B427="","",IF($O427&lt;&gt;"",$O427-$B427,$I$4-$B427))</f>
        <v/>
      </c>
      <c r="X427" s="17">
        <f>IF($V427="Pendiente",IF($D427="Perecedero","Perecedero: entregar hoy",IF($W427&gt;=$F$4,"Pasó el plazo: avisar a la administración",IF($W427&gt;=$D$4,"Enviar recordatorio y anotarlo",""))),IF(AND($V427&lt;&gt;"",$I427&lt;&gt;"",$I427&lt;&gt;"Bueno"),"Recibido con daño: ver observaciones",""))</f>
        <v/>
      </c>
      <c r="Y427" s="17">
        <f>IF($V427="Pendiente",COUNTIF($V$8:$V427,"Pendiente"),"")</f>
        <v/>
      </c>
    </row>
    <row r="428" ht="18" customHeight="1">
      <c r="A428" s="9" t="n"/>
      <c r="B428" s="14" t="n"/>
      <c r="C428" s="15" t="n"/>
      <c r="D428" s="9" t="n"/>
      <c r="E428" s="9" t="n"/>
      <c r="F428" s="16" t="n"/>
      <c r="G428" s="9" t="n"/>
      <c r="H428" s="9" t="n"/>
      <c r="I428" s="9" t="n"/>
      <c r="J428" s="9" t="n"/>
      <c r="K428" s="9" t="n"/>
      <c r="L428" s="9" t="n"/>
      <c r="M428" s="9" t="n"/>
      <c r="N428" s="15" t="n"/>
      <c r="O428" s="14" t="n"/>
      <c r="P428" s="15" t="n"/>
      <c r="Q428" s="9" t="n"/>
      <c r="R428" s="9" t="n"/>
      <c r="S428" s="9" t="n"/>
      <c r="T428" s="9" t="n"/>
      <c r="U428" s="9" t="n"/>
      <c r="V428" s="17">
        <f>IF(AND($B428="",$H428=""),"",IF($R428="Devuelto a la transportadora","Devuelto",IF($R428="Pasado a la administración","En administración",IF($O428&lt;&gt;"","Entregado","Pendiente"))))</f>
        <v/>
      </c>
      <c r="W428" s="18">
        <f>IF($B428="","",IF($O428&lt;&gt;"",$O428-$B428,$I$4-$B428))</f>
        <v/>
      </c>
      <c r="X428" s="17">
        <f>IF($V428="Pendiente",IF($D428="Perecedero","Perecedero: entregar hoy",IF($W428&gt;=$F$4,"Pasó el plazo: avisar a la administración",IF($W428&gt;=$D$4,"Enviar recordatorio y anotarlo",""))),IF(AND($V428&lt;&gt;"",$I428&lt;&gt;"",$I428&lt;&gt;"Bueno"),"Recibido con daño: ver observaciones",""))</f>
        <v/>
      </c>
      <c r="Y428" s="17">
        <f>IF($V428="Pendiente",COUNTIF($V$8:$V428,"Pendiente"),"")</f>
        <v/>
      </c>
    </row>
    <row r="429" ht="18" customHeight="1">
      <c r="A429" s="9" t="n"/>
      <c r="B429" s="14" t="n"/>
      <c r="C429" s="15" t="n"/>
      <c r="D429" s="9" t="n"/>
      <c r="E429" s="9" t="n"/>
      <c r="F429" s="16" t="n"/>
      <c r="G429" s="9" t="n"/>
      <c r="H429" s="9" t="n"/>
      <c r="I429" s="9" t="n"/>
      <c r="J429" s="9" t="n"/>
      <c r="K429" s="9" t="n"/>
      <c r="L429" s="9" t="n"/>
      <c r="M429" s="9" t="n"/>
      <c r="N429" s="15" t="n"/>
      <c r="O429" s="14" t="n"/>
      <c r="P429" s="15" t="n"/>
      <c r="Q429" s="9" t="n"/>
      <c r="R429" s="9" t="n"/>
      <c r="S429" s="9" t="n"/>
      <c r="T429" s="9" t="n"/>
      <c r="U429" s="9" t="n"/>
      <c r="V429" s="17">
        <f>IF(AND($B429="",$H429=""),"",IF($R429="Devuelto a la transportadora","Devuelto",IF($R429="Pasado a la administración","En administración",IF($O429&lt;&gt;"","Entregado","Pendiente"))))</f>
        <v/>
      </c>
      <c r="W429" s="18">
        <f>IF($B429="","",IF($O429&lt;&gt;"",$O429-$B429,$I$4-$B429))</f>
        <v/>
      </c>
      <c r="X429" s="17">
        <f>IF($V429="Pendiente",IF($D429="Perecedero","Perecedero: entregar hoy",IF($W429&gt;=$F$4,"Pasó el plazo: avisar a la administración",IF($W429&gt;=$D$4,"Enviar recordatorio y anotarlo",""))),IF(AND($V429&lt;&gt;"",$I429&lt;&gt;"",$I429&lt;&gt;"Bueno"),"Recibido con daño: ver observaciones",""))</f>
        <v/>
      </c>
      <c r="Y429" s="17">
        <f>IF($V429="Pendiente",COUNTIF($V$8:$V429,"Pendiente"),"")</f>
        <v/>
      </c>
    </row>
    <row r="430" ht="18" customHeight="1">
      <c r="A430" s="9" t="n"/>
      <c r="B430" s="14" t="n"/>
      <c r="C430" s="15" t="n"/>
      <c r="D430" s="9" t="n"/>
      <c r="E430" s="9" t="n"/>
      <c r="F430" s="16" t="n"/>
      <c r="G430" s="9" t="n"/>
      <c r="H430" s="9" t="n"/>
      <c r="I430" s="9" t="n"/>
      <c r="J430" s="9" t="n"/>
      <c r="K430" s="9" t="n"/>
      <c r="L430" s="9" t="n"/>
      <c r="M430" s="9" t="n"/>
      <c r="N430" s="15" t="n"/>
      <c r="O430" s="14" t="n"/>
      <c r="P430" s="15" t="n"/>
      <c r="Q430" s="9" t="n"/>
      <c r="R430" s="9" t="n"/>
      <c r="S430" s="9" t="n"/>
      <c r="T430" s="9" t="n"/>
      <c r="U430" s="9" t="n"/>
      <c r="V430" s="17">
        <f>IF(AND($B430="",$H430=""),"",IF($R430="Devuelto a la transportadora","Devuelto",IF($R430="Pasado a la administración","En administración",IF($O430&lt;&gt;"","Entregado","Pendiente"))))</f>
        <v/>
      </c>
      <c r="W430" s="18">
        <f>IF($B430="","",IF($O430&lt;&gt;"",$O430-$B430,$I$4-$B430))</f>
        <v/>
      </c>
      <c r="X430" s="17">
        <f>IF($V430="Pendiente",IF($D430="Perecedero","Perecedero: entregar hoy",IF($W430&gt;=$F$4,"Pasó el plazo: avisar a la administración",IF($W430&gt;=$D$4,"Enviar recordatorio y anotarlo",""))),IF(AND($V430&lt;&gt;"",$I430&lt;&gt;"",$I430&lt;&gt;"Bueno"),"Recibido con daño: ver observaciones",""))</f>
        <v/>
      </c>
      <c r="Y430" s="17">
        <f>IF($V430="Pendiente",COUNTIF($V$8:$V430,"Pendiente"),"")</f>
        <v/>
      </c>
    </row>
    <row r="431" ht="18" customHeight="1">
      <c r="A431" s="9" t="n"/>
      <c r="B431" s="14" t="n"/>
      <c r="C431" s="15" t="n"/>
      <c r="D431" s="9" t="n"/>
      <c r="E431" s="9" t="n"/>
      <c r="F431" s="16" t="n"/>
      <c r="G431" s="9" t="n"/>
      <c r="H431" s="9" t="n"/>
      <c r="I431" s="9" t="n"/>
      <c r="J431" s="9" t="n"/>
      <c r="K431" s="9" t="n"/>
      <c r="L431" s="9" t="n"/>
      <c r="M431" s="9" t="n"/>
      <c r="N431" s="15" t="n"/>
      <c r="O431" s="14" t="n"/>
      <c r="P431" s="15" t="n"/>
      <c r="Q431" s="9" t="n"/>
      <c r="R431" s="9" t="n"/>
      <c r="S431" s="9" t="n"/>
      <c r="T431" s="9" t="n"/>
      <c r="U431" s="9" t="n"/>
      <c r="V431" s="17">
        <f>IF(AND($B431="",$H431=""),"",IF($R431="Devuelto a la transportadora","Devuelto",IF($R431="Pasado a la administración","En administración",IF($O431&lt;&gt;"","Entregado","Pendiente"))))</f>
        <v/>
      </c>
      <c r="W431" s="18">
        <f>IF($B431="","",IF($O431&lt;&gt;"",$O431-$B431,$I$4-$B431))</f>
        <v/>
      </c>
      <c r="X431" s="17">
        <f>IF($V431="Pendiente",IF($D431="Perecedero","Perecedero: entregar hoy",IF($W431&gt;=$F$4,"Pasó el plazo: avisar a la administración",IF($W431&gt;=$D$4,"Enviar recordatorio y anotarlo",""))),IF(AND($V431&lt;&gt;"",$I431&lt;&gt;"",$I431&lt;&gt;"Bueno"),"Recibido con daño: ver observaciones",""))</f>
        <v/>
      </c>
      <c r="Y431" s="17">
        <f>IF($V431="Pendiente",COUNTIF($V$8:$V431,"Pendiente"),"")</f>
        <v/>
      </c>
    </row>
    <row r="432" ht="18" customHeight="1">
      <c r="A432" s="9" t="n"/>
      <c r="B432" s="14" t="n"/>
      <c r="C432" s="15" t="n"/>
      <c r="D432" s="9" t="n"/>
      <c r="E432" s="9" t="n"/>
      <c r="F432" s="16" t="n"/>
      <c r="G432" s="9" t="n"/>
      <c r="H432" s="9" t="n"/>
      <c r="I432" s="9" t="n"/>
      <c r="J432" s="9" t="n"/>
      <c r="K432" s="9" t="n"/>
      <c r="L432" s="9" t="n"/>
      <c r="M432" s="9" t="n"/>
      <c r="N432" s="15" t="n"/>
      <c r="O432" s="14" t="n"/>
      <c r="P432" s="15" t="n"/>
      <c r="Q432" s="9" t="n"/>
      <c r="R432" s="9" t="n"/>
      <c r="S432" s="9" t="n"/>
      <c r="T432" s="9" t="n"/>
      <c r="U432" s="9" t="n"/>
      <c r="V432" s="17">
        <f>IF(AND($B432="",$H432=""),"",IF($R432="Devuelto a la transportadora","Devuelto",IF($R432="Pasado a la administración","En administración",IF($O432&lt;&gt;"","Entregado","Pendiente"))))</f>
        <v/>
      </c>
      <c r="W432" s="18">
        <f>IF($B432="","",IF($O432&lt;&gt;"",$O432-$B432,$I$4-$B432))</f>
        <v/>
      </c>
      <c r="X432" s="17">
        <f>IF($V432="Pendiente",IF($D432="Perecedero","Perecedero: entregar hoy",IF($W432&gt;=$F$4,"Pasó el plazo: avisar a la administración",IF($W432&gt;=$D$4,"Enviar recordatorio y anotarlo",""))),IF(AND($V432&lt;&gt;"",$I432&lt;&gt;"",$I432&lt;&gt;"Bueno"),"Recibido con daño: ver observaciones",""))</f>
        <v/>
      </c>
      <c r="Y432" s="17">
        <f>IF($V432="Pendiente",COUNTIF($V$8:$V432,"Pendiente"),"")</f>
        <v/>
      </c>
    </row>
    <row r="433" ht="18" customHeight="1">
      <c r="A433" s="9" t="n"/>
      <c r="B433" s="14" t="n"/>
      <c r="C433" s="15" t="n"/>
      <c r="D433" s="9" t="n"/>
      <c r="E433" s="9" t="n"/>
      <c r="F433" s="16" t="n"/>
      <c r="G433" s="9" t="n"/>
      <c r="H433" s="9" t="n"/>
      <c r="I433" s="9" t="n"/>
      <c r="J433" s="9" t="n"/>
      <c r="K433" s="9" t="n"/>
      <c r="L433" s="9" t="n"/>
      <c r="M433" s="9" t="n"/>
      <c r="N433" s="15" t="n"/>
      <c r="O433" s="14" t="n"/>
      <c r="P433" s="15" t="n"/>
      <c r="Q433" s="9" t="n"/>
      <c r="R433" s="9" t="n"/>
      <c r="S433" s="9" t="n"/>
      <c r="T433" s="9" t="n"/>
      <c r="U433" s="9" t="n"/>
      <c r="V433" s="17">
        <f>IF(AND($B433="",$H433=""),"",IF($R433="Devuelto a la transportadora","Devuelto",IF($R433="Pasado a la administración","En administración",IF($O433&lt;&gt;"","Entregado","Pendiente"))))</f>
        <v/>
      </c>
      <c r="W433" s="18">
        <f>IF($B433="","",IF($O433&lt;&gt;"",$O433-$B433,$I$4-$B433))</f>
        <v/>
      </c>
      <c r="X433" s="17">
        <f>IF($V433="Pendiente",IF($D433="Perecedero","Perecedero: entregar hoy",IF($W433&gt;=$F$4,"Pasó el plazo: avisar a la administración",IF($W433&gt;=$D$4,"Enviar recordatorio y anotarlo",""))),IF(AND($V433&lt;&gt;"",$I433&lt;&gt;"",$I433&lt;&gt;"Bueno"),"Recibido con daño: ver observaciones",""))</f>
        <v/>
      </c>
      <c r="Y433" s="17">
        <f>IF($V433="Pendiente",COUNTIF($V$8:$V433,"Pendiente"),"")</f>
        <v/>
      </c>
    </row>
    <row r="434" ht="18" customHeight="1">
      <c r="A434" s="9" t="n"/>
      <c r="B434" s="14" t="n"/>
      <c r="C434" s="15" t="n"/>
      <c r="D434" s="9" t="n"/>
      <c r="E434" s="9" t="n"/>
      <c r="F434" s="16" t="n"/>
      <c r="G434" s="9" t="n"/>
      <c r="H434" s="9" t="n"/>
      <c r="I434" s="9" t="n"/>
      <c r="J434" s="9" t="n"/>
      <c r="K434" s="9" t="n"/>
      <c r="L434" s="9" t="n"/>
      <c r="M434" s="9" t="n"/>
      <c r="N434" s="15" t="n"/>
      <c r="O434" s="14" t="n"/>
      <c r="P434" s="15" t="n"/>
      <c r="Q434" s="9" t="n"/>
      <c r="R434" s="9" t="n"/>
      <c r="S434" s="9" t="n"/>
      <c r="T434" s="9" t="n"/>
      <c r="U434" s="9" t="n"/>
      <c r="V434" s="17">
        <f>IF(AND($B434="",$H434=""),"",IF($R434="Devuelto a la transportadora","Devuelto",IF($R434="Pasado a la administración","En administración",IF($O434&lt;&gt;"","Entregado","Pendiente"))))</f>
        <v/>
      </c>
      <c r="W434" s="18">
        <f>IF($B434="","",IF($O434&lt;&gt;"",$O434-$B434,$I$4-$B434))</f>
        <v/>
      </c>
      <c r="X434" s="17">
        <f>IF($V434="Pendiente",IF($D434="Perecedero","Perecedero: entregar hoy",IF($W434&gt;=$F$4,"Pasó el plazo: avisar a la administración",IF($W434&gt;=$D$4,"Enviar recordatorio y anotarlo",""))),IF(AND($V434&lt;&gt;"",$I434&lt;&gt;"",$I434&lt;&gt;"Bueno"),"Recibido con daño: ver observaciones",""))</f>
        <v/>
      </c>
      <c r="Y434" s="17">
        <f>IF($V434="Pendiente",COUNTIF($V$8:$V434,"Pendiente"),"")</f>
        <v/>
      </c>
    </row>
    <row r="435" ht="18" customHeight="1">
      <c r="A435" s="9" t="n"/>
      <c r="B435" s="14" t="n"/>
      <c r="C435" s="15" t="n"/>
      <c r="D435" s="9" t="n"/>
      <c r="E435" s="9" t="n"/>
      <c r="F435" s="16" t="n"/>
      <c r="G435" s="9" t="n"/>
      <c r="H435" s="9" t="n"/>
      <c r="I435" s="9" t="n"/>
      <c r="J435" s="9" t="n"/>
      <c r="K435" s="9" t="n"/>
      <c r="L435" s="9" t="n"/>
      <c r="M435" s="9" t="n"/>
      <c r="N435" s="15" t="n"/>
      <c r="O435" s="14" t="n"/>
      <c r="P435" s="15" t="n"/>
      <c r="Q435" s="9" t="n"/>
      <c r="R435" s="9" t="n"/>
      <c r="S435" s="9" t="n"/>
      <c r="T435" s="9" t="n"/>
      <c r="U435" s="9" t="n"/>
      <c r="V435" s="17">
        <f>IF(AND($B435="",$H435=""),"",IF($R435="Devuelto a la transportadora","Devuelto",IF($R435="Pasado a la administración","En administración",IF($O435&lt;&gt;"","Entregado","Pendiente"))))</f>
        <v/>
      </c>
      <c r="W435" s="18">
        <f>IF($B435="","",IF($O435&lt;&gt;"",$O435-$B435,$I$4-$B435))</f>
        <v/>
      </c>
      <c r="X435" s="17">
        <f>IF($V435="Pendiente",IF($D435="Perecedero","Perecedero: entregar hoy",IF($W435&gt;=$F$4,"Pasó el plazo: avisar a la administración",IF($W435&gt;=$D$4,"Enviar recordatorio y anotarlo",""))),IF(AND($V435&lt;&gt;"",$I435&lt;&gt;"",$I435&lt;&gt;"Bueno"),"Recibido con daño: ver observaciones",""))</f>
        <v/>
      </c>
      <c r="Y435" s="17">
        <f>IF($V435="Pendiente",COUNTIF($V$8:$V435,"Pendiente"),"")</f>
        <v/>
      </c>
    </row>
    <row r="436" ht="18" customHeight="1">
      <c r="A436" s="9" t="n"/>
      <c r="B436" s="14" t="n"/>
      <c r="C436" s="15" t="n"/>
      <c r="D436" s="9" t="n"/>
      <c r="E436" s="9" t="n"/>
      <c r="F436" s="16" t="n"/>
      <c r="G436" s="9" t="n"/>
      <c r="H436" s="9" t="n"/>
      <c r="I436" s="9" t="n"/>
      <c r="J436" s="9" t="n"/>
      <c r="K436" s="9" t="n"/>
      <c r="L436" s="9" t="n"/>
      <c r="M436" s="9" t="n"/>
      <c r="N436" s="15" t="n"/>
      <c r="O436" s="14" t="n"/>
      <c r="P436" s="15" t="n"/>
      <c r="Q436" s="9" t="n"/>
      <c r="R436" s="9" t="n"/>
      <c r="S436" s="9" t="n"/>
      <c r="T436" s="9" t="n"/>
      <c r="U436" s="9" t="n"/>
      <c r="V436" s="17">
        <f>IF(AND($B436="",$H436=""),"",IF($R436="Devuelto a la transportadora","Devuelto",IF($R436="Pasado a la administración","En administración",IF($O436&lt;&gt;"","Entregado","Pendiente"))))</f>
        <v/>
      </c>
      <c r="W436" s="18">
        <f>IF($B436="","",IF($O436&lt;&gt;"",$O436-$B436,$I$4-$B436))</f>
        <v/>
      </c>
      <c r="X436" s="17">
        <f>IF($V436="Pendiente",IF($D436="Perecedero","Perecedero: entregar hoy",IF($W436&gt;=$F$4,"Pasó el plazo: avisar a la administración",IF($W436&gt;=$D$4,"Enviar recordatorio y anotarlo",""))),IF(AND($V436&lt;&gt;"",$I436&lt;&gt;"",$I436&lt;&gt;"Bueno"),"Recibido con daño: ver observaciones",""))</f>
        <v/>
      </c>
      <c r="Y436" s="17">
        <f>IF($V436="Pendiente",COUNTIF($V$8:$V436,"Pendiente"),"")</f>
        <v/>
      </c>
    </row>
    <row r="437" ht="18" customHeight="1">
      <c r="A437" s="9" t="n"/>
      <c r="B437" s="14" t="n"/>
      <c r="C437" s="15" t="n"/>
      <c r="D437" s="9" t="n"/>
      <c r="E437" s="9" t="n"/>
      <c r="F437" s="16" t="n"/>
      <c r="G437" s="9" t="n"/>
      <c r="H437" s="9" t="n"/>
      <c r="I437" s="9" t="n"/>
      <c r="J437" s="9" t="n"/>
      <c r="K437" s="9" t="n"/>
      <c r="L437" s="9" t="n"/>
      <c r="M437" s="9" t="n"/>
      <c r="N437" s="15" t="n"/>
      <c r="O437" s="14" t="n"/>
      <c r="P437" s="15" t="n"/>
      <c r="Q437" s="9" t="n"/>
      <c r="R437" s="9" t="n"/>
      <c r="S437" s="9" t="n"/>
      <c r="T437" s="9" t="n"/>
      <c r="U437" s="9" t="n"/>
      <c r="V437" s="17">
        <f>IF(AND($B437="",$H437=""),"",IF($R437="Devuelto a la transportadora","Devuelto",IF($R437="Pasado a la administración","En administración",IF($O437&lt;&gt;"","Entregado","Pendiente"))))</f>
        <v/>
      </c>
      <c r="W437" s="18">
        <f>IF($B437="","",IF($O437&lt;&gt;"",$O437-$B437,$I$4-$B437))</f>
        <v/>
      </c>
      <c r="X437" s="17">
        <f>IF($V437="Pendiente",IF($D437="Perecedero","Perecedero: entregar hoy",IF($W437&gt;=$F$4,"Pasó el plazo: avisar a la administración",IF($W437&gt;=$D$4,"Enviar recordatorio y anotarlo",""))),IF(AND($V437&lt;&gt;"",$I437&lt;&gt;"",$I437&lt;&gt;"Bueno"),"Recibido con daño: ver observaciones",""))</f>
        <v/>
      </c>
      <c r="Y437" s="17">
        <f>IF($V437="Pendiente",COUNTIF($V$8:$V437,"Pendiente"),"")</f>
        <v/>
      </c>
    </row>
    <row r="438" ht="18" customHeight="1">
      <c r="A438" s="9" t="n"/>
      <c r="B438" s="14" t="n"/>
      <c r="C438" s="15" t="n"/>
      <c r="D438" s="9" t="n"/>
      <c r="E438" s="9" t="n"/>
      <c r="F438" s="16" t="n"/>
      <c r="G438" s="9" t="n"/>
      <c r="H438" s="9" t="n"/>
      <c r="I438" s="9" t="n"/>
      <c r="J438" s="9" t="n"/>
      <c r="K438" s="9" t="n"/>
      <c r="L438" s="9" t="n"/>
      <c r="M438" s="9" t="n"/>
      <c r="N438" s="15" t="n"/>
      <c r="O438" s="14" t="n"/>
      <c r="P438" s="15" t="n"/>
      <c r="Q438" s="9" t="n"/>
      <c r="R438" s="9" t="n"/>
      <c r="S438" s="9" t="n"/>
      <c r="T438" s="9" t="n"/>
      <c r="U438" s="9" t="n"/>
      <c r="V438" s="17">
        <f>IF(AND($B438="",$H438=""),"",IF($R438="Devuelto a la transportadora","Devuelto",IF($R438="Pasado a la administración","En administración",IF($O438&lt;&gt;"","Entregado","Pendiente"))))</f>
        <v/>
      </c>
      <c r="W438" s="18">
        <f>IF($B438="","",IF($O438&lt;&gt;"",$O438-$B438,$I$4-$B438))</f>
        <v/>
      </c>
      <c r="X438" s="17">
        <f>IF($V438="Pendiente",IF($D438="Perecedero","Perecedero: entregar hoy",IF($W438&gt;=$F$4,"Pasó el plazo: avisar a la administración",IF($W438&gt;=$D$4,"Enviar recordatorio y anotarlo",""))),IF(AND($V438&lt;&gt;"",$I438&lt;&gt;"",$I438&lt;&gt;"Bueno"),"Recibido con daño: ver observaciones",""))</f>
        <v/>
      </c>
      <c r="Y438" s="17">
        <f>IF($V438="Pendiente",COUNTIF($V$8:$V438,"Pendiente"),"")</f>
        <v/>
      </c>
    </row>
    <row r="439" ht="18" customHeight="1">
      <c r="A439" s="9" t="n"/>
      <c r="B439" s="14" t="n"/>
      <c r="C439" s="15" t="n"/>
      <c r="D439" s="9" t="n"/>
      <c r="E439" s="9" t="n"/>
      <c r="F439" s="16" t="n"/>
      <c r="G439" s="9" t="n"/>
      <c r="H439" s="9" t="n"/>
      <c r="I439" s="9" t="n"/>
      <c r="J439" s="9" t="n"/>
      <c r="K439" s="9" t="n"/>
      <c r="L439" s="9" t="n"/>
      <c r="M439" s="9" t="n"/>
      <c r="N439" s="15" t="n"/>
      <c r="O439" s="14" t="n"/>
      <c r="P439" s="15" t="n"/>
      <c r="Q439" s="9" t="n"/>
      <c r="R439" s="9" t="n"/>
      <c r="S439" s="9" t="n"/>
      <c r="T439" s="9" t="n"/>
      <c r="U439" s="9" t="n"/>
      <c r="V439" s="17">
        <f>IF(AND($B439="",$H439=""),"",IF($R439="Devuelto a la transportadora","Devuelto",IF($R439="Pasado a la administración","En administración",IF($O439&lt;&gt;"","Entregado","Pendiente"))))</f>
        <v/>
      </c>
      <c r="W439" s="18">
        <f>IF($B439="","",IF($O439&lt;&gt;"",$O439-$B439,$I$4-$B439))</f>
        <v/>
      </c>
      <c r="X439" s="17">
        <f>IF($V439="Pendiente",IF($D439="Perecedero","Perecedero: entregar hoy",IF($W439&gt;=$F$4,"Pasó el plazo: avisar a la administración",IF($W439&gt;=$D$4,"Enviar recordatorio y anotarlo",""))),IF(AND($V439&lt;&gt;"",$I439&lt;&gt;"",$I439&lt;&gt;"Bueno"),"Recibido con daño: ver observaciones",""))</f>
        <v/>
      </c>
      <c r="Y439" s="17">
        <f>IF($V439="Pendiente",COUNTIF($V$8:$V439,"Pendiente"),"")</f>
        <v/>
      </c>
    </row>
    <row r="440" ht="18" customHeight="1">
      <c r="A440" s="9" t="n"/>
      <c r="B440" s="14" t="n"/>
      <c r="C440" s="15" t="n"/>
      <c r="D440" s="9" t="n"/>
      <c r="E440" s="9" t="n"/>
      <c r="F440" s="16" t="n"/>
      <c r="G440" s="9" t="n"/>
      <c r="H440" s="9" t="n"/>
      <c r="I440" s="9" t="n"/>
      <c r="J440" s="9" t="n"/>
      <c r="K440" s="9" t="n"/>
      <c r="L440" s="9" t="n"/>
      <c r="M440" s="9" t="n"/>
      <c r="N440" s="15" t="n"/>
      <c r="O440" s="14" t="n"/>
      <c r="P440" s="15" t="n"/>
      <c r="Q440" s="9" t="n"/>
      <c r="R440" s="9" t="n"/>
      <c r="S440" s="9" t="n"/>
      <c r="T440" s="9" t="n"/>
      <c r="U440" s="9" t="n"/>
      <c r="V440" s="17">
        <f>IF(AND($B440="",$H440=""),"",IF($R440="Devuelto a la transportadora","Devuelto",IF($R440="Pasado a la administración","En administración",IF($O440&lt;&gt;"","Entregado","Pendiente"))))</f>
        <v/>
      </c>
      <c r="W440" s="18">
        <f>IF($B440="","",IF($O440&lt;&gt;"",$O440-$B440,$I$4-$B440))</f>
        <v/>
      </c>
      <c r="X440" s="17">
        <f>IF($V440="Pendiente",IF($D440="Perecedero","Perecedero: entregar hoy",IF($W440&gt;=$F$4,"Pasó el plazo: avisar a la administración",IF($W440&gt;=$D$4,"Enviar recordatorio y anotarlo",""))),IF(AND($V440&lt;&gt;"",$I440&lt;&gt;"",$I440&lt;&gt;"Bueno"),"Recibido con daño: ver observaciones",""))</f>
        <v/>
      </c>
      <c r="Y440" s="17">
        <f>IF($V440="Pendiente",COUNTIF($V$8:$V440,"Pendiente"),"")</f>
        <v/>
      </c>
    </row>
    <row r="441" ht="18" customHeight="1">
      <c r="A441" s="9" t="n"/>
      <c r="B441" s="14" t="n"/>
      <c r="C441" s="15" t="n"/>
      <c r="D441" s="9" t="n"/>
      <c r="E441" s="9" t="n"/>
      <c r="F441" s="16" t="n"/>
      <c r="G441" s="9" t="n"/>
      <c r="H441" s="9" t="n"/>
      <c r="I441" s="9" t="n"/>
      <c r="J441" s="9" t="n"/>
      <c r="K441" s="9" t="n"/>
      <c r="L441" s="9" t="n"/>
      <c r="M441" s="9" t="n"/>
      <c r="N441" s="15" t="n"/>
      <c r="O441" s="14" t="n"/>
      <c r="P441" s="15" t="n"/>
      <c r="Q441" s="9" t="n"/>
      <c r="R441" s="9" t="n"/>
      <c r="S441" s="9" t="n"/>
      <c r="T441" s="9" t="n"/>
      <c r="U441" s="9" t="n"/>
      <c r="V441" s="17">
        <f>IF(AND($B441="",$H441=""),"",IF($R441="Devuelto a la transportadora","Devuelto",IF($R441="Pasado a la administración","En administración",IF($O441&lt;&gt;"","Entregado","Pendiente"))))</f>
        <v/>
      </c>
      <c r="W441" s="18">
        <f>IF($B441="","",IF($O441&lt;&gt;"",$O441-$B441,$I$4-$B441))</f>
        <v/>
      </c>
      <c r="X441" s="17">
        <f>IF($V441="Pendiente",IF($D441="Perecedero","Perecedero: entregar hoy",IF($W441&gt;=$F$4,"Pasó el plazo: avisar a la administración",IF($W441&gt;=$D$4,"Enviar recordatorio y anotarlo",""))),IF(AND($V441&lt;&gt;"",$I441&lt;&gt;"",$I441&lt;&gt;"Bueno"),"Recibido con daño: ver observaciones",""))</f>
        <v/>
      </c>
      <c r="Y441" s="17">
        <f>IF($V441="Pendiente",COUNTIF($V$8:$V441,"Pendiente"),"")</f>
        <v/>
      </c>
    </row>
    <row r="442" ht="18" customHeight="1">
      <c r="A442" s="9" t="n"/>
      <c r="B442" s="14" t="n"/>
      <c r="C442" s="15" t="n"/>
      <c r="D442" s="9" t="n"/>
      <c r="E442" s="9" t="n"/>
      <c r="F442" s="16" t="n"/>
      <c r="G442" s="9" t="n"/>
      <c r="H442" s="9" t="n"/>
      <c r="I442" s="9" t="n"/>
      <c r="J442" s="9" t="n"/>
      <c r="K442" s="9" t="n"/>
      <c r="L442" s="9" t="n"/>
      <c r="M442" s="9" t="n"/>
      <c r="N442" s="15" t="n"/>
      <c r="O442" s="14" t="n"/>
      <c r="P442" s="15" t="n"/>
      <c r="Q442" s="9" t="n"/>
      <c r="R442" s="9" t="n"/>
      <c r="S442" s="9" t="n"/>
      <c r="T442" s="9" t="n"/>
      <c r="U442" s="9" t="n"/>
      <c r="V442" s="17">
        <f>IF(AND($B442="",$H442=""),"",IF($R442="Devuelto a la transportadora","Devuelto",IF($R442="Pasado a la administración","En administración",IF($O442&lt;&gt;"","Entregado","Pendiente"))))</f>
        <v/>
      </c>
      <c r="W442" s="18">
        <f>IF($B442="","",IF($O442&lt;&gt;"",$O442-$B442,$I$4-$B442))</f>
        <v/>
      </c>
      <c r="X442" s="17">
        <f>IF($V442="Pendiente",IF($D442="Perecedero","Perecedero: entregar hoy",IF($W442&gt;=$F$4,"Pasó el plazo: avisar a la administración",IF($W442&gt;=$D$4,"Enviar recordatorio y anotarlo",""))),IF(AND($V442&lt;&gt;"",$I442&lt;&gt;"",$I442&lt;&gt;"Bueno"),"Recibido con daño: ver observaciones",""))</f>
        <v/>
      </c>
      <c r="Y442" s="17">
        <f>IF($V442="Pendiente",COUNTIF($V$8:$V442,"Pendiente"),"")</f>
        <v/>
      </c>
    </row>
    <row r="443" ht="18" customHeight="1">
      <c r="A443" s="9" t="n"/>
      <c r="B443" s="14" t="n"/>
      <c r="C443" s="15" t="n"/>
      <c r="D443" s="9" t="n"/>
      <c r="E443" s="9" t="n"/>
      <c r="F443" s="16" t="n"/>
      <c r="G443" s="9" t="n"/>
      <c r="H443" s="9" t="n"/>
      <c r="I443" s="9" t="n"/>
      <c r="J443" s="9" t="n"/>
      <c r="K443" s="9" t="n"/>
      <c r="L443" s="9" t="n"/>
      <c r="M443" s="9" t="n"/>
      <c r="N443" s="15" t="n"/>
      <c r="O443" s="14" t="n"/>
      <c r="P443" s="15" t="n"/>
      <c r="Q443" s="9" t="n"/>
      <c r="R443" s="9" t="n"/>
      <c r="S443" s="9" t="n"/>
      <c r="T443" s="9" t="n"/>
      <c r="U443" s="9" t="n"/>
      <c r="V443" s="17">
        <f>IF(AND($B443="",$H443=""),"",IF($R443="Devuelto a la transportadora","Devuelto",IF($R443="Pasado a la administración","En administración",IF($O443&lt;&gt;"","Entregado","Pendiente"))))</f>
        <v/>
      </c>
      <c r="W443" s="18">
        <f>IF($B443="","",IF($O443&lt;&gt;"",$O443-$B443,$I$4-$B443))</f>
        <v/>
      </c>
      <c r="X443" s="17">
        <f>IF($V443="Pendiente",IF($D443="Perecedero","Perecedero: entregar hoy",IF($W443&gt;=$F$4,"Pasó el plazo: avisar a la administración",IF($W443&gt;=$D$4,"Enviar recordatorio y anotarlo",""))),IF(AND($V443&lt;&gt;"",$I443&lt;&gt;"",$I443&lt;&gt;"Bueno"),"Recibido con daño: ver observaciones",""))</f>
        <v/>
      </c>
      <c r="Y443" s="17">
        <f>IF($V443="Pendiente",COUNTIF($V$8:$V443,"Pendiente"),"")</f>
        <v/>
      </c>
    </row>
    <row r="444" ht="18" customHeight="1">
      <c r="A444" s="9" t="n"/>
      <c r="B444" s="14" t="n"/>
      <c r="C444" s="15" t="n"/>
      <c r="D444" s="9" t="n"/>
      <c r="E444" s="9" t="n"/>
      <c r="F444" s="16" t="n"/>
      <c r="G444" s="9" t="n"/>
      <c r="H444" s="9" t="n"/>
      <c r="I444" s="9" t="n"/>
      <c r="J444" s="9" t="n"/>
      <c r="K444" s="9" t="n"/>
      <c r="L444" s="9" t="n"/>
      <c r="M444" s="9" t="n"/>
      <c r="N444" s="15" t="n"/>
      <c r="O444" s="14" t="n"/>
      <c r="P444" s="15" t="n"/>
      <c r="Q444" s="9" t="n"/>
      <c r="R444" s="9" t="n"/>
      <c r="S444" s="9" t="n"/>
      <c r="T444" s="9" t="n"/>
      <c r="U444" s="9" t="n"/>
      <c r="V444" s="17">
        <f>IF(AND($B444="",$H444=""),"",IF($R444="Devuelto a la transportadora","Devuelto",IF($R444="Pasado a la administración","En administración",IF($O444&lt;&gt;"","Entregado","Pendiente"))))</f>
        <v/>
      </c>
      <c r="W444" s="18">
        <f>IF($B444="","",IF($O444&lt;&gt;"",$O444-$B444,$I$4-$B444))</f>
        <v/>
      </c>
      <c r="X444" s="17">
        <f>IF($V444="Pendiente",IF($D444="Perecedero","Perecedero: entregar hoy",IF($W444&gt;=$F$4,"Pasó el plazo: avisar a la administración",IF($W444&gt;=$D$4,"Enviar recordatorio y anotarlo",""))),IF(AND($V444&lt;&gt;"",$I444&lt;&gt;"",$I444&lt;&gt;"Bueno"),"Recibido con daño: ver observaciones",""))</f>
        <v/>
      </c>
      <c r="Y444" s="17">
        <f>IF($V444="Pendiente",COUNTIF($V$8:$V444,"Pendiente"),"")</f>
        <v/>
      </c>
    </row>
    <row r="445" ht="18" customHeight="1">
      <c r="A445" s="9" t="n"/>
      <c r="B445" s="14" t="n"/>
      <c r="C445" s="15" t="n"/>
      <c r="D445" s="9" t="n"/>
      <c r="E445" s="9" t="n"/>
      <c r="F445" s="16" t="n"/>
      <c r="G445" s="9" t="n"/>
      <c r="H445" s="9" t="n"/>
      <c r="I445" s="9" t="n"/>
      <c r="J445" s="9" t="n"/>
      <c r="K445" s="9" t="n"/>
      <c r="L445" s="9" t="n"/>
      <c r="M445" s="9" t="n"/>
      <c r="N445" s="15" t="n"/>
      <c r="O445" s="14" t="n"/>
      <c r="P445" s="15" t="n"/>
      <c r="Q445" s="9" t="n"/>
      <c r="R445" s="9" t="n"/>
      <c r="S445" s="9" t="n"/>
      <c r="T445" s="9" t="n"/>
      <c r="U445" s="9" t="n"/>
      <c r="V445" s="17">
        <f>IF(AND($B445="",$H445=""),"",IF($R445="Devuelto a la transportadora","Devuelto",IF($R445="Pasado a la administración","En administración",IF($O445&lt;&gt;"","Entregado","Pendiente"))))</f>
        <v/>
      </c>
      <c r="W445" s="18">
        <f>IF($B445="","",IF($O445&lt;&gt;"",$O445-$B445,$I$4-$B445))</f>
        <v/>
      </c>
      <c r="X445" s="17">
        <f>IF($V445="Pendiente",IF($D445="Perecedero","Perecedero: entregar hoy",IF($W445&gt;=$F$4,"Pasó el plazo: avisar a la administración",IF($W445&gt;=$D$4,"Enviar recordatorio y anotarlo",""))),IF(AND($V445&lt;&gt;"",$I445&lt;&gt;"",$I445&lt;&gt;"Bueno"),"Recibido con daño: ver observaciones",""))</f>
        <v/>
      </c>
      <c r="Y445" s="17">
        <f>IF($V445="Pendiente",COUNTIF($V$8:$V445,"Pendiente"),"")</f>
        <v/>
      </c>
    </row>
    <row r="446" ht="18" customHeight="1">
      <c r="A446" s="9" t="n"/>
      <c r="B446" s="14" t="n"/>
      <c r="C446" s="15" t="n"/>
      <c r="D446" s="9" t="n"/>
      <c r="E446" s="9" t="n"/>
      <c r="F446" s="16" t="n"/>
      <c r="G446" s="9" t="n"/>
      <c r="H446" s="9" t="n"/>
      <c r="I446" s="9" t="n"/>
      <c r="J446" s="9" t="n"/>
      <c r="K446" s="9" t="n"/>
      <c r="L446" s="9" t="n"/>
      <c r="M446" s="9" t="n"/>
      <c r="N446" s="15" t="n"/>
      <c r="O446" s="14" t="n"/>
      <c r="P446" s="15" t="n"/>
      <c r="Q446" s="9" t="n"/>
      <c r="R446" s="9" t="n"/>
      <c r="S446" s="9" t="n"/>
      <c r="T446" s="9" t="n"/>
      <c r="U446" s="9" t="n"/>
      <c r="V446" s="17">
        <f>IF(AND($B446="",$H446=""),"",IF($R446="Devuelto a la transportadora","Devuelto",IF($R446="Pasado a la administración","En administración",IF($O446&lt;&gt;"","Entregado","Pendiente"))))</f>
        <v/>
      </c>
      <c r="W446" s="18">
        <f>IF($B446="","",IF($O446&lt;&gt;"",$O446-$B446,$I$4-$B446))</f>
        <v/>
      </c>
      <c r="X446" s="17">
        <f>IF($V446="Pendiente",IF($D446="Perecedero","Perecedero: entregar hoy",IF($W446&gt;=$F$4,"Pasó el plazo: avisar a la administración",IF($W446&gt;=$D$4,"Enviar recordatorio y anotarlo",""))),IF(AND($V446&lt;&gt;"",$I446&lt;&gt;"",$I446&lt;&gt;"Bueno"),"Recibido con daño: ver observaciones",""))</f>
        <v/>
      </c>
      <c r="Y446" s="17">
        <f>IF($V446="Pendiente",COUNTIF($V$8:$V446,"Pendiente"),"")</f>
        <v/>
      </c>
    </row>
    <row r="447" ht="18" customHeight="1">
      <c r="A447" s="9" t="n"/>
      <c r="B447" s="14" t="n"/>
      <c r="C447" s="15" t="n"/>
      <c r="D447" s="9" t="n"/>
      <c r="E447" s="9" t="n"/>
      <c r="F447" s="16" t="n"/>
      <c r="G447" s="9" t="n"/>
      <c r="H447" s="9" t="n"/>
      <c r="I447" s="9" t="n"/>
      <c r="J447" s="9" t="n"/>
      <c r="K447" s="9" t="n"/>
      <c r="L447" s="9" t="n"/>
      <c r="M447" s="9" t="n"/>
      <c r="N447" s="15" t="n"/>
      <c r="O447" s="14" t="n"/>
      <c r="P447" s="15" t="n"/>
      <c r="Q447" s="9" t="n"/>
      <c r="R447" s="9" t="n"/>
      <c r="S447" s="9" t="n"/>
      <c r="T447" s="9" t="n"/>
      <c r="U447" s="9" t="n"/>
      <c r="V447" s="17">
        <f>IF(AND($B447="",$H447=""),"",IF($R447="Devuelto a la transportadora","Devuelto",IF($R447="Pasado a la administración","En administración",IF($O447&lt;&gt;"","Entregado","Pendiente"))))</f>
        <v/>
      </c>
      <c r="W447" s="18">
        <f>IF($B447="","",IF($O447&lt;&gt;"",$O447-$B447,$I$4-$B447))</f>
        <v/>
      </c>
      <c r="X447" s="17">
        <f>IF($V447="Pendiente",IF($D447="Perecedero","Perecedero: entregar hoy",IF($W447&gt;=$F$4,"Pasó el plazo: avisar a la administración",IF($W447&gt;=$D$4,"Enviar recordatorio y anotarlo",""))),IF(AND($V447&lt;&gt;"",$I447&lt;&gt;"",$I447&lt;&gt;"Bueno"),"Recibido con daño: ver observaciones",""))</f>
        <v/>
      </c>
      <c r="Y447" s="17">
        <f>IF($V447="Pendiente",COUNTIF($V$8:$V447,"Pendiente"),"")</f>
        <v/>
      </c>
    </row>
    <row r="448" ht="18" customHeight="1">
      <c r="A448" s="9" t="n"/>
      <c r="B448" s="14" t="n"/>
      <c r="C448" s="15" t="n"/>
      <c r="D448" s="9" t="n"/>
      <c r="E448" s="9" t="n"/>
      <c r="F448" s="16" t="n"/>
      <c r="G448" s="9" t="n"/>
      <c r="H448" s="9" t="n"/>
      <c r="I448" s="9" t="n"/>
      <c r="J448" s="9" t="n"/>
      <c r="K448" s="9" t="n"/>
      <c r="L448" s="9" t="n"/>
      <c r="M448" s="9" t="n"/>
      <c r="N448" s="15" t="n"/>
      <c r="O448" s="14" t="n"/>
      <c r="P448" s="15" t="n"/>
      <c r="Q448" s="9" t="n"/>
      <c r="R448" s="9" t="n"/>
      <c r="S448" s="9" t="n"/>
      <c r="T448" s="9" t="n"/>
      <c r="U448" s="9" t="n"/>
      <c r="V448" s="17">
        <f>IF(AND($B448="",$H448=""),"",IF($R448="Devuelto a la transportadora","Devuelto",IF($R448="Pasado a la administración","En administración",IF($O448&lt;&gt;"","Entregado","Pendiente"))))</f>
        <v/>
      </c>
      <c r="W448" s="18">
        <f>IF($B448="","",IF($O448&lt;&gt;"",$O448-$B448,$I$4-$B448))</f>
        <v/>
      </c>
      <c r="X448" s="17">
        <f>IF($V448="Pendiente",IF($D448="Perecedero","Perecedero: entregar hoy",IF($W448&gt;=$F$4,"Pasó el plazo: avisar a la administración",IF($W448&gt;=$D$4,"Enviar recordatorio y anotarlo",""))),IF(AND($V448&lt;&gt;"",$I448&lt;&gt;"",$I448&lt;&gt;"Bueno"),"Recibido con daño: ver observaciones",""))</f>
        <v/>
      </c>
      <c r="Y448" s="17">
        <f>IF($V448="Pendiente",COUNTIF($V$8:$V448,"Pendiente"),"")</f>
        <v/>
      </c>
    </row>
    <row r="449" ht="18" customHeight="1">
      <c r="A449" s="9" t="n"/>
      <c r="B449" s="14" t="n"/>
      <c r="C449" s="15" t="n"/>
      <c r="D449" s="9" t="n"/>
      <c r="E449" s="9" t="n"/>
      <c r="F449" s="16" t="n"/>
      <c r="G449" s="9" t="n"/>
      <c r="H449" s="9" t="n"/>
      <c r="I449" s="9" t="n"/>
      <c r="J449" s="9" t="n"/>
      <c r="K449" s="9" t="n"/>
      <c r="L449" s="9" t="n"/>
      <c r="M449" s="9" t="n"/>
      <c r="N449" s="15" t="n"/>
      <c r="O449" s="14" t="n"/>
      <c r="P449" s="15" t="n"/>
      <c r="Q449" s="9" t="n"/>
      <c r="R449" s="9" t="n"/>
      <c r="S449" s="9" t="n"/>
      <c r="T449" s="9" t="n"/>
      <c r="U449" s="9" t="n"/>
      <c r="V449" s="17">
        <f>IF(AND($B449="",$H449=""),"",IF($R449="Devuelto a la transportadora","Devuelto",IF($R449="Pasado a la administración","En administración",IF($O449&lt;&gt;"","Entregado","Pendiente"))))</f>
        <v/>
      </c>
      <c r="W449" s="18">
        <f>IF($B449="","",IF($O449&lt;&gt;"",$O449-$B449,$I$4-$B449))</f>
        <v/>
      </c>
      <c r="X449" s="17">
        <f>IF($V449="Pendiente",IF($D449="Perecedero","Perecedero: entregar hoy",IF($W449&gt;=$F$4,"Pasó el plazo: avisar a la administración",IF($W449&gt;=$D$4,"Enviar recordatorio y anotarlo",""))),IF(AND($V449&lt;&gt;"",$I449&lt;&gt;"",$I449&lt;&gt;"Bueno"),"Recibido con daño: ver observaciones",""))</f>
        <v/>
      </c>
      <c r="Y449" s="17">
        <f>IF($V449="Pendiente",COUNTIF($V$8:$V449,"Pendiente"),"")</f>
        <v/>
      </c>
    </row>
    <row r="450" ht="18" customHeight="1">
      <c r="A450" s="9" t="n"/>
      <c r="B450" s="14" t="n"/>
      <c r="C450" s="15" t="n"/>
      <c r="D450" s="9" t="n"/>
      <c r="E450" s="9" t="n"/>
      <c r="F450" s="16" t="n"/>
      <c r="G450" s="9" t="n"/>
      <c r="H450" s="9" t="n"/>
      <c r="I450" s="9" t="n"/>
      <c r="J450" s="9" t="n"/>
      <c r="K450" s="9" t="n"/>
      <c r="L450" s="9" t="n"/>
      <c r="M450" s="9" t="n"/>
      <c r="N450" s="15" t="n"/>
      <c r="O450" s="14" t="n"/>
      <c r="P450" s="15" t="n"/>
      <c r="Q450" s="9" t="n"/>
      <c r="R450" s="9" t="n"/>
      <c r="S450" s="9" t="n"/>
      <c r="T450" s="9" t="n"/>
      <c r="U450" s="9" t="n"/>
      <c r="V450" s="17">
        <f>IF(AND($B450="",$H450=""),"",IF($R450="Devuelto a la transportadora","Devuelto",IF($R450="Pasado a la administración","En administración",IF($O450&lt;&gt;"","Entregado","Pendiente"))))</f>
        <v/>
      </c>
      <c r="W450" s="18">
        <f>IF($B450="","",IF($O450&lt;&gt;"",$O450-$B450,$I$4-$B450))</f>
        <v/>
      </c>
      <c r="X450" s="17">
        <f>IF($V450="Pendiente",IF($D450="Perecedero","Perecedero: entregar hoy",IF($W450&gt;=$F$4,"Pasó el plazo: avisar a la administración",IF($W450&gt;=$D$4,"Enviar recordatorio y anotarlo",""))),IF(AND($V450&lt;&gt;"",$I450&lt;&gt;"",$I450&lt;&gt;"Bueno"),"Recibido con daño: ver observaciones",""))</f>
        <v/>
      </c>
      <c r="Y450" s="17">
        <f>IF($V450="Pendiente",COUNTIF($V$8:$V450,"Pendiente"),"")</f>
        <v/>
      </c>
    </row>
    <row r="451" ht="18" customHeight="1">
      <c r="A451" s="9" t="n"/>
      <c r="B451" s="14" t="n"/>
      <c r="C451" s="15" t="n"/>
      <c r="D451" s="9" t="n"/>
      <c r="E451" s="9" t="n"/>
      <c r="F451" s="16" t="n"/>
      <c r="G451" s="9" t="n"/>
      <c r="H451" s="9" t="n"/>
      <c r="I451" s="9" t="n"/>
      <c r="J451" s="9" t="n"/>
      <c r="K451" s="9" t="n"/>
      <c r="L451" s="9" t="n"/>
      <c r="M451" s="9" t="n"/>
      <c r="N451" s="15" t="n"/>
      <c r="O451" s="14" t="n"/>
      <c r="P451" s="15" t="n"/>
      <c r="Q451" s="9" t="n"/>
      <c r="R451" s="9" t="n"/>
      <c r="S451" s="9" t="n"/>
      <c r="T451" s="9" t="n"/>
      <c r="U451" s="9" t="n"/>
      <c r="V451" s="17">
        <f>IF(AND($B451="",$H451=""),"",IF($R451="Devuelto a la transportadora","Devuelto",IF($R451="Pasado a la administración","En administración",IF($O451&lt;&gt;"","Entregado","Pendiente"))))</f>
        <v/>
      </c>
      <c r="W451" s="18">
        <f>IF($B451="","",IF($O451&lt;&gt;"",$O451-$B451,$I$4-$B451))</f>
        <v/>
      </c>
      <c r="X451" s="17">
        <f>IF($V451="Pendiente",IF($D451="Perecedero","Perecedero: entregar hoy",IF($W451&gt;=$F$4,"Pasó el plazo: avisar a la administración",IF($W451&gt;=$D$4,"Enviar recordatorio y anotarlo",""))),IF(AND($V451&lt;&gt;"",$I451&lt;&gt;"",$I451&lt;&gt;"Bueno"),"Recibido con daño: ver observaciones",""))</f>
        <v/>
      </c>
      <c r="Y451" s="17">
        <f>IF($V451="Pendiente",COUNTIF($V$8:$V451,"Pendiente"),"")</f>
        <v/>
      </c>
    </row>
    <row r="452" ht="18" customHeight="1">
      <c r="A452" s="9" t="n"/>
      <c r="B452" s="14" t="n"/>
      <c r="C452" s="15" t="n"/>
      <c r="D452" s="9" t="n"/>
      <c r="E452" s="9" t="n"/>
      <c r="F452" s="16" t="n"/>
      <c r="G452" s="9" t="n"/>
      <c r="H452" s="9" t="n"/>
      <c r="I452" s="9" t="n"/>
      <c r="J452" s="9" t="n"/>
      <c r="K452" s="9" t="n"/>
      <c r="L452" s="9" t="n"/>
      <c r="M452" s="9" t="n"/>
      <c r="N452" s="15" t="n"/>
      <c r="O452" s="14" t="n"/>
      <c r="P452" s="15" t="n"/>
      <c r="Q452" s="9" t="n"/>
      <c r="R452" s="9" t="n"/>
      <c r="S452" s="9" t="n"/>
      <c r="T452" s="9" t="n"/>
      <c r="U452" s="9" t="n"/>
      <c r="V452" s="17">
        <f>IF(AND($B452="",$H452=""),"",IF($R452="Devuelto a la transportadora","Devuelto",IF($R452="Pasado a la administración","En administración",IF($O452&lt;&gt;"","Entregado","Pendiente"))))</f>
        <v/>
      </c>
      <c r="W452" s="18">
        <f>IF($B452="","",IF($O452&lt;&gt;"",$O452-$B452,$I$4-$B452))</f>
        <v/>
      </c>
      <c r="X452" s="17">
        <f>IF($V452="Pendiente",IF($D452="Perecedero","Perecedero: entregar hoy",IF($W452&gt;=$F$4,"Pasó el plazo: avisar a la administración",IF($W452&gt;=$D$4,"Enviar recordatorio y anotarlo",""))),IF(AND($V452&lt;&gt;"",$I452&lt;&gt;"",$I452&lt;&gt;"Bueno"),"Recibido con daño: ver observaciones",""))</f>
        <v/>
      </c>
      <c r="Y452" s="17">
        <f>IF($V452="Pendiente",COUNTIF($V$8:$V452,"Pendiente"),"")</f>
        <v/>
      </c>
    </row>
    <row r="453" ht="18" customHeight="1">
      <c r="A453" s="9" t="n"/>
      <c r="B453" s="14" t="n"/>
      <c r="C453" s="15" t="n"/>
      <c r="D453" s="9" t="n"/>
      <c r="E453" s="9" t="n"/>
      <c r="F453" s="16" t="n"/>
      <c r="G453" s="9" t="n"/>
      <c r="H453" s="9" t="n"/>
      <c r="I453" s="9" t="n"/>
      <c r="J453" s="9" t="n"/>
      <c r="K453" s="9" t="n"/>
      <c r="L453" s="9" t="n"/>
      <c r="M453" s="9" t="n"/>
      <c r="N453" s="15" t="n"/>
      <c r="O453" s="14" t="n"/>
      <c r="P453" s="15" t="n"/>
      <c r="Q453" s="9" t="n"/>
      <c r="R453" s="9" t="n"/>
      <c r="S453" s="9" t="n"/>
      <c r="T453" s="9" t="n"/>
      <c r="U453" s="9" t="n"/>
      <c r="V453" s="17">
        <f>IF(AND($B453="",$H453=""),"",IF($R453="Devuelto a la transportadora","Devuelto",IF($R453="Pasado a la administración","En administración",IF($O453&lt;&gt;"","Entregado","Pendiente"))))</f>
        <v/>
      </c>
      <c r="W453" s="18">
        <f>IF($B453="","",IF($O453&lt;&gt;"",$O453-$B453,$I$4-$B453))</f>
        <v/>
      </c>
      <c r="X453" s="17">
        <f>IF($V453="Pendiente",IF($D453="Perecedero","Perecedero: entregar hoy",IF($W453&gt;=$F$4,"Pasó el plazo: avisar a la administración",IF($W453&gt;=$D$4,"Enviar recordatorio y anotarlo",""))),IF(AND($V453&lt;&gt;"",$I453&lt;&gt;"",$I453&lt;&gt;"Bueno"),"Recibido con daño: ver observaciones",""))</f>
        <v/>
      </c>
      <c r="Y453" s="17">
        <f>IF($V453="Pendiente",COUNTIF($V$8:$V453,"Pendiente"),"")</f>
        <v/>
      </c>
    </row>
    <row r="454" ht="18" customHeight="1">
      <c r="A454" s="9" t="n"/>
      <c r="B454" s="14" t="n"/>
      <c r="C454" s="15" t="n"/>
      <c r="D454" s="9" t="n"/>
      <c r="E454" s="9" t="n"/>
      <c r="F454" s="16" t="n"/>
      <c r="G454" s="9" t="n"/>
      <c r="H454" s="9" t="n"/>
      <c r="I454" s="9" t="n"/>
      <c r="J454" s="9" t="n"/>
      <c r="K454" s="9" t="n"/>
      <c r="L454" s="9" t="n"/>
      <c r="M454" s="9" t="n"/>
      <c r="N454" s="15" t="n"/>
      <c r="O454" s="14" t="n"/>
      <c r="P454" s="15" t="n"/>
      <c r="Q454" s="9" t="n"/>
      <c r="R454" s="9" t="n"/>
      <c r="S454" s="9" t="n"/>
      <c r="T454" s="9" t="n"/>
      <c r="U454" s="9" t="n"/>
      <c r="V454" s="17">
        <f>IF(AND($B454="",$H454=""),"",IF($R454="Devuelto a la transportadora","Devuelto",IF($R454="Pasado a la administración","En administración",IF($O454&lt;&gt;"","Entregado","Pendiente"))))</f>
        <v/>
      </c>
      <c r="W454" s="18">
        <f>IF($B454="","",IF($O454&lt;&gt;"",$O454-$B454,$I$4-$B454))</f>
        <v/>
      </c>
      <c r="X454" s="17">
        <f>IF($V454="Pendiente",IF($D454="Perecedero","Perecedero: entregar hoy",IF($W454&gt;=$F$4,"Pasó el plazo: avisar a la administración",IF($W454&gt;=$D$4,"Enviar recordatorio y anotarlo",""))),IF(AND($V454&lt;&gt;"",$I454&lt;&gt;"",$I454&lt;&gt;"Bueno"),"Recibido con daño: ver observaciones",""))</f>
        <v/>
      </c>
      <c r="Y454" s="17">
        <f>IF($V454="Pendiente",COUNTIF($V$8:$V454,"Pendiente"),"")</f>
        <v/>
      </c>
    </row>
    <row r="455" ht="18" customHeight="1">
      <c r="A455" s="9" t="n"/>
      <c r="B455" s="14" t="n"/>
      <c r="C455" s="15" t="n"/>
      <c r="D455" s="9" t="n"/>
      <c r="E455" s="9" t="n"/>
      <c r="F455" s="16" t="n"/>
      <c r="G455" s="9" t="n"/>
      <c r="H455" s="9" t="n"/>
      <c r="I455" s="9" t="n"/>
      <c r="J455" s="9" t="n"/>
      <c r="K455" s="9" t="n"/>
      <c r="L455" s="9" t="n"/>
      <c r="M455" s="9" t="n"/>
      <c r="N455" s="15" t="n"/>
      <c r="O455" s="14" t="n"/>
      <c r="P455" s="15" t="n"/>
      <c r="Q455" s="9" t="n"/>
      <c r="R455" s="9" t="n"/>
      <c r="S455" s="9" t="n"/>
      <c r="T455" s="9" t="n"/>
      <c r="U455" s="9" t="n"/>
      <c r="V455" s="17">
        <f>IF(AND($B455="",$H455=""),"",IF($R455="Devuelto a la transportadora","Devuelto",IF($R455="Pasado a la administración","En administración",IF($O455&lt;&gt;"","Entregado","Pendiente"))))</f>
        <v/>
      </c>
      <c r="W455" s="18">
        <f>IF($B455="","",IF($O455&lt;&gt;"",$O455-$B455,$I$4-$B455))</f>
        <v/>
      </c>
      <c r="X455" s="17">
        <f>IF($V455="Pendiente",IF($D455="Perecedero","Perecedero: entregar hoy",IF($W455&gt;=$F$4,"Pasó el plazo: avisar a la administración",IF($W455&gt;=$D$4,"Enviar recordatorio y anotarlo",""))),IF(AND($V455&lt;&gt;"",$I455&lt;&gt;"",$I455&lt;&gt;"Bueno"),"Recibido con daño: ver observaciones",""))</f>
        <v/>
      </c>
      <c r="Y455" s="17">
        <f>IF($V455="Pendiente",COUNTIF($V$8:$V455,"Pendiente"),"")</f>
        <v/>
      </c>
    </row>
    <row r="456" ht="18" customHeight="1">
      <c r="A456" s="9" t="n"/>
      <c r="B456" s="14" t="n"/>
      <c r="C456" s="15" t="n"/>
      <c r="D456" s="9" t="n"/>
      <c r="E456" s="9" t="n"/>
      <c r="F456" s="16" t="n"/>
      <c r="G456" s="9" t="n"/>
      <c r="H456" s="9" t="n"/>
      <c r="I456" s="9" t="n"/>
      <c r="J456" s="9" t="n"/>
      <c r="K456" s="9" t="n"/>
      <c r="L456" s="9" t="n"/>
      <c r="M456" s="9" t="n"/>
      <c r="N456" s="15" t="n"/>
      <c r="O456" s="14" t="n"/>
      <c r="P456" s="15" t="n"/>
      <c r="Q456" s="9" t="n"/>
      <c r="R456" s="9" t="n"/>
      <c r="S456" s="9" t="n"/>
      <c r="T456" s="9" t="n"/>
      <c r="U456" s="9" t="n"/>
      <c r="V456" s="17">
        <f>IF(AND($B456="",$H456=""),"",IF($R456="Devuelto a la transportadora","Devuelto",IF($R456="Pasado a la administración","En administración",IF($O456&lt;&gt;"","Entregado","Pendiente"))))</f>
        <v/>
      </c>
      <c r="W456" s="18">
        <f>IF($B456="","",IF($O456&lt;&gt;"",$O456-$B456,$I$4-$B456))</f>
        <v/>
      </c>
      <c r="X456" s="17">
        <f>IF($V456="Pendiente",IF($D456="Perecedero","Perecedero: entregar hoy",IF($W456&gt;=$F$4,"Pasó el plazo: avisar a la administración",IF($W456&gt;=$D$4,"Enviar recordatorio y anotarlo",""))),IF(AND($V456&lt;&gt;"",$I456&lt;&gt;"",$I456&lt;&gt;"Bueno"),"Recibido con daño: ver observaciones",""))</f>
        <v/>
      </c>
      <c r="Y456" s="17">
        <f>IF($V456="Pendiente",COUNTIF($V$8:$V456,"Pendiente"),"")</f>
        <v/>
      </c>
    </row>
    <row r="457" ht="18" customHeight="1">
      <c r="A457" s="9" t="n"/>
      <c r="B457" s="14" t="n"/>
      <c r="C457" s="15" t="n"/>
      <c r="D457" s="9" t="n"/>
      <c r="E457" s="9" t="n"/>
      <c r="F457" s="16" t="n"/>
      <c r="G457" s="9" t="n"/>
      <c r="H457" s="9" t="n"/>
      <c r="I457" s="9" t="n"/>
      <c r="J457" s="9" t="n"/>
      <c r="K457" s="9" t="n"/>
      <c r="L457" s="9" t="n"/>
      <c r="M457" s="9" t="n"/>
      <c r="N457" s="15" t="n"/>
      <c r="O457" s="14" t="n"/>
      <c r="P457" s="15" t="n"/>
      <c r="Q457" s="9" t="n"/>
      <c r="R457" s="9" t="n"/>
      <c r="S457" s="9" t="n"/>
      <c r="T457" s="9" t="n"/>
      <c r="U457" s="9" t="n"/>
      <c r="V457" s="17">
        <f>IF(AND($B457="",$H457=""),"",IF($R457="Devuelto a la transportadora","Devuelto",IF($R457="Pasado a la administración","En administración",IF($O457&lt;&gt;"","Entregado","Pendiente"))))</f>
        <v/>
      </c>
      <c r="W457" s="18">
        <f>IF($B457="","",IF($O457&lt;&gt;"",$O457-$B457,$I$4-$B457))</f>
        <v/>
      </c>
      <c r="X457" s="17">
        <f>IF($V457="Pendiente",IF($D457="Perecedero","Perecedero: entregar hoy",IF($W457&gt;=$F$4,"Pasó el plazo: avisar a la administración",IF($W457&gt;=$D$4,"Enviar recordatorio y anotarlo",""))),IF(AND($V457&lt;&gt;"",$I457&lt;&gt;"",$I457&lt;&gt;"Bueno"),"Recibido con daño: ver observaciones",""))</f>
        <v/>
      </c>
      <c r="Y457" s="17">
        <f>IF($V457="Pendiente",COUNTIF($V$8:$V457,"Pendiente"),"")</f>
        <v/>
      </c>
    </row>
    <row r="458" ht="18" customHeight="1">
      <c r="A458" s="9" t="n"/>
      <c r="B458" s="14" t="n"/>
      <c r="C458" s="15" t="n"/>
      <c r="D458" s="9" t="n"/>
      <c r="E458" s="9" t="n"/>
      <c r="F458" s="16" t="n"/>
      <c r="G458" s="9" t="n"/>
      <c r="H458" s="9" t="n"/>
      <c r="I458" s="9" t="n"/>
      <c r="J458" s="9" t="n"/>
      <c r="K458" s="9" t="n"/>
      <c r="L458" s="9" t="n"/>
      <c r="M458" s="9" t="n"/>
      <c r="N458" s="15" t="n"/>
      <c r="O458" s="14" t="n"/>
      <c r="P458" s="15" t="n"/>
      <c r="Q458" s="9" t="n"/>
      <c r="R458" s="9" t="n"/>
      <c r="S458" s="9" t="n"/>
      <c r="T458" s="9" t="n"/>
      <c r="U458" s="9" t="n"/>
      <c r="V458" s="17">
        <f>IF(AND($B458="",$H458=""),"",IF($R458="Devuelto a la transportadora","Devuelto",IF($R458="Pasado a la administración","En administración",IF($O458&lt;&gt;"","Entregado","Pendiente"))))</f>
        <v/>
      </c>
      <c r="W458" s="18">
        <f>IF($B458="","",IF($O458&lt;&gt;"",$O458-$B458,$I$4-$B458))</f>
        <v/>
      </c>
      <c r="X458" s="17">
        <f>IF($V458="Pendiente",IF($D458="Perecedero","Perecedero: entregar hoy",IF($W458&gt;=$F$4,"Pasó el plazo: avisar a la administración",IF($W458&gt;=$D$4,"Enviar recordatorio y anotarlo",""))),IF(AND($V458&lt;&gt;"",$I458&lt;&gt;"",$I458&lt;&gt;"Bueno"),"Recibido con daño: ver observaciones",""))</f>
        <v/>
      </c>
      <c r="Y458" s="17">
        <f>IF($V458="Pendiente",COUNTIF($V$8:$V458,"Pendiente"),"")</f>
        <v/>
      </c>
    </row>
    <row r="459" ht="18" customHeight="1">
      <c r="A459" s="9" t="n"/>
      <c r="B459" s="14" t="n"/>
      <c r="C459" s="15" t="n"/>
      <c r="D459" s="9" t="n"/>
      <c r="E459" s="9" t="n"/>
      <c r="F459" s="16" t="n"/>
      <c r="G459" s="9" t="n"/>
      <c r="H459" s="9" t="n"/>
      <c r="I459" s="9" t="n"/>
      <c r="J459" s="9" t="n"/>
      <c r="K459" s="9" t="n"/>
      <c r="L459" s="9" t="n"/>
      <c r="M459" s="9" t="n"/>
      <c r="N459" s="15" t="n"/>
      <c r="O459" s="14" t="n"/>
      <c r="P459" s="15" t="n"/>
      <c r="Q459" s="9" t="n"/>
      <c r="R459" s="9" t="n"/>
      <c r="S459" s="9" t="n"/>
      <c r="T459" s="9" t="n"/>
      <c r="U459" s="9" t="n"/>
      <c r="V459" s="17">
        <f>IF(AND($B459="",$H459=""),"",IF($R459="Devuelto a la transportadora","Devuelto",IF($R459="Pasado a la administración","En administración",IF($O459&lt;&gt;"","Entregado","Pendiente"))))</f>
        <v/>
      </c>
      <c r="W459" s="18">
        <f>IF($B459="","",IF($O459&lt;&gt;"",$O459-$B459,$I$4-$B459))</f>
        <v/>
      </c>
      <c r="X459" s="17">
        <f>IF($V459="Pendiente",IF($D459="Perecedero","Perecedero: entregar hoy",IF($W459&gt;=$F$4,"Pasó el plazo: avisar a la administración",IF($W459&gt;=$D$4,"Enviar recordatorio y anotarlo",""))),IF(AND($V459&lt;&gt;"",$I459&lt;&gt;"",$I459&lt;&gt;"Bueno"),"Recibido con daño: ver observaciones",""))</f>
        <v/>
      </c>
      <c r="Y459" s="17">
        <f>IF($V459="Pendiente",COUNTIF($V$8:$V459,"Pendiente"),"")</f>
        <v/>
      </c>
    </row>
    <row r="460" ht="18" customHeight="1">
      <c r="A460" s="9" t="n"/>
      <c r="B460" s="14" t="n"/>
      <c r="C460" s="15" t="n"/>
      <c r="D460" s="9" t="n"/>
      <c r="E460" s="9" t="n"/>
      <c r="F460" s="16" t="n"/>
      <c r="G460" s="9" t="n"/>
      <c r="H460" s="9" t="n"/>
      <c r="I460" s="9" t="n"/>
      <c r="J460" s="9" t="n"/>
      <c r="K460" s="9" t="n"/>
      <c r="L460" s="9" t="n"/>
      <c r="M460" s="9" t="n"/>
      <c r="N460" s="15" t="n"/>
      <c r="O460" s="14" t="n"/>
      <c r="P460" s="15" t="n"/>
      <c r="Q460" s="9" t="n"/>
      <c r="R460" s="9" t="n"/>
      <c r="S460" s="9" t="n"/>
      <c r="T460" s="9" t="n"/>
      <c r="U460" s="9" t="n"/>
      <c r="V460" s="17">
        <f>IF(AND($B460="",$H460=""),"",IF($R460="Devuelto a la transportadora","Devuelto",IF($R460="Pasado a la administración","En administración",IF($O460&lt;&gt;"","Entregado","Pendiente"))))</f>
        <v/>
      </c>
      <c r="W460" s="18">
        <f>IF($B460="","",IF($O460&lt;&gt;"",$O460-$B460,$I$4-$B460))</f>
        <v/>
      </c>
      <c r="X460" s="17">
        <f>IF($V460="Pendiente",IF($D460="Perecedero","Perecedero: entregar hoy",IF($W460&gt;=$F$4,"Pasó el plazo: avisar a la administración",IF($W460&gt;=$D$4,"Enviar recordatorio y anotarlo",""))),IF(AND($V460&lt;&gt;"",$I460&lt;&gt;"",$I460&lt;&gt;"Bueno"),"Recibido con daño: ver observaciones",""))</f>
        <v/>
      </c>
      <c r="Y460" s="17">
        <f>IF($V460="Pendiente",COUNTIF($V$8:$V460,"Pendiente"),"")</f>
        <v/>
      </c>
    </row>
    <row r="461" ht="18" customHeight="1">
      <c r="A461" s="9" t="n"/>
      <c r="B461" s="14" t="n"/>
      <c r="C461" s="15" t="n"/>
      <c r="D461" s="9" t="n"/>
      <c r="E461" s="9" t="n"/>
      <c r="F461" s="16" t="n"/>
      <c r="G461" s="9" t="n"/>
      <c r="H461" s="9" t="n"/>
      <c r="I461" s="9" t="n"/>
      <c r="J461" s="9" t="n"/>
      <c r="K461" s="9" t="n"/>
      <c r="L461" s="9" t="n"/>
      <c r="M461" s="9" t="n"/>
      <c r="N461" s="15" t="n"/>
      <c r="O461" s="14" t="n"/>
      <c r="P461" s="15" t="n"/>
      <c r="Q461" s="9" t="n"/>
      <c r="R461" s="9" t="n"/>
      <c r="S461" s="9" t="n"/>
      <c r="T461" s="9" t="n"/>
      <c r="U461" s="9" t="n"/>
      <c r="V461" s="17">
        <f>IF(AND($B461="",$H461=""),"",IF($R461="Devuelto a la transportadora","Devuelto",IF($R461="Pasado a la administración","En administración",IF($O461&lt;&gt;"","Entregado","Pendiente"))))</f>
        <v/>
      </c>
      <c r="W461" s="18">
        <f>IF($B461="","",IF($O461&lt;&gt;"",$O461-$B461,$I$4-$B461))</f>
        <v/>
      </c>
      <c r="X461" s="17">
        <f>IF($V461="Pendiente",IF($D461="Perecedero","Perecedero: entregar hoy",IF($W461&gt;=$F$4,"Pasó el plazo: avisar a la administración",IF($W461&gt;=$D$4,"Enviar recordatorio y anotarlo",""))),IF(AND($V461&lt;&gt;"",$I461&lt;&gt;"",$I461&lt;&gt;"Bueno"),"Recibido con daño: ver observaciones",""))</f>
        <v/>
      </c>
      <c r="Y461" s="17">
        <f>IF($V461="Pendiente",COUNTIF($V$8:$V461,"Pendiente"),"")</f>
        <v/>
      </c>
    </row>
    <row r="462" ht="18" customHeight="1">
      <c r="A462" s="9" t="n"/>
      <c r="B462" s="14" t="n"/>
      <c r="C462" s="15" t="n"/>
      <c r="D462" s="9" t="n"/>
      <c r="E462" s="9" t="n"/>
      <c r="F462" s="16" t="n"/>
      <c r="G462" s="9" t="n"/>
      <c r="H462" s="9" t="n"/>
      <c r="I462" s="9" t="n"/>
      <c r="J462" s="9" t="n"/>
      <c r="K462" s="9" t="n"/>
      <c r="L462" s="9" t="n"/>
      <c r="M462" s="9" t="n"/>
      <c r="N462" s="15" t="n"/>
      <c r="O462" s="14" t="n"/>
      <c r="P462" s="15" t="n"/>
      <c r="Q462" s="9" t="n"/>
      <c r="R462" s="9" t="n"/>
      <c r="S462" s="9" t="n"/>
      <c r="T462" s="9" t="n"/>
      <c r="U462" s="9" t="n"/>
      <c r="V462" s="17">
        <f>IF(AND($B462="",$H462=""),"",IF($R462="Devuelto a la transportadora","Devuelto",IF($R462="Pasado a la administración","En administración",IF($O462&lt;&gt;"","Entregado","Pendiente"))))</f>
        <v/>
      </c>
      <c r="W462" s="18">
        <f>IF($B462="","",IF($O462&lt;&gt;"",$O462-$B462,$I$4-$B462))</f>
        <v/>
      </c>
      <c r="X462" s="17">
        <f>IF($V462="Pendiente",IF($D462="Perecedero","Perecedero: entregar hoy",IF($W462&gt;=$F$4,"Pasó el plazo: avisar a la administración",IF($W462&gt;=$D$4,"Enviar recordatorio y anotarlo",""))),IF(AND($V462&lt;&gt;"",$I462&lt;&gt;"",$I462&lt;&gt;"Bueno"),"Recibido con daño: ver observaciones",""))</f>
        <v/>
      </c>
      <c r="Y462" s="17">
        <f>IF($V462="Pendiente",COUNTIF($V$8:$V462,"Pendiente"),"")</f>
        <v/>
      </c>
    </row>
    <row r="463" ht="18" customHeight="1">
      <c r="A463" s="9" t="n"/>
      <c r="B463" s="14" t="n"/>
      <c r="C463" s="15" t="n"/>
      <c r="D463" s="9" t="n"/>
      <c r="E463" s="9" t="n"/>
      <c r="F463" s="16" t="n"/>
      <c r="G463" s="9" t="n"/>
      <c r="H463" s="9" t="n"/>
      <c r="I463" s="9" t="n"/>
      <c r="J463" s="9" t="n"/>
      <c r="K463" s="9" t="n"/>
      <c r="L463" s="9" t="n"/>
      <c r="M463" s="9" t="n"/>
      <c r="N463" s="15" t="n"/>
      <c r="O463" s="14" t="n"/>
      <c r="P463" s="15" t="n"/>
      <c r="Q463" s="9" t="n"/>
      <c r="R463" s="9" t="n"/>
      <c r="S463" s="9" t="n"/>
      <c r="T463" s="9" t="n"/>
      <c r="U463" s="9" t="n"/>
      <c r="V463" s="17">
        <f>IF(AND($B463="",$H463=""),"",IF($R463="Devuelto a la transportadora","Devuelto",IF($R463="Pasado a la administración","En administración",IF($O463&lt;&gt;"","Entregado","Pendiente"))))</f>
        <v/>
      </c>
      <c r="W463" s="18">
        <f>IF($B463="","",IF($O463&lt;&gt;"",$O463-$B463,$I$4-$B463))</f>
        <v/>
      </c>
      <c r="X463" s="17">
        <f>IF($V463="Pendiente",IF($D463="Perecedero","Perecedero: entregar hoy",IF($W463&gt;=$F$4,"Pasó el plazo: avisar a la administración",IF($W463&gt;=$D$4,"Enviar recordatorio y anotarlo",""))),IF(AND($V463&lt;&gt;"",$I463&lt;&gt;"",$I463&lt;&gt;"Bueno"),"Recibido con daño: ver observaciones",""))</f>
        <v/>
      </c>
      <c r="Y463" s="17">
        <f>IF($V463="Pendiente",COUNTIF($V$8:$V463,"Pendiente"),"")</f>
        <v/>
      </c>
    </row>
    <row r="464" ht="18" customHeight="1">
      <c r="A464" s="9" t="n"/>
      <c r="B464" s="14" t="n"/>
      <c r="C464" s="15" t="n"/>
      <c r="D464" s="9" t="n"/>
      <c r="E464" s="9" t="n"/>
      <c r="F464" s="16" t="n"/>
      <c r="G464" s="9" t="n"/>
      <c r="H464" s="9" t="n"/>
      <c r="I464" s="9" t="n"/>
      <c r="J464" s="9" t="n"/>
      <c r="K464" s="9" t="n"/>
      <c r="L464" s="9" t="n"/>
      <c r="M464" s="9" t="n"/>
      <c r="N464" s="15" t="n"/>
      <c r="O464" s="14" t="n"/>
      <c r="P464" s="15" t="n"/>
      <c r="Q464" s="9" t="n"/>
      <c r="R464" s="9" t="n"/>
      <c r="S464" s="9" t="n"/>
      <c r="T464" s="9" t="n"/>
      <c r="U464" s="9" t="n"/>
      <c r="V464" s="17">
        <f>IF(AND($B464="",$H464=""),"",IF($R464="Devuelto a la transportadora","Devuelto",IF($R464="Pasado a la administración","En administración",IF($O464&lt;&gt;"","Entregado","Pendiente"))))</f>
        <v/>
      </c>
      <c r="W464" s="18">
        <f>IF($B464="","",IF($O464&lt;&gt;"",$O464-$B464,$I$4-$B464))</f>
        <v/>
      </c>
      <c r="X464" s="17">
        <f>IF($V464="Pendiente",IF($D464="Perecedero","Perecedero: entregar hoy",IF($W464&gt;=$F$4,"Pasó el plazo: avisar a la administración",IF($W464&gt;=$D$4,"Enviar recordatorio y anotarlo",""))),IF(AND($V464&lt;&gt;"",$I464&lt;&gt;"",$I464&lt;&gt;"Bueno"),"Recibido con daño: ver observaciones",""))</f>
        <v/>
      </c>
      <c r="Y464" s="17">
        <f>IF($V464="Pendiente",COUNTIF($V$8:$V464,"Pendiente"),"")</f>
        <v/>
      </c>
    </row>
    <row r="465" ht="18" customHeight="1">
      <c r="A465" s="9" t="n"/>
      <c r="B465" s="14" t="n"/>
      <c r="C465" s="15" t="n"/>
      <c r="D465" s="9" t="n"/>
      <c r="E465" s="9" t="n"/>
      <c r="F465" s="16" t="n"/>
      <c r="G465" s="9" t="n"/>
      <c r="H465" s="9" t="n"/>
      <c r="I465" s="9" t="n"/>
      <c r="J465" s="9" t="n"/>
      <c r="K465" s="9" t="n"/>
      <c r="L465" s="9" t="n"/>
      <c r="M465" s="9" t="n"/>
      <c r="N465" s="15" t="n"/>
      <c r="O465" s="14" t="n"/>
      <c r="P465" s="15" t="n"/>
      <c r="Q465" s="9" t="n"/>
      <c r="R465" s="9" t="n"/>
      <c r="S465" s="9" t="n"/>
      <c r="T465" s="9" t="n"/>
      <c r="U465" s="9" t="n"/>
      <c r="V465" s="17">
        <f>IF(AND($B465="",$H465=""),"",IF($R465="Devuelto a la transportadora","Devuelto",IF($R465="Pasado a la administración","En administración",IF($O465&lt;&gt;"","Entregado","Pendiente"))))</f>
        <v/>
      </c>
      <c r="W465" s="18">
        <f>IF($B465="","",IF($O465&lt;&gt;"",$O465-$B465,$I$4-$B465))</f>
        <v/>
      </c>
      <c r="X465" s="17">
        <f>IF($V465="Pendiente",IF($D465="Perecedero","Perecedero: entregar hoy",IF($W465&gt;=$F$4,"Pasó el plazo: avisar a la administración",IF($W465&gt;=$D$4,"Enviar recordatorio y anotarlo",""))),IF(AND($V465&lt;&gt;"",$I465&lt;&gt;"",$I465&lt;&gt;"Bueno"),"Recibido con daño: ver observaciones",""))</f>
        <v/>
      </c>
      <c r="Y465" s="17">
        <f>IF($V465="Pendiente",COUNTIF($V$8:$V465,"Pendiente"),"")</f>
        <v/>
      </c>
    </row>
    <row r="466" ht="18" customHeight="1">
      <c r="A466" s="9" t="n"/>
      <c r="B466" s="14" t="n"/>
      <c r="C466" s="15" t="n"/>
      <c r="D466" s="9" t="n"/>
      <c r="E466" s="9" t="n"/>
      <c r="F466" s="16" t="n"/>
      <c r="G466" s="9" t="n"/>
      <c r="H466" s="9" t="n"/>
      <c r="I466" s="9" t="n"/>
      <c r="J466" s="9" t="n"/>
      <c r="K466" s="9" t="n"/>
      <c r="L466" s="9" t="n"/>
      <c r="M466" s="9" t="n"/>
      <c r="N466" s="15" t="n"/>
      <c r="O466" s="14" t="n"/>
      <c r="P466" s="15" t="n"/>
      <c r="Q466" s="9" t="n"/>
      <c r="R466" s="9" t="n"/>
      <c r="S466" s="9" t="n"/>
      <c r="T466" s="9" t="n"/>
      <c r="U466" s="9" t="n"/>
      <c r="V466" s="17">
        <f>IF(AND($B466="",$H466=""),"",IF($R466="Devuelto a la transportadora","Devuelto",IF($R466="Pasado a la administración","En administración",IF($O466&lt;&gt;"","Entregado","Pendiente"))))</f>
        <v/>
      </c>
      <c r="W466" s="18">
        <f>IF($B466="","",IF($O466&lt;&gt;"",$O466-$B466,$I$4-$B466))</f>
        <v/>
      </c>
      <c r="X466" s="17">
        <f>IF($V466="Pendiente",IF($D466="Perecedero","Perecedero: entregar hoy",IF($W466&gt;=$F$4,"Pasó el plazo: avisar a la administración",IF($W466&gt;=$D$4,"Enviar recordatorio y anotarlo",""))),IF(AND($V466&lt;&gt;"",$I466&lt;&gt;"",$I466&lt;&gt;"Bueno"),"Recibido con daño: ver observaciones",""))</f>
        <v/>
      </c>
      <c r="Y466" s="17">
        <f>IF($V466="Pendiente",COUNTIF($V$8:$V466,"Pendiente"),"")</f>
        <v/>
      </c>
    </row>
    <row r="467" ht="18" customHeight="1">
      <c r="A467" s="9" t="n"/>
      <c r="B467" s="14" t="n"/>
      <c r="C467" s="15" t="n"/>
      <c r="D467" s="9" t="n"/>
      <c r="E467" s="9" t="n"/>
      <c r="F467" s="16" t="n"/>
      <c r="G467" s="9" t="n"/>
      <c r="H467" s="9" t="n"/>
      <c r="I467" s="9" t="n"/>
      <c r="J467" s="9" t="n"/>
      <c r="K467" s="9" t="n"/>
      <c r="L467" s="9" t="n"/>
      <c r="M467" s="9" t="n"/>
      <c r="N467" s="15" t="n"/>
      <c r="O467" s="14" t="n"/>
      <c r="P467" s="15" t="n"/>
      <c r="Q467" s="9" t="n"/>
      <c r="R467" s="9" t="n"/>
      <c r="S467" s="9" t="n"/>
      <c r="T467" s="9" t="n"/>
      <c r="U467" s="9" t="n"/>
      <c r="V467" s="17">
        <f>IF(AND($B467="",$H467=""),"",IF($R467="Devuelto a la transportadora","Devuelto",IF($R467="Pasado a la administración","En administración",IF($O467&lt;&gt;"","Entregado","Pendiente"))))</f>
        <v/>
      </c>
      <c r="W467" s="18">
        <f>IF($B467="","",IF($O467&lt;&gt;"",$O467-$B467,$I$4-$B467))</f>
        <v/>
      </c>
      <c r="X467" s="17">
        <f>IF($V467="Pendiente",IF($D467="Perecedero","Perecedero: entregar hoy",IF($W467&gt;=$F$4,"Pasó el plazo: avisar a la administración",IF($W467&gt;=$D$4,"Enviar recordatorio y anotarlo",""))),IF(AND($V467&lt;&gt;"",$I467&lt;&gt;"",$I467&lt;&gt;"Bueno"),"Recibido con daño: ver observaciones",""))</f>
        <v/>
      </c>
      <c r="Y467" s="17">
        <f>IF($V467="Pendiente",COUNTIF($V$8:$V467,"Pendiente"),"")</f>
        <v/>
      </c>
    </row>
    <row r="468" ht="18" customHeight="1">
      <c r="A468" s="9" t="n"/>
      <c r="B468" s="14" t="n"/>
      <c r="C468" s="15" t="n"/>
      <c r="D468" s="9" t="n"/>
      <c r="E468" s="9" t="n"/>
      <c r="F468" s="16" t="n"/>
      <c r="G468" s="9" t="n"/>
      <c r="H468" s="9" t="n"/>
      <c r="I468" s="9" t="n"/>
      <c r="J468" s="9" t="n"/>
      <c r="K468" s="9" t="n"/>
      <c r="L468" s="9" t="n"/>
      <c r="M468" s="9" t="n"/>
      <c r="N468" s="15" t="n"/>
      <c r="O468" s="14" t="n"/>
      <c r="P468" s="15" t="n"/>
      <c r="Q468" s="9" t="n"/>
      <c r="R468" s="9" t="n"/>
      <c r="S468" s="9" t="n"/>
      <c r="T468" s="9" t="n"/>
      <c r="U468" s="9" t="n"/>
      <c r="V468" s="17">
        <f>IF(AND($B468="",$H468=""),"",IF($R468="Devuelto a la transportadora","Devuelto",IF($R468="Pasado a la administración","En administración",IF($O468&lt;&gt;"","Entregado","Pendiente"))))</f>
        <v/>
      </c>
      <c r="W468" s="18">
        <f>IF($B468="","",IF($O468&lt;&gt;"",$O468-$B468,$I$4-$B468))</f>
        <v/>
      </c>
      <c r="X468" s="17">
        <f>IF($V468="Pendiente",IF($D468="Perecedero","Perecedero: entregar hoy",IF($W468&gt;=$F$4,"Pasó el plazo: avisar a la administración",IF($W468&gt;=$D$4,"Enviar recordatorio y anotarlo",""))),IF(AND($V468&lt;&gt;"",$I468&lt;&gt;"",$I468&lt;&gt;"Bueno"),"Recibido con daño: ver observaciones",""))</f>
        <v/>
      </c>
      <c r="Y468" s="17">
        <f>IF($V468="Pendiente",COUNTIF($V$8:$V468,"Pendiente"),"")</f>
        <v/>
      </c>
    </row>
    <row r="469" ht="18" customHeight="1">
      <c r="A469" s="9" t="n"/>
      <c r="B469" s="14" t="n"/>
      <c r="C469" s="15" t="n"/>
      <c r="D469" s="9" t="n"/>
      <c r="E469" s="9" t="n"/>
      <c r="F469" s="16" t="n"/>
      <c r="G469" s="9" t="n"/>
      <c r="H469" s="9" t="n"/>
      <c r="I469" s="9" t="n"/>
      <c r="J469" s="9" t="n"/>
      <c r="K469" s="9" t="n"/>
      <c r="L469" s="9" t="n"/>
      <c r="M469" s="9" t="n"/>
      <c r="N469" s="15" t="n"/>
      <c r="O469" s="14" t="n"/>
      <c r="P469" s="15" t="n"/>
      <c r="Q469" s="9" t="n"/>
      <c r="R469" s="9" t="n"/>
      <c r="S469" s="9" t="n"/>
      <c r="T469" s="9" t="n"/>
      <c r="U469" s="9" t="n"/>
      <c r="V469" s="17">
        <f>IF(AND($B469="",$H469=""),"",IF($R469="Devuelto a la transportadora","Devuelto",IF($R469="Pasado a la administración","En administración",IF($O469&lt;&gt;"","Entregado","Pendiente"))))</f>
        <v/>
      </c>
      <c r="W469" s="18">
        <f>IF($B469="","",IF($O469&lt;&gt;"",$O469-$B469,$I$4-$B469))</f>
        <v/>
      </c>
      <c r="X469" s="17">
        <f>IF($V469="Pendiente",IF($D469="Perecedero","Perecedero: entregar hoy",IF($W469&gt;=$F$4,"Pasó el plazo: avisar a la administración",IF($W469&gt;=$D$4,"Enviar recordatorio y anotarlo",""))),IF(AND($V469&lt;&gt;"",$I469&lt;&gt;"",$I469&lt;&gt;"Bueno"),"Recibido con daño: ver observaciones",""))</f>
        <v/>
      </c>
      <c r="Y469" s="17">
        <f>IF($V469="Pendiente",COUNTIF($V$8:$V469,"Pendiente"),"")</f>
        <v/>
      </c>
    </row>
    <row r="470" ht="18" customHeight="1">
      <c r="A470" s="9" t="n"/>
      <c r="B470" s="14" t="n"/>
      <c r="C470" s="15" t="n"/>
      <c r="D470" s="9" t="n"/>
      <c r="E470" s="9" t="n"/>
      <c r="F470" s="16" t="n"/>
      <c r="G470" s="9" t="n"/>
      <c r="H470" s="9" t="n"/>
      <c r="I470" s="9" t="n"/>
      <c r="J470" s="9" t="n"/>
      <c r="K470" s="9" t="n"/>
      <c r="L470" s="9" t="n"/>
      <c r="M470" s="9" t="n"/>
      <c r="N470" s="15" t="n"/>
      <c r="O470" s="14" t="n"/>
      <c r="P470" s="15" t="n"/>
      <c r="Q470" s="9" t="n"/>
      <c r="R470" s="9" t="n"/>
      <c r="S470" s="9" t="n"/>
      <c r="T470" s="9" t="n"/>
      <c r="U470" s="9" t="n"/>
      <c r="V470" s="17">
        <f>IF(AND($B470="",$H470=""),"",IF($R470="Devuelto a la transportadora","Devuelto",IF($R470="Pasado a la administración","En administración",IF($O470&lt;&gt;"","Entregado","Pendiente"))))</f>
        <v/>
      </c>
      <c r="W470" s="18">
        <f>IF($B470="","",IF($O470&lt;&gt;"",$O470-$B470,$I$4-$B470))</f>
        <v/>
      </c>
      <c r="X470" s="17">
        <f>IF($V470="Pendiente",IF($D470="Perecedero","Perecedero: entregar hoy",IF($W470&gt;=$F$4,"Pasó el plazo: avisar a la administración",IF($W470&gt;=$D$4,"Enviar recordatorio y anotarlo",""))),IF(AND($V470&lt;&gt;"",$I470&lt;&gt;"",$I470&lt;&gt;"Bueno"),"Recibido con daño: ver observaciones",""))</f>
        <v/>
      </c>
      <c r="Y470" s="17">
        <f>IF($V470="Pendiente",COUNTIF($V$8:$V470,"Pendiente"),"")</f>
        <v/>
      </c>
    </row>
    <row r="471" ht="18" customHeight="1">
      <c r="A471" s="9" t="n"/>
      <c r="B471" s="14" t="n"/>
      <c r="C471" s="15" t="n"/>
      <c r="D471" s="9" t="n"/>
      <c r="E471" s="9" t="n"/>
      <c r="F471" s="16" t="n"/>
      <c r="G471" s="9" t="n"/>
      <c r="H471" s="9" t="n"/>
      <c r="I471" s="9" t="n"/>
      <c r="J471" s="9" t="n"/>
      <c r="K471" s="9" t="n"/>
      <c r="L471" s="9" t="n"/>
      <c r="M471" s="9" t="n"/>
      <c r="N471" s="15" t="n"/>
      <c r="O471" s="14" t="n"/>
      <c r="P471" s="15" t="n"/>
      <c r="Q471" s="9" t="n"/>
      <c r="R471" s="9" t="n"/>
      <c r="S471" s="9" t="n"/>
      <c r="T471" s="9" t="n"/>
      <c r="U471" s="9" t="n"/>
      <c r="V471" s="17">
        <f>IF(AND($B471="",$H471=""),"",IF($R471="Devuelto a la transportadora","Devuelto",IF($R471="Pasado a la administración","En administración",IF($O471&lt;&gt;"","Entregado","Pendiente"))))</f>
        <v/>
      </c>
      <c r="W471" s="18">
        <f>IF($B471="","",IF($O471&lt;&gt;"",$O471-$B471,$I$4-$B471))</f>
        <v/>
      </c>
      <c r="X471" s="17">
        <f>IF($V471="Pendiente",IF($D471="Perecedero","Perecedero: entregar hoy",IF($W471&gt;=$F$4,"Pasó el plazo: avisar a la administración",IF($W471&gt;=$D$4,"Enviar recordatorio y anotarlo",""))),IF(AND($V471&lt;&gt;"",$I471&lt;&gt;"",$I471&lt;&gt;"Bueno"),"Recibido con daño: ver observaciones",""))</f>
        <v/>
      </c>
      <c r="Y471" s="17">
        <f>IF($V471="Pendiente",COUNTIF($V$8:$V471,"Pendiente"),"")</f>
        <v/>
      </c>
    </row>
    <row r="472" ht="18" customHeight="1">
      <c r="A472" s="9" t="n"/>
      <c r="B472" s="14" t="n"/>
      <c r="C472" s="15" t="n"/>
      <c r="D472" s="9" t="n"/>
      <c r="E472" s="9" t="n"/>
      <c r="F472" s="16" t="n"/>
      <c r="G472" s="9" t="n"/>
      <c r="H472" s="9" t="n"/>
      <c r="I472" s="9" t="n"/>
      <c r="J472" s="9" t="n"/>
      <c r="K472" s="9" t="n"/>
      <c r="L472" s="9" t="n"/>
      <c r="M472" s="9" t="n"/>
      <c r="N472" s="15" t="n"/>
      <c r="O472" s="14" t="n"/>
      <c r="P472" s="15" t="n"/>
      <c r="Q472" s="9" t="n"/>
      <c r="R472" s="9" t="n"/>
      <c r="S472" s="9" t="n"/>
      <c r="T472" s="9" t="n"/>
      <c r="U472" s="9" t="n"/>
      <c r="V472" s="17">
        <f>IF(AND($B472="",$H472=""),"",IF($R472="Devuelto a la transportadora","Devuelto",IF($R472="Pasado a la administración","En administración",IF($O472&lt;&gt;"","Entregado","Pendiente"))))</f>
        <v/>
      </c>
      <c r="W472" s="18">
        <f>IF($B472="","",IF($O472&lt;&gt;"",$O472-$B472,$I$4-$B472))</f>
        <v/>
      </c>
      <c r="X472" s="17">
        <f>IF($V472="Pendiente",IF($D472="Perecedero","Perecedero: entregar hoy",IF($W472&gt;=$F$4,"Pasó el plazo: avisar a la administración",IF($W472&gt;=$D$4,"Enviar recordatorio y anotarlo",""))),IF(AND($V472&lt;&gt;"",$I472&lt;&gt;"",$I472&lt;&gt;"Bueno"),"Recibido con daño: ver observaciones",""))</f>
        <v/>
      </c>
      <c r="Y472" s="17">
        <f>IF($V472="Pendiente",COUNTIF($V$8:$V472,"Pendiente"),"")</f>
        <v/>
      </c>
    </row>
    <row r="473" ht="18" customHeight="1">
      <c r="A473" s="9" t="n"/>
      <c r="B473" s="14" t="n"/>
      <c r="C473" s="15" t="n"/>
      <c r="D473" s="9" t="n"/>
      <c r="E473" s="9" t="n"/>
      <c r="F473" s="16" t="n"/>
      <c r="G473" s="9" t="n"/>
      <c r="H473" s="9" t="n"/>
      <c r="I473" s="9" t="n"/>
      <c r="J473" s="9" t="n"/>
      <c r="K473" s="9" t="n"/>
      <c r="L473" s="9" t="n"/>
      <c r="M473" s="9" t="n"/>
      <c r="N473" s="15" t="n"/>
      <c r="O473" s="14" t="n"/>
      <c r="P473" s="15" t="n"/>
      <c r="Q473" s="9" t="n"/>
      <c r="R473" s="9" t="n"/>
      <c r="S473" s="9" t="n"/>
      <c r="T473" s="9" t="n"/>
      <c r="U473" s="9" t="n"/>
      <c r="V473" s="17">
        <f>IF(AND($B473="",$H473=""),"",IF($R473="Devuelto a la transportadora","Devuelto",IF($R473="Pasado a la administración","En administración",IF($O473&lt;&gt;"","Entregado","Pendiente"))))</f>
        <v/>
      </c>
      <c r="W473" s="18">
        <f>IF($B473="","",IF($O473&lt;&gt;"",$O473-$B473,$I$4-$B473))</f>
        <v/>
      </c>
      <c r="X473" s="17">
        <f>IF($V473="Pendiente",IF($D473="Perecedero","Perecedero: entregar hoy",IF($W473&gt;=$F$4,"Pasó el plazo: avisar a la administración",IF($W473&gt;=$D$4,"Enviar recordatorio y anotarlo",""))),IF(AND($V473&lt;&gt;"",$I473&lt;&gt;"",$I473&lt;&gt;"Bueno"),"Recibido con daño: ver observaciones",""))</f>
        <v/>
      </c>
      <c r="Y473" s="17">
        <f>IF($V473="Pendiente",COUNTIF($V$8:$V473,"Pendiente"),"")</f>
        <v/>
      </c>
    </row>
    <row r="474" ht="18" customHeight="1">
      <c r="A474" s="9" t="n"/>
      <c r="B474" s="14" t="n"/>
      <c r="C474" s="15" t="n"/>
      <c r="D474" s="9" t="n"/>
      <c r="E474" s="9" t="n"/>
      <c r="F474" s="16" t="n"/>
      <c r="G474" s="9" t="n"/>
      <c r="H474" s="9" t="n"/>
      <c r="I474" s="9" t="n"/>
      <c r="J474" s="9" t="n"/>
      <c r="K474" s="9" t="n"/>
      <c r="L474" s="9" t="n"/>
      <c r="M474" s="9" t="n"/>
      <c r="N474" s="15" t="n"/>
      <c r="O474" s="14" t="n"/>
      <c r="P474" s="15" t="n"/>
      <c r="Q474" s="9" t="n"/>
      <c r="R474" s="9" t="n"/>
      <c r="S474" s="9" t="n"/>
      <c r="T474" s="9" t="n"/>
      <c r="U474" s="9" t="n"/>
      <c r="V474" s="17">
        <f>IF(AND($B474="",$H474=""),"",IF($R474="Devuelto a la transportadora","Devuelto",IF($R474="Pasado a la administración","En administración",IF($O474&lt;&gt;"","Entregado","Pendiente"))))</f>
        <v/>
      </c>
      <c r="W474" s="18">
        <f>IF($B474="","",IF($O474&lt;&gt;"",$O474-$B474,$I$4-$B474))</f>
        <v/>
      </c>
      <c r="X474" s="17">
        <f>IF($V474="Pendiente",IF($D474="Perecedero","Perecedero: entregar hoy",IF($W474&gt;=$F$4,"Pasó el plazo: avisar a la administración",IF($W474&gt;=$D$4,"Enviar recordatorio y anotarlo",""))),IF(AND($V474&lt;&gt;"",$I474&lt;&gt;"",$I474&lt;&gt;"Bueno"),"Recibido con daño: ver observaciones",""))</f>
        <v/>
      </c>
      <c r="Y474" s="17">
        <f>IF($V474="Pendiente",COUNTIF($V$8:$V474,"Pendiente"),"")</f>
        <v/>
      </c>
    </row>
    <row r="475" ht="18" customHeight="1">
      <c r="A475" s="9" t="n"/>
      <c r="B475" s="14" t="n"/>
      <c r="C475" s="15" t="n"/>
      <c r="D475" s="9" t="n"/>
      <c r="E475" s="9" t="n"/>
      <c r="F475" s="16" t="n"/>
      <c r="G475" s="9" t="n"/>
      <c r="H475" s="9" t="n"/>
      <c r="I475" s="9" t="n"/>
      <c r="J475" s="9" t="n"/>
      <c r="K475" s="9" t="n"/>
      <c r="L475" s="9" t="n"/>
      <c r="M475" s="9" t="n"/>
      <c r="N475" s="15" t="n"/>
      <c r="O475" s="14" t="n"/>
      <c r="P475" s="15" t="n"/>
      <c r="Q475" s="9" t="n"/>
      <c r="R475" s="9" t="n"/>
      <c r="S475" s="9" t="n"/>
      <c r="T475" s="9" t="n"/>
      <c r="U475" s="9" t="n"/>
      <c r="V475" s="17">
        <f>IF(AND($B475="",$H475=""),"",IF($R475="Devuelto a la transportadora","Devuelto",IF($R475="Pasado a la administración","En administración",IF($O475&lt;&gt;"","Entregado","Pendiente"))))</f>
        <v/>
      </c>
      <c r="W475" s="18">
        <f>IF($B475="","",IF($O475&lt;&gt;"",$O475-$B475,$I$4-$B475))</f>
        <v/>
      </c>
      <c r="X475" s="17">
        <f>IF($V475="Pendiente",IF($D475="Perecedero","Perecedero: entregar hoy",IF($W475&gt;=$F$4,"Pasó el plazo: avisar a la administración",IF($W475&gt;=$D$4,"Enviar recordatorio y anotarlo",""))),IF(AND($V475&lt;&gt;"",$I475&lt;&gt;"",$I475&lt;&gt;"Bueno"),"Recibido con daño: ver observaciones",""))</f>
        <v/>
      </c>
      <c r="Y475" s="17">
        <f>IF($V475="Pendiente",COUNTIF($V$8:$V475,"Pendiente"),"")</f>
        <v/>
      </c>
    </row>
    <row r="476" ht="18" customHeight="1">
      <c r="A476" s="9" t="n"/>
      <c r="B476" s="14" t="n"/>
      <c r="C476" s="15" t="n"/>
      <c r="D476" s="9" t="n"/>
      <c r="E476" s="9" t="n"/>
      <c r="F476" s="16" t="n"/>
      <c r="G476" s="9" t="n"/>
      <c r="H476" s="9" t="n"/>
      <c r="I476" s="9" t="n"/>
      <c r="J476" s="9" t="n"/>
      <c r="K476" s="9" t="n"/>
      <c r="L476" s="9" t="n"/>
      <c r="M476" s="9" t="n"/>
      <c r="N476" s="15" t="n"/>
      <c r="O476" s="14" t="n"/>
      <c r="P476" s="15" t="n"/>
      <c r="Q476" s="9" t="n"/>
      <c r="R476" s="9" t="n"/>
      <c r="S476" s="9" t="n"/>
      <c r="T476" s="9" t="n"/>
      <c r="U476" s="9" t="n"/>
      <c r="V476" s="17">
        <f>IF(AND($B476="",$H476=""),"",IF($R476="Devuelto a la transportadora","Devuelto",IF($R476="Pasado a la administración","En administración",IF($O476&lt;&gt;"","Entregado","Pendiente"))))</f>
        <v/>
      </c>
      <c r="W476" s="18">
        <f>IF($B476="","",IF($O476&lt;&gt;"",$O476-$B476,$I$4-$B476))</f>
        <v/>
      </c>
      <c r="X476" s="17">
        <f>IF($V476="Pendiente",IF($D476="Perecedero","Perecedero: entregar hoy",IF($W476&gt;=$F$4,"Pasó el plazo: avisar a la administración",IF($W476&gt;=$D$4,"Enviar recordatorio y anotarlo",""))),IF(AND($V476&lt;&gt;"",$I476&lt;&gt;"",$I476&lt;&gt;"Bueno"),"Recibido con daño: ver observaciones",""))</f>
        <v/>
      </c>
      <c r="Y476" s="17">
        <f>IF($V476="Pendiente",COUNTIF($V$8:$V476,"Pendiente"),"")</f>
        <v/>
      </c>
    </row>
    <row r="477" ht="18" customHeight="1">
      <c r="A477" s="9" t="n"/>
      <c r="B477" s="14" t="n"/>
      <c r="C477" s="15" t="n"/>
      <c r="D477" s="9" t="n"/>
      <c r="E477" s="9" t="n"/>
      <c r="F477" s="16" t="n"/>
      <c r="G477" s="9" t="n"/>
      <c r="H477" s="9" t="n"/>
      <c r="I477" s="9" t="n"/>
      <c r="J477" s="9" t="n"/>
      <c r="K477" s="9" t="n"/>
      <c r="L477" s="9" t="n"/>
      <c r="M477" s="9" t="n"/>
      <c r="N477" s="15" t="n"/>
      <c r="O477" s="14" t="n"/>
      <c r="P477" s="15" t="n"/>
      <c r="Q477" s="9" t="n"/>
      <c r="R477" s="9" t="n"/>
      <c r="S477" s="9" t="n"/>
      <c r="T477" s="9" t="n"/>
      <c r="U477" s="9" t="n"/>
      <c r="V477" s="17">
        <f>IF(AND($B477="",$H477=""),"",IF($R477="Devuelto a la transportadora","Devuelto",IF($R477="Pasado a la administración","En administración",IF($O477&lt;&gt;"","Entregado","Pendiente"))))</f>
        <v/>
      </c>
      <c r="W477" s="18">
        <f>IF($B477="","",IF($O477&lt;&gt;"",$O477-$B477,$I$4-$B477))</f>
        <v/>
      </c>
      <c r="X477" s="17">
        <f>IF($V477="Pendiente",IF($D477="Perecedero","Perecedero: entregar hoy",IF($W477&gt;=$F$4,"Pasó el plazo: avisar a la administración",IF($W477&gt;=$D$4,"Enviar recordatorio y anotarlo",""))),IF(AND($V477&lt;&gt;"",$I477&lt;&gt;"",$I477&lt;&gt;"Bueno"),"Recibido con daño: ver observaciones",""))</f>
        <v/>
      </c>
      <c r="Y477" s="17">
        <f>IF($V477="Pendiente",COUNTIF($V$8:$V477,"Pendiente"),"")</f>
        <v/>
      </c>
    </row>
    <row r="478" ht="18" customHeight="1">
      <c r="A478" s="9" t="n"/>
      <c r="B478" s="14" t="n"/>
      <c r="C478" s="15" t="n"/>
      <c r="D478" s="9" t="n"/>
      <c r="E478" s="9" t="n"/>
      <c r="F478" s="16" t="n"/>
      <c r="G478" s="9" t="n"/>
      <c r="H478" s="9" t="n"/>
      <c r="I478" s="9" t="n"/>
      <c r="J478" s="9" t="n"/>
      <c r="K478" s="9" t="n"/>
      <c r="L478" s="9" t="n"/>
      <c r="M478" s="9" t="n"/>
      <c r="N478" s="15" t="n"/>
      <c r="O478" s="14" t="n"/>
      <c r="P478" s="15" t="n"/>
      <c r="Q478" s="9" t="n"/>
      <c r="R478" s="9" t="n"/>
      <c r="S478" s="9" t="n"/>
      <c r="T478" s="9" t="n"/>
      <c r="U478" s="9" t="n"/>
      <c r="V478" s="17">
        <f>IF(AND($B478="",$H478=""),"",IF($R478="Devuelto a la transportadora","Devuelto",IF($R478="Pasado a la administración","En administración",IF($O478&lt;&gt;"","Entregado","Pendiente"))))</f>
        <v/>
      </c>
      <c r="W478" s="18">
        <f>IF($B478="","",IF($O478&lt;&gt;"",$O478-$B478,$I$4-$B478))</f>
        <v/>
      </c>
      <c r="X478" s="17">
        <f>IF($V478="Pendiente",IF($D478="Perecedero","Perecedero: entregar hoy",IF($W478&gt;=$F$4,"Pasó el plazo: avisar a la administración",IF($W478&gt;=$D$4,"Enviar recordatorio y anotarlo",""))),IF(AND($V478&lt;&gt;"",$I478&lt;&gt;"",$I478&lt;&gt;"Bueno"),"Recibido con daño: ver observaciones",""))</f>
        <v/>
      </c>
      <c r="Y478" s="17">
        <f>IF($V478="Pendiente",COUNTIF($V$8:$V478,"Pendiente"),"")</f>
        <v/>
      </c>
    </row>
    <row r="479" ht="18" customHeight="1">
      <c r="A479" s="9" t="n"/>
      <c r="B479" s="14" t="n"/>
      <c r="C479" s="15" t="n"/>
      <c r="D479" s="9" t="n"/>
      <c r="E479" s="9" t="n"/>
      <c r="F479" s="16" t="n"/>
      <c r="G479" s="9" t="n"/>
      <c r="H479" s="9" t="n"/>
      <c r="I479" s="9" t="n"/>
      <c r="J479" s="9" t="n"/>
      <c r="K479" s="9" t="n"/>
      <c r="L479" s="9" t="n"/>
      <c r="M479" s="9" t="n"/>
      <c r="N479" s="15" t="n"/>
      <c r="O479" s="14" t="n"/>
      <c r="P479" s="15" t="n"/>
      <c r="Q479" s="9" t="n"/>
      <c r="R479" s="9" t="n"/>
      <c r="S479" s="9" t="n"/>
      <c r="T479" s="9" t="n"/>
      <c r="U479" s="9" t="n"/>
      <c r="V479" s="17">
        <f>IF(AND($B479="",$H479=""),"",IF($R479="Devuelto a la transportadora","Devuelto",IF($R479="Pasado a la administración","En administración",IF($O479&lt;&gt;"","Entregado","Pendiente"))))</f>
        <v/>
      </c>
      <c r="W479" s="18">
        <f>IF($B479="","",IF($O479&lt;&gt;"",$O479-$B479,$I$4-$B479))</f>
        <v/>
      </c>
      <c r="X479" s="17">
        <f>IF($V479="Pendiente",IF($D479="Perecedero","Perecedero: entregar hoy",IF($W479&gt;=$F$4,"Pasó el plazo: avisar a la administración",IF($W479&gt;=$D$4,"Enviar recordatorio y anotarlo",""))),IF(AND($V479&lt;&gt;"",$I479&lt;&gt;"",$I479&lt;&gt;"Bueno"),"Recibido con daño: ver observaciones",""))</f>
        <v/>
      </c>
      <c r="Y479" s="17">
        <f>IF($V479="Pendiente",COUNTIF($V$8:$V479,"Pendiente"),"")</f>
        <v/>
      </c>
    </row>
    <row r="480" ht="18" customHeight="1">
      <c r="A480" s="9" t="n"/>
      <c r="B480" s="14" t="n"/>
      <c r="C480" s="15" t="n"/>
      <c r="D480" s="9" t="n"/>
      <c r="E480" s="9" t="n"/>
      <c r="F480" s="16" t="n"/>
      <c r="G480" s="9" t="n"/>
      <c r="H480" s="9" t="n"/>
      <c r="I480" s="9" t="n"/>
      <c r="J480" s="9" t="n"/>
      <c r="K480" s="9" t="n"/>
      <c r="L480" s="9" t="n"/>
      <c r="M480" s="9" t="n"/>
      <c r="N480" s="15" t="n"/>
      <c r="O480" s="14" t="n"/>
      <c r="P480" s="15" t="n"/>
      <c r="Q480" s="9" t="n"/>
      <c r="R480" s="9" t="n"/>
      <c r="S480" s="9" t="n"/>
      <c r="T480" s="9" t="n"/>
      <c r="U480" s="9" t="n"/>
      <c r="V480" s="17">
        <f>IF(AND($B480="",$H480=""),"",IF($R480="Devuelto a la transportadora","Devuelto",IF($R480="Pasado a la administración","En administración",IF($O480&lt;&gt;"","Entregado","Pendiente"))))</f>
        <v/>
      </c>
      <c r="W480" s="18">
        <f>IF($B480="","",IF($O480&lt;&gt;"",$O480-$B480,$I$4-$B480))</f>
        <v/>
      </c>
      <c r="X480" s="17">
        <f>IF($V480="Pendiente",IF($D480="Perecedero","Perecedero: entregar hoy",IF($W480&gt;=$F$4,"Pasó el plazo: avisar a la administración",IF($W480&gt;=$D$4,"Enviar recordatorio y anotarlo",""))),IF(AND($V480&lt;&gt;"",$I480&lt;&gt;"",$I480&lt;&gt;"Bueno"),"Recibido con daño: ver observaciones",""))</f>
        <v/>
      </c>
      <c r="Y480" s="17">
        <f>IF($V480="Pendiente",COUNTIF($V$8:$V480,"Pendiente"),"")</f>
        <v/>
      </c>
    </row>
    <row r="481" ht="18" customHeight="1">
      <c r="A481" s="9" t="n"/>
      <c r="B481" s="14" t="n"/>
      <c r="C481" s="15" t="n"/>
      <c r="D481" s="9" t="n"/>
      <c r="E481" s="9" t="n"/>
      <c r="F481" s="16" t="n"/>
      <c r="G481" s="9" t="n"/>
      <c r="H481" s="9" t="n"/>
      <c r="I481" s="9" t="n"/>
      <c r="J481" s="9" t="n"/>
      <c r="K481" s="9" t="n"/>
      <c r="L481" s="9" t="n"/>
      <c r="M481" s="9" t="n"/>
      <c r="N481" s="15" t="n"/>
      <c r="O481" s="14" t="n"/>
      <c r="P481" s="15" t="n"/>
      <c r="Q481" s="9" t="n"/>
      <c r="R481" s="9" t="n"/>
      <c r="S481" s="9" t="n"/>
      <c r="T481" s="9" t="n"/>
      <c r="U481" s="9" t="n"/>
      <c r="V481" s="17">
        <f>IF(AND($B481="",$H481=""),"",IF($R481="Devuelto a la transportadora","Devuelto",IF($R481="Pasado a la administración","En administración",IF($O481&lt;&gt;"","Entregado","Pendiente"))))</f>
        <v/>
      </c>
      <c r="W481" s="18">
        <f>IF($B481="","",IF($O481&lt;&gt;"",$O481-$B481,$I$4-$B481))</f>
        <v/>
      </c>
      <c r="X481" s="17">
        <f>IF($V481="Pendiente",IF($D481="Perecedero","Perecedero: entregar hoy",IF($W481&gt;=$F$4,"Pasó el plazo: avisar a la administración",IF($W481&gt;=$D$4,"Enviar recordatorio y anotarlo",""))),IF(AND($V481&lt;&gt;"",$I481&lt;&gt;"",$I481&lt;&gt;"Bueno"),"Recibido con daño: ver observaciones",""))</f>
        <v/>
      </c>
      <c r="Y481" s="17">
        <f>IF($V481="Pendiente",COUNTIF($V$8:$V481,"Pendiente"),"")</f>
        <v/>
      </c>
    </row>
    <row r="482" ht="18" customHeight="1">
      <c r="A482" s="9" t="n"/>
      <c r="B482" s="14" t="n"/>
      <c r="C482" s="15" t="n"/>
      <c r="D482" s="9" t="n"/>
      <c r="E482" s="9" t="n"/>
      <c r="F482" s="16" t="n"/>
      <c r="G482" s="9" t="n"/>
      <c r="H482" s="9" t="n"/>
      <c r="I482" s="9" t="n"/>
      <c r="J482" s="9" t="n"/>
      <c r="K482" s="9" t="n"/>
      <c r="L482" s="9" t="n"/>
      <c r="M482" s="9" t="n"/>
      <c r="N482" s="15" t="n"/>
      <c r="O482" s="14" t="n"/>
      <c r="P482" s="15" t="n"/>
      <c r="Q482" s="9" t="n"/>
      <c r="R482" s="9" t="n"/>
      <c r="S482" s="9" t="n"/>
      <c r="T482" s="9" t="n"/>
      <c r="U482" s="9" t="n"/>
      <c r="V482" s="17">
        <f>IF(AND($B482="",$H482=""),"",IF($R482="Devuelto a la transportadora","Devuelto",IF($R482="Pasado a la administración","En administración",IF($O482&lt;&gt;"","Entregado","Pendiente"))))</f>
        <v/>
      </c>
      <c r="W482" s="18">
        <f>IF($B482="","",IF($O482&lt;&gt;"",$O482-$B482,$I$4-$B482))</f>
        <v/>
      </c>
      <c r="X482" s="17">
        <f>IF($V482="Pendiente",IF($D482="Perecedero","Perecedero: entregar hoy",IF($W482&gt;=$F$4,"Pasó el plazo: avisar a la administración",IF($W482&gt;=$D$4,"Enviar recordatorio y anotarlo",""))),IF(AND($V482&lt;&gt;"",$I482&lt;&gt;"",$I482&lt;&gt;"Bueno"),"Recibido con daño: ver observaciones",""))</f>
        <v/>
      </c>
      <c r="Y482" s="17">
        <f>IF($V482="Pendiente",COUNTIF($V$8:$V482,"Pendiente"),"")</f>
        <v/>
      </c>
    </row>
    <row r="483" ht="18" customHeight="1">
      <c r="A483" s="9" t="n"/>
      <c r="B483" s="14" t="n"/>
      <c r="C483" s="15" t="n"/>
      <c r="D483" s="9" t="n"/>
      <c r="E483" s="9" t="n"/>
      <c r="F483" s="16" t="n"/>
      <c r="G483" s="9" t="n"/>
      <c r="H483" s="9" t="n"/>
      <c r="I483" s="9" t="n"/>
      <c r="J483" s="9" t="n"/>
      <c r="K483" s="9" t="n"/>
      <c r="L483" s="9" t="n"/>
      <c r="M483" s="9" t="n"/>
      <c r="N483" s="15" t="n"/>
      <c r="O483" s="14" t="n"/>
      <c r="P483" s="15" t="n"/>
      <c r="Q483" s="9" t="n"/>
      <c r="R483" s="9" t="n"/>
      <c r="S483" s="9" t="n"/>
      <c r="T483" s="9" t="n"/>
      <c r="U483" s="9" t="n"/>
      <c r="V483" s="17">
        <f>IF(AND($B483="",$H483=""),"",IF($R483="Devuelto a la transportadora","Devuelto",IF($R483="Pasado a la administración","En administración",IF($O483&lt;&gt;"","Entregado","Pendiente"))))</f>
        <v/>
      </c>
      <c r="W483" s="18">
        <f>IF($B483="","",IF($O483&lt;&gt;"",$O483-$B483,$I$4-$B483))</f>
        <v/>
      </c>
      <c r="X483" s="17">
        <f>IF($V483="Pendiente",IF($D483="Perecedero","Perecedero: entregar hoy",IF($W483&gt;=$F$4,"Pasó el plazo: avisar a la administración",IF($W483&gt;=$D$4,"Enviar recordatorio y anotarlo",""))),IF(AND($V483&lt;&gt;"",$I483&lt;&gt;"",$I483&lt;&gt;"Bueno"),"Recibido con daño: ver observaciones",""))</f>
        <v/>
      </c>
      <c r="Y483" s="17">
        <f>IF($V483="Pendiente",COUNTIF($V$8:$V483,"Pendiente"),"")</f>
        <v/>
      </c>
    </row>
    <row r="484" ht="18" customHeight="1">
      <c r="A484" s="9" t="n"/>
      <c r="B484" s="14" t="n"/>
      <c r="C484" s="15" t="n"/>
      <c r="D484" s="9" t="n"/>
      <c r="E484" s="9" t="n"/>
      <c r="F484" s="16" t="n"/>
      <c r="G484" s="9" t="n"/>
      <c r="H484" s="9" t="n"/>
      <c r="I484" s="9" t="n"/>
      <c r="J484" s="9" t="n"/>
      <c r="K484" s="9" t="n"/>
      <c r="L484" s="9" t="n"/>
      <c r="M484" s="9" t="n"/>
      <c r="N484" s="15" t="n"/>
      <c r="O484" s="14" t="n"/>
      <c r="P484" s="15" t="n"/>
      <c r="Q484" s="9" t="n"/>
      <c r="R484" s="9" t="n"/>
      <c r="S484" s="9" t="n"/>
      <c r="T484" s="9" t="n"/>
      <c r="U484" s="9" t="n"/>
      <c r="V484" s="17">
        <f>IF(AND($B484="",$H484=""),"",IF($R484="Devuelto a la transportadora","Devuelto",IF($R484="Pasado a la administración","En administración",IF($O484&lt;&gt;"","Entregado","Pendiente"))))</f>
        <v/>
      </c>
      <c r="W484" s="18">
        <f>IF($B484="","",IF($O484&lt;&gt;"",$O484-$B484,$I$4-$B484))</f>
        <v/>
      </c>
      <c r="X484" s="17">
        <f>IF($V484="Pendiente",IF($D484="Perecedero","Perecedero: entregar hoy",IF($W484&gt;=$F$4,"Pasó el plazo: avisar a la administración",IF($W484&gt;=$D$4,"Enviar recordatorio y anotarlo",""))),IF(AND($V484&lt;&gt;"",$I484&lt;&gt;"",$I484&lt;&gt;"Bueno"),"Recibido con daño: ver observaciones",""))</f>
        <v/>
      </c>
      <c r="Y484" s="17">
        <f>IF($V484="Pendiente",COUNTIF($V$8:$V484,"Pendiente"),"")</f>
        <v/>
      </c>
    </row>
    <row r="485" ht="18" customHeight="1">
      <c r="A485" s="9" t="n"/>
      <c r="B485" s="14" t="n"/>
      <c r="C485" s="15" t="n"/>
      <c r="D485" s="9" t="n"/>
      <c r="E485" s="9" t="n"/>
      <c r="F485" s="16" t="n"/>
      <c r="G485" s="9" t="n"/>
      <c r="H485" s="9" t="n"/>
      <c r="I485" s="9" t="n"/>
      <c r="J485" s="9" t="n"/>
      <c r="K485" s="9" t="n"/>
      <c r="L485" s="9" t="n"/>
      <c r="M485" s="9" t="n"/>
      <c r="N485" s="15" t="n"/>
      <c r="O485" s="14" t="n"/>
      <c r="P485" s="15" t="n"/>
      <c r="Q485" s="9" t="n"/>
      <c r="R485" s="9" t="n"/>
      <c r="S485" s="9" t="n"/>
      <c r="T485" s="9" t="n"/>
      <c r="U485" s="9" t="n"/>
      <c r="V485" s="17">
        <f>IF(AND($B485="",$H485=""),"",IF($R485="Devuelto a la transportadora","Devuelto",IF($R485="Pasado a la administración","En administración",IF($O485&lt;&gt;"","Entregado","Pendiente"))))</f>
        <v/>
      </c>
      <c r="W485" s="18">
        <f>IF($B485="","",IF($O485&lt;&gt;"",$O485-$B485,$I$4-$B485))</f>
        <v/>
      </c>
      <c r="X485" s="17">
        <f>IF($V485="Pendiente",IF($D485="Perecedero","Perecedero: entregar hoy",IF($W485&gt;=$F$4,"Pasó el plazo: avisar a la administración",IF($W485&gt;=$D$4,"Enviar recordatorio y anotarlo",""))),IF(AND($V485&lt;&gt;"",$I485&lt;&gt;"",$I485&lt;&gt;"Bueno"),"Recibido con daño: ver observaciones",""))</f>
        <v/>
      </c>
      <c r="Y485" s="17">
        <f>IF($V485="Pendiente",COUNTIF($V$8:$V485,"Pendiente"),"")</f>
        <v/>
      </c>
    </row>
    <row r="486" ht="18" customHeight="1">
      <c r="A486" s="9" t="n"/>
      <c r="B486" s="14" t="n"/>
      <c r="C486" s="15" t="n"/>
      <c r="D486" s="9" t="n"/>
      <c r="E486" s="9" t="n"/>
      <c r="F486" s="16" t="n"/>
      <c r="G486" s="9" t="n"/>
      <c r="H486" s="9" t="n"/>
      <c r="I486" s="9" t="n"/>
      <c r="J486" s="9" t="n"/>
      <c r="K486" s="9" t="n"/>
      <c r="L486" s="9" t="n"/>
      <c r="M486" s="9" t="n"/>
      <c r="N486" s="15" t="n"/>
      <c r="O486" s="14" t="n"/>
      <c r="P486" s="15" t="n"/>
      <c r="Q486" s="9" t="n"/>
      <c r="R486" s="9" t="n"/>
      <c r="S486" s="9" t="n"/>
      <c r="T486" s="9" t="n"/>
      <c r="U486" s="9" t="n"/>
      <c r="V486" s="17">
        <f>IF(AND($B486="",$H486=""),"",IF($R486="Devuelto a la transportadora","Devuelto",IF($R486="Pasado a la administración","En administración",IF($O486&lt;&gt;"","Entregado","Pendiente"))))</f>
        <v/>
      </c>
      <c r="W486" s="18">
        <f>IF($B486="","",IF($O486&lt;&gt;"",$O486-$B486,$I$4-$B486))</f>
        <v/>
      </c>
      <c r="X486" s="17">
        <f>IF($V486="Pendiente",IF($D486="Perecedero","Perecedero: entregar hoy",IF($W486&gt;=$F$4,"Pasó el plazo: avisar a la administración",IF($W486&gt;=$D$4,"Enviar recordatorio y anotarlo",""))),IF(AND($V486&lt;&gt;"",$I486&lt;&gt;"",$I486&lt;&gt;"Bueno"),"Recibido con daño: ver observaciones",""))</f>
        <v/>
      </c>
      <c r="Y486" s="17">
        <f>IF($V486="Pendiente",COUNTIF($V$8:$V486,"Pendiente"),"")</f>
        <v/>
      </c>
    </row>
    <row r="487" ht="18" customHeight="1">
      <c r="A487" s="9" t="n"/>
      <c r="B487" s="14" t="n"/>
      <c r="C487" s="15" t="n"/>
      <c r="D487" s="9" t="n"/>
      <c r="E487" s="9" t="n"/>
      <c r="F487" s="16" t="n"/>
      <c r="G487" s="9" t="n"/>
      <c r="H487" s="9" t="n"/>
      <c r="I487" s="9" t="n"/>
      <c r="J487" s="9" t="n"/>
      <c r="K487" s="9" t="n"/>
      <c r="L487" s="9" t="n"/>
      <c r="M487" s="9" t="n"/>
      <c r="N487" s="15" t="n"/>
      <c r="O487" s="14" t="n"/>
      <c r="P487" s="15" t="n"/>
      <c r="Q487" s="9" t="n"/>
      <c r="R487" s="9" t="n"/>
      <c r="S487" s="9" t="n"/>
      <c r="T487" s="9" t="n"/>
      <c r="U487" s="9" t="n"/>
      <c r="V487" s="17">
        <f>IF(AND($B487="",$H487=""),"",IF($R487="Devuelto a la transportadora","Devuelto",IF($R487="Pasado a la administración","En administración",IF($O487&lt;&gt;"","Entregado","Pendiente"))))</f>
        <v/>
      </c>
      <c r="W487" s="18">
        <f>IF($B487="","",IF($O487&lt;&gt;"",$O487-$B487,$I$4-$B487))</f>
        <v/>
      </c>
      <c r="X487" s="17">
        <f>IF($V487="Pendiente",IF($D487="Perecedero","Perecedero: entregar hoy",IF($W487&gt;=$F$4,"Pasó el plazo: avisar a la administración",IF($W487&gt;=$D$4,"Enviar recordatorio y anotarlo",""))),IF(AND($V487&lt;&gt;"",$I487&lt;&gt;"",$I487&lt;&gt;"Bueno"),"Recibido con daño: ver observaciones",""))</f>
        <v/>
      </c>
      <c r="Y487" s="17">
        <f>IF($V487="Pendiente",COUNTIF($V$8:$V487,"Pendiente"),"")</f>
        <v/>
      </c>
    </row>
    <row r="488" ht="18" customHeight="1">
      <c r="A488" s="9" t="n"/>
      <c r="B488" s="14" t="n"/>
      <c r="C488" s="15" t="n"/>
      <c r="D488" s="9" t="n"/>
      <c r="E488" s="9" t="n"/>
      <c r="F488" s="16" t="n"/>
      <c r="G488" s="9" t="n"/>
      <c r="H488" s="9" t="n"/>
      <c r="I488" s="9" t="n"/>
      <c r="J488" s="9" t="n"/>
      <c r="K488" s="9" t="n"/>
      <c r="L488" s="9" t="n"/>
      <c r="M488" s="9" t="n"/>
      <c r="N488" s="15" t="n"/>
      <c r="O488" s="14" t="n"/>
      <c r="P488" s="15" t="n"/>
      <c r="Q488" s="9" t="n"/>
      <c r="R488" s="9" t="n"/>
      <c r="S488" s="9" t="n"/>
      <c r="T488" s="9" t="n"/>
      <c r="U488" s="9" t="n"/>
      <c r="V488" s="17">
        <f>IF(AND($B488="",$H488=""),"",IF($R488="Devuelto a la transportadora","Devuelto",IF($R488="Pasado a la administración","En administración",IF($O488&lt;&gt;"","Entregado","Pendiente"))))</f>
        <v/>
      </c>
      <c r="W488" s="18">
        <f>IF($B488="","",IF($O488&lt;&gt;"",$O488-$B488,$I$4-$B488))</f>
        <v/>
      </c>
      <c r="X488" s="17">
        <f>IF($V488="Pendiente",IF($D488="Perecedero","Perecedero: entregar hoy",IF($W488&gt;=$F$4,"Pasó el plazo: avisar a la administración",IF($W488&gt;=$D$4,"Enviar recordatorio y anotarlo",""))),IF(AND($V488&lt;&gt;"",$I488&lt;&gt;"",$I488&lt;&gt;"Bueno"),"Recibido con daño: ver observaciones",""))</f>
        <v/>
      </c>
      <c r="Y488" s="17">
        <f>IF($V488="Pendiente",COUNTIF($V$8:$V488,"Pendiente"),"")</f>
        <v/>
      </c>
    </row>
    <row r="489" ht="18" customHeight="1">
      <c r="A489" s="9" t="n"/>
      <c r="B489" s="14" t="n"/>
      <c r="C489" s="15" t="n"/>
      <c r="D489" s="9" t="n"/>
      <c r="E489" s="9" t="n"/>
      <c r="F489" s="16" t="n"/>
      <c r="G489" s="9" t="n"/>
      <c r="H489" s="9" t="n"/>
      <c r="I489" s="9" t="n"/>
      <c r="J489" s="9" t="n"/>
      <c r="K489" s="9" t="n"/>
      <c r="L489" s="9" t="n"/>
      <c r="M489" s="9" t="n"/>
      <c r="N489" s="15" t="n"/>
      <c r="O489" s="14" t="n"/>
      <c r="P489" s="15" t="n"/>
      <c r="Q489" s="9" t="n"/>
      <c r="R489" s="9" t="n"/>
      <c r="S489" s="9" t="n"/>
      <c r="T489" s="9" t="n"/>
      <c r="U489" s="9" t="n"/>
      <c r="V489" s="17">
        <f>IF(AND($B489="",$H489=""),"",IF($R489="Devuelto a la transportadora","Devuelto",IF($R489="Pasado a la administración","En administración",IF($O489&lt;&gt;"","Entregado","Pendiente"))))</f>
        <v/>
      </c>
      <c r="W489" s="18">
        <f>IF($B489="","",IF($O489&lt;&gt;"",$O489-$B489,$I$4-$B489))</f>
        <v/>
      </c>
      <c r="X489" s="17">
        <f>IF($V489="Pendiente",IF($D489="Perecedero","Perecedero: entregar hoy",IF($W489&gt;=$F$4,"Pasó el plazo: avisar a la administración",IF($W489&gt;=$D$4,"Enviar recordatorio y anotarlo",""))),IF(AND($V489&lt;&gt;"",$I489&lt;&gt;"",$I489&lt;&gt;"Bueno"),"Recibido con daño: ver observaciones",""))</f>
        <v/>
      </c>
      <c r="Y489" s="17">
        <f>IF($V489="Pendiente",COUNTIF($V$8:$V489,"Pendiente"),"")</f>
        <v/>
      </c>
    </row>
    <row r="490" ht="18" customHeight="1">
      <c r="A490" s="9" t="n"/>
      <c r="B490" s="14" t="n"/>
      <c r="C490" s="15" t="n"/>
      <c r="D490" s="9" t="n"/>
      <c r="E490" s="9" t="n"/>
      <c r="F490" s="16" t="n"/>
      <c r="G490" s="9" t="n"/>
      <c r="H490" s="9" t="n"/>
      <c r="I490" s="9" t="n"/>
      <c r="J490" s="9" t="n"/>
      <c r="K490" s="9" t="n"/>
      <c r="L490" s="9" t="n"/>
      <c r="M490" s="9" t="n"/>
      <c r="N490" s="15" t="n"/>
      <c r="O490" s="14" t="n"/>
      <c r="P490" s="15" t="n"/>
      <c r="Q490" s="9" t="n"/>
      <c r="R490" s="9" t="n"/>
      <c r="S490" s="9" t="n"/>
      <c r="T490" s="9" t="n"/>
      <c r="U490" s="9" t="n"/>
      <c r="V490" s="17">
        <f>IF(AND($B490="",$H490=""),"",IF($R490="Devuelto a la transportadora","Devuelto",IF($R490="Pasado a la administración","En administración",IF($O490&lt;&gt;"","Entregado","Pendiente"))))</f>
        <v/>
      </c>
      <c r="W490" s="18">
        <f>IF($B490="","",IF($O490&lt;&gt;"",$O490-$B490,$I$4-$B490))</f>
        <v/>
      </c>
      <c r="X490" s="17">
        <f>IF($V490="Pendiente",IF($D490="Perecedero","Perecedero: entregar hoy",IF($W490&gt;=$F$4,"Pasó el plazo: avisar a la administración",IF($W490&gt;=$D$4,"Enviar recordatorio y anotarlo",""))),IF(AND($V490&lt;&gt;"",$I490&lt;&gt;"",$I490&lt;&gt;"Bueno"),"Recibido con daño: ver observaciones",""))</f>
        <v/>
      </c>
      <c r="Y490" s="17">
        <f>IF($V490="Pendiente",COUNTIF($V$8:$V490,"Pendiente"),"")</f>
        <v/>
      </c>
    </row>
    <row r="491" ht="18" customHeight="1">
      <c r="A491" s="9" t="n"/>
      <c r="B491" s="14" t="n"/>
      <c r="C491" s="15" t="n"/>
      <c r="D491" s="9" t="n"/>
      <c r="E491" s="9" t="n"/>
      <c r="F491" s="16" t="n"/>
      <c r="G491" s="9" t="n"/>
      <c r="H491" s="9" t="n"/>
      <c r="I491" s="9" t="n"/>
      <c r="J491" s="9" t="n"/>
      <c r="K491" s="9" t="n"/>
      <c r="L491" s="9" t="n"/>
      <c r="M491" s="9" t="n"/>
      <c r="N491" s="15" t="n"/>
      <c r="O491" s="14" t="n"/>
      <c r="P491" s="15" t="n"/>
      <c r="Q491" s="9" t="n"/>
      <c r="R491" s="9" t="n"/>
      <c r="S491" s="9" t="n"/>
      <c r="T491" s="9" t="n"/>
      <c r="U491" s="9" t="n"/>
      <c r="V491" s="17">
        <f>IF(AND($B491="",$H491=""),"",IF($R491="Devuelto a la transportadora","Devuelto",IF($R491="Pasado a la administración","En administración",IF($O491&lt;&gt;"","Entregado","Pendiente"))))</f>
        <v/>
      </c>
      <c r="W491" s="18">
        <f>IF($B491="","",IF($O491&lt;&gt;"",$O491-$B491,$I$4-$B491))</f>
        <v/>
      </c>
      <c r="X491" s="17">
        <f>IF($V491="Pendiente",IF($D491="Perecedero","Perecedero: entregar hoy",IF($W491&gt;=$F$4,"Pasó el plazo: avisar a la administración",IF($W491&gt;=$D$4,"Enviar recordatorio y anotarlo",""))),IF(AND($V491&lt;&gt;"",$I491&lt;&gt;"",$I491&lt;&gt;"Bueno"),"Recibido con daño: ver observaciones",""))</f>
        <v/>
      </c>
      <c r="Y491" s="17">
        <f>IF($V491="Pendiente",COUNTIF($V$8:$V491,"Pendiente"),"")</f>
        <v/>
      </c>
    </row>
    <row r="492" ht="18" customHeight="1">
      <c r="A492" s="9" t="n"/>
      <c r="B492" s="14" t="n"/>
      <c r="C492" s="15" t="n"/>
      <c r="D492" s="9" t="n"/>
      <c r="E492" s="9" t="n"/>
      <c r="F492" s="16" t="n"/>
      <c r="G492" s="9" t="n"/>
      <c r="H492" s="9" t="n"/>
      <c r="I492" s="9" t="n"/>
      <c r="J492" s="9" t="n"/>
      <c r="K492" s="9" t="n"/>
      <c r="L492" s="9" t="n"/>
      <c r="M492" s="9" t="n"/>
      <c r="N492" s="15" t="n"/>
      <c r="O492" s="14" t="n"/>
      <c r="P492" s="15" t="n"/>
      <c r="Q492" s="9" t="n"/>
      <c r="R492" s="9" t="n"/>
      <c r="S492" s="9" t="n"/>
      <c r="T492" s="9" t="n"/>
      <c r="U492" s="9" t="n"/>
      <c r="V492" s="17">
        <f>IF(AND($B492="",$H492=""),"",IF($R492="Devuelto a la transportadora","Devuelto",IF($R492="Pasado a la administración","En administración",IF($O492&lt;&gt;"","Entregado","Pendiente"))))</f>
        <v/>
      </c>
      <c r="W492" s="18">
        <f>IF($B492="","",IF($O492&lt;&gt;"",$O492-$B492,$I$4-$B492))</f>
        <v/>
      </c>
      <c r="X492" s="17">
        <f>IF($V492="Pendiente",IF($D492="Perecedero","Perecedero: entregar hoy",IF($W492&gt;=$F$4,"Pasó el plazo: avisar a la administración",IF($W492&gt;=$D$4,"Enviar recordatorio y anotarlo",""))),IF(AND($V492&lt;&gt;"",$I492&lt;&gt;"",$I492&lt;&gt;"Bueno"),"Recibido con daño: ver observaciones",""))</f>
        <v/>
      </c>
      <c r="Y492" s="17">
        <f>IF($V492="Pendiente",COUNTIF($V$8:$V492,"Pendiente"),"")</f>
        <v/>
      </c>
    </row>
    <row r="493" ht="18" customHeight="1">
      <c r="A493" s="9" t="n"/>
      <c r="B493" s="14" t="n"/>
      <c r="C493" s="15" t="n"/>
      <c r="D493" s="9" t="n"/>
      <c r="E493" s="9" t="n"/>
      <c r="F493" s="16" t="n"/>
      <c r="G493" s="9" t="n"/>
      <c r="H493" s="9" t="n"/>
      <c r="I493" s="9" t="n"/>
      <c r="J493" s="9" t="n"/>
      <c r="K493" s="9" t="n"/>
      <c r="L493" s="9" t="n"/>
      <c r="M493" s="9" t="n"/>
      <c r="N493" s="15" t="n"/>
      <c r="O493" s="14" t="n"/>
      <c r="P493" s="15" t="n"/>
      <c r="Q493" s="9" t="n"/>
      <c r="R493" s="9" t="n"/>
      <c r="S493" s="9" t="n"/>
      <c r="T493" s="9" t="n"/>
      <c r="U493" s="9" t="n"/>
      <c r="V493" s="17">
        <f>IF(AND($B493="",$H493=""),"",IF($R493="Devuelto a la transportadora","Devuelto",IF($R493="Pasado a la administración","En administración",IF($O493&lt;&gt;"","Entregado","Pendiente"))))</f>
        <v/>
      </c>
      <c r="W493" s="18">
        <f>IF($B493="","",IF($O493&lt;&gt;"",$O493-$B493,$I$4-$B493))</f>
        <v/>
      </c>
      <c r="X493" s="17">
        <f>IF($V493="Pendiente",IF($D493="Perecedero","Perecedero: entregar hoy",IF($W493&gt;=$F$4,"Pasó el plazo: avisar a la administración",IF($W493&gt;=$D$4,"Enviar recordatorio y anotarlo",""))),IF(AND($V493&lt;&gt;"",$I493&lt;&gt;"",$I493&lt;&gt;"Bueno"),"Recibido con daño: ver observaciones",""))</f>
        <v/>
      </c>
      <c r="Y493" s="17">
        <f>IF($V493="Pendiente",COUNTIF($V$8:$V493,"Pendiente"),"")</f>
        <v/>
      </c>
    </row>
    <row r="494" ht="18" customHeight="1">
      <c r="A494" s="9" t="n"/>
      <c r="B494" s="14" t="n"/>
      <c r="C494" s="15" t="n"/>
      <c r="D494" s="9" t="n"/>
      <c r="E494" s="9" t="n"/>
      <c r="F494" s="16" t="n"/>
      <c r="G494" s="9" t="n"/>
      <c r="H494" s="9" t="n"/>
      <c r="I494" s="9" t="n"/>
      <c r="J494" s="9" t="n"/>
      <c r="K494" s="9" t="n"/>
      <c r="L494" s="9" t="n"/>
      <c r="M494" s="9" t="n"/>
      <c r="N494" s="15" t="n"/>
      <c r="O494" s="14" t="n"/>
      <c r="P494" s="15" t="n"/>
      <c r="Q494" s="9" t="n"/>
      <c r="R494" s="9" t="n"/>
      <c r="S494" s="9" t="n"/>
      <c r="T494" s="9" t="n"/>
      <c r="U494" s="9" t="n"/>
      <c r="V494" s="17">
        <f>IF(AND($B494="",$H494=""),"",IF($R494="Devuelto a la transportadora","Devuelto",IF($R494="Pasado a la administración","En administración",IF($O494&lt;&gt;"","Entregado","Pendiente"))))</f>
        <v/>
      </c>
      <c r="W494" s="18">
        <f>IF($B494="","",IF($O494&lt;&gt;"",$O494-$B494,$I$4-$B494))</f>
        <v/>
      </c>
      <c r="X494" s="17">
        <f>IF($V494="Pendiente",IF($D494="Perecedero","Perecedero: entregar hoy",IF($W494&gt;=$F$4,"Pasó el plazo: avisar a la administración",IF($W494&gt;=$D$4,"Enviar recordatorio y anotarlo",""))),IF(AND($V494&lt;&gt;"",$I494&lt;&gt;"",$I494&lt;&gt;"Bueno"),"Recibido con daño: ver observaciones",""))</f>
        <v/>
      </c>
      <c r="Y494" s="17">
        <f>IF($V494="Pendiente",COUNTIF($V$8:$V494,"Pendiente"),"")</f>
        <v/>
      </c>
    </row>
    <row r="495" ht="18" customHeight="1">
      <c r="A495" s="9" t="n"/>
      <c r="B495" s="14" t="n"/>
      <c r="C495" s="15" t="n"/>
      <c r="D495" s="9" t="n"/>
      <c r="E495" s="9" t="n"/>
      <c r="F495" s="16" t="n"/>
      <c r="G495" s="9" t="n"/>
      <c r="H495" s="9" t="n"/>
      <c r="I495" s="9" t="n"/>
      <c r="J495" s="9" t="n"/>
      <c r="K495" s="9" t="n"/>
      <c r="L495" s="9" t="n"/>
      <c r="M495" s="9" t="n"/>
      <c r="N495" s="15" t="n"/>
      <c r="O495" s="14" t="n"/>
      <c r="P495" s="15" t="n"/>
      <c r="Q495" s="9" t="n"/>
      <c r="R495" s="9" t="n"/>
      <c r="S495" s="9" t="n"/>
      <c r="T495" s="9" t="n"/>
      <c r="U495" s="9" t="n"/>
      <c r="V495" s="17">
        <f>IF(AND($B495="",$H495=""),"",IF($R495="Devuelto a la transportadora","Devuelto",IF($R495="Pasado a la administración","En administración",IF($O495&lt;&gt;"","Entregado","Pendiente"))))</f>
        <v/>
      </c>
      <c r="W495" s="18">
        <f>IF($B495="","",IF($O495&lt;&gt;"",$O495-$B495,$I$4-$B495))</f>
        <v/>
      </c>
      <c r="X495" s="17">
        <f>IF($V495="Pendiente",IF($D495="Perecedero","Perecedero: entregar hoy",IF($W495&gt;=$F$4,"Pasó el plazo: avisar a la administración",IF($W495&gt;=$D$4,"Enviar recordatorio y anotarlo",""))),IF(AND($V495&lt;&gt;"",$I495&lt;&gt;"",$I495&lt;&gt;"Bueno"),"Recibido con daño: ver observaciones",""))</f>
        <v/>
      </c>
      <c r="Y495" s="17">
        <f>IF($V495="Pendiente",COUNTIF($V$8:$V495,"Pendiente"),"")</f>
        <v/>
      </c>
    </row>
    <row r="496" ht="18" customHeight="1">
      <c r="A496" s="9" t="n"/>
      <c r="B496" s="14" t="n"/>
      <c r="C496" s="15" t="n"/>
      <c r="D496" s="9" t="n"/>
      <c r="E496" s="9" t="n"/>
      <c r="F496" s="16" t="n"/>
      <c r="G496" s="9" t="n"/>
      <c r="H496" s="9" t="n"/>
      <c r="I496" s="9" t="n"/>
      <c r="J496" s="9" t="n"/>
      <c r="K496" s="9" t="n"/>
      <c r="L496" s="9" t="n"/>
      <c r="M496" s="9" t="n"/>
      <c r="N496" s="15" t="n"/>
      <c r="O496" s="14" t="n"/>
      <c r="P496" s="15" t="n"/>
      <c r="Q496" s="9" t="n"/>
      <c r="R496" s="9" t="n"/>
      <c r="S496" s="9" t="n"/>
      <c r="T496" s="9" t="n"/>
      <c r="U496" s="9" t="n"/>
      <c r="V496" s="17">
        <f>IF(AND($B496="",$H496=""),"",IF($R496="Devuelto a la transportadora","Devuelto",IF($R496="Pasado a la administración","En administración",IF($O496&lt;&gt;"","Entregado","Pendiente"))))</f>
        <v/>
      </c>
      <c r="W496" s="18">
        <f>IF($B496="","",IF($O496&lt;&gt;"",$O496-$B496,$I$4-$B496))</f>
        <v/>
      </c>
      <c r="X496" s="17">
        <f>IF($V496="Pendiente",IF($D496="Perecedero","Perecedero: entregar hoy",IF($W496&gt;=$F$4,"Pasó el plazo: avisar a la administración",IF($W496&gt;=$D$4,"Enviar recordatorio y anotarlo",""))),IF(AND($V496&lt;&gt;"",$I496&lt;&gt;"",$I496&lt;&gt;"Bueno"),"Recibido con daño: ver observaciones",""))</f>
        <v/>
      </c>
      <c r="Y496" s="17">
        <f>IF($V496="Pendiente",COUNTIF($V$8:$V496,"Pendiente"),"")</f>
        <v/>
      </c>
    </row>
    <row r="497" ht="18" customHeight="1">
      <c r="A497" s="9" t="n"/>
      <c r="B497" s="14" t="n"/>
      <c r="C497" s="15" t="n"/>
      <c r="D497" s="9" t="n"/>
      <c r="E497" s="9" t="n"/>
      <c r="F497" s="16" t="n"/>
      <c r="G497" s="9" t="n"/>
      <c r="H497" s="9" t="n"/>
      <c r="I497" s="9" t="n"/>
      <c r="J497" s="9" t="n"/>
      <c r="K497" s="9" t="n"/>
      <c r="L497" s="9" t="n"/>
      <c r="M497" s="9" t="n"/>
      <c r="N497" s="15" t="n"/>
      <c r="O497" s="14" t="n"/>
      <c r="P497" s="15" t="n"/>
      <c r="Q497" s="9" t="n"/>
      <c r="R497" s="9" t="n"/>
      <c r="S497" s="9" t="n"/>
      <c r="T497" s="9" t="n"/>
      <c r="U497" s="9" t="n"/>
      <c r="V497" s="17">
        <f>IF(AND($B497="",$H497=""),"",IF($R497="Devuelto a la transportadora","Devuelto",IF($R497="Pasado a la administración","En administración",IF($O497&lt;&gt;"","Entregado","Pendiente"))))</f>
        <v/>
      </c>
      <c r="W497" s="18">
        <f>IF($B497="","",IF($O497&lt;&gt;"",$O497-$B497,$I$4-$B497))</f>
        <v/>
      </c>
      <c r="X497" s="17">
        <f>IF($V497="Pendiente",IF($D497="Perecedero","Perecedero: entregar hoy",IF($W497&gt;=$F$4,"Pasó el plazo: avisar a la administración",IF($W497&gt;=$D$4,"Enviar recordatorio y anotarlo",""))),IF(AND($V497&lt;&gt;"",$I497&lt;&gt;"",$I497&lt;&gt;"Bueno"),"Recibido con daño: ver observaciones",""))</f>
        <v/>
      </c>
      <c r="Y497" s="17">
        <f>IF($V497="Pendiente",COUNTIF($V$8:$V497,"Pendiente"),"")</f>
        <v/>
      </c>
    </row>
    <row r="498" ht="18" customHeight="1">
      <c r="A498" s="9" t="n"/>
      <c r="B498" s="14" t="n"/>
      <c r="C498" s="15" t="n"/>
      <c r="D498" s="9" t="n"/>
      <c r="E498" s="9" t="n"/>
      <c r="F498" s="16" t="n"/>
      <c r="G498" s="9" t="n"/>
      <c r="H498" s="9" t="n"/>
      <c r="I498" s="9" t="n"/>
      <c r="J498" s="9" t="n"/>
      <c r="K498" s="9" t="n"/>
      <c r="L498" s="9" t="n"/>
      <c r="M498" s="9" t="n"/>
      <c r="N498" s="15" t="n"/>
      <c r="O498" s="14" t="n"/>
      <c r="P498" s="15" t="n"/>
      <c r="Q498" s="9" t="n"/>
      <c r="R498" s="9" t="n"/>
      <c r="S498" s="9" t="n"/>
      <c r="T498" s="9" t="n"/>
      <c r="U498" s="9" t="n"/>
      <c r="V498" s="17">
        <f>IF(AND($B498="",$H498=""),"",IF($R498="Devuelto a la transportadora","Devuelto",IF($R498="Pasado a la administración","En administración",IF($O498&lt;&gt;"","Entregado","Pendiente"))))</f>
        <v/>
      </c>
      <c r="W498" s="18">
        <f>IF($B498="","",IF($O498&lt;&gt;"",$O498-$B498,$I$4-$B498))</f>
        <v/>
      </c>
      <c r="X498" s="17">
        <f>IF($V498="Pendiente",IF($D498="Perecedero","Perecedero: entregar hoy",IF($W498&gt;=$F$4,"Pasó el plazo: avisar a la administración",IF($W498&gt;=$D$4,"Enviar recordatorio y anotarlo",""))),IF(AND($V498&lt;&gt;"",$I498&lt;&gt;"",$I498&lt;&gt;"Bueno"),"Recibido con daño: ver observaciones",""))</f>
        <v/>
      </c>
      <c r="Y498" s="17">
        <f>IF($V498="Pendiente",COUNTIF($V$8:$V498,"Pendiente"),"")</f>
        <v/>
      </c>
    </row>
    <row r="499" ht="18" customHeight="1">
      <c r="A499" s="9" t="n"/>
      <c r="B499" s="14" t="n"/>
      <c r="C499" s="15" t="n"/>
      <c r="D499" s="9" t="n"/>
      <c r="E499" s="9" t="n"/>
      <c r="F499" s="16" t="n"/>
      <c r="G499" s="9" t="n"/>
      <c r="H499" s="9" t="n"/>
      <c r="I499" s="9" t="n"/>
      <c r="J499" s="9" t="n"/>
      <c r="K499" s="9" t="n"/>
      <c r="L499" s="9" t="n"/>
      <c r="M499" s="9" t="n"/>
      <c r="N499" s="15" t="n"/>
      <c r="O499" s="14" t="n"/>
      <c r="P499" s="15" t="n"/>
      <c r="Q499" s="9" t="n"/>
      <c r="R499" s="9" t="n"/>
      <c r="S499" s="9" t="n"/>
      <c r="T499" s="9" t="n"/>
      <c r="U499" s="9" t="n"/>
      <c r="V499" s="17">
        <f>IF(AND($B499="",$H499=""),"",IF($R499="Devuelto a la transportadora","Devuelto",IF($R499="Pasado a la administración","En administración",IF($O499&lt;&gt;"","Entregado","Pendiente"))))</f>
        <v/>
      </c>
      <c r="W499" s="18">
        <f>IF($B499="","",IF($O499&lt;&gt;"",$O499-$B499,$I$4-$B499))</f>
        <v/>
      </c>
      <c r="X499" s="17">
        <f>IF($V499="Pendiente",IF($D499="Perecedero","Perecedero: entregar hoy",IF($W499&gt;=$F$4,"Pasó el plazo: avisar a la administración",IF($W499&gt;=$D$4,"Enviar recordatorio y anotarlo",""))),IF(AND($V499&lt;&gt;"",$I499&lt;&gt;"",$I499&lt;&gt;"Bueno"),"Recibido con daño: ver observaciones",""))</f>
        <v/>
      </c>
      <c r="Y499" s="17">
        <f>IF($V499="Pendiente",COUNTIF($V$8:$V499,"Pendiente"),"")</f>
        <v/>
      </c>
    </row>
    <row r="500" ht="18" customHeight="1">
      <c r="A500" s="9" t="n"/>
      <c r="B500" s="14" t="n"/>
      <c r="C500" s="15" t="n"/>
      <c r="D500" s="9" t="n"/>
      <c r="E500" s="9" t="n"/>
      <c r="F500" s="16" t="n"/>
      <c r="G500" s="9" t="n"/>
      <c r="H500" s="9" t="n"/>
      <c r="I500" s="9" t="n"/>
      <c r="J500" s="9" t="n"/>
      <c r="K500" s="9" t="n"/>
      <c r="L500" s="9" t="n"/>
      <c r="M500" s="9" t="n"/>
      <c r="N500" s="15" t="n"/>
      <c r="O500" s="14" t="n"/>
      <c r="P500" s="15" t="n"/>
      <c r="Q500" s="9" t="n"/>
      <c r="R500" s="9" t="n"/>
      <c r="S500" s="9" t="n"/>
      <c r="T500" s="9" t="n"/>
      <c r="U500" s="9" t="n"/>
      <c r="V500" s="17">
        <f>IF(AND($B500="",$H500=""),"",IF($R500="Devuelto a la transportadora","Devuelto",IF($R500="Pasado a la administración","En administración",IF($O500&lt;&gt;"","Entregado","Pendiente"))))</f>
        <v/>
      </c>
      <c r="W500" s="18">
        <f>IF($B500="","",IF($O500&lt;&gt;"",$O500-$B500,$I$4-$B500))</f>
        <v/>
      </c>
      <c r="X500" s="17">
        <f>IF($V500="Pendiente",IF($D500="Perecedero","Perecedero: entregar hoy",IF($W500&gt;=$F$4,"Pasó el plazo: avisar a la administración",IF($W500&gt;=$D$4,"Enviar recordatorio y anotarlo",""))),IF(AND($V500&lt;&gt;"",$I500&lt;&gt;"",$I500&lt;&gt;"Bueno"),"Recibido con daño: ver observaciones",""))</f>
        <v/>
      </c>
      <c r="Y500" s="17">
        <f>IF($V500="Pendiente",COUNTIF($V$8:$V500,"Pendiente"),"")</f>
        <v/>
      </c>
    </row>
    <row r="501" ht="18" customHeight="1">
      <c r="A501" s="9" t="n"/>
      <c r="B501" s="14" t="n"/>
      <c r="C501" s="15" t="n"/>
      <c r="D501" s="9" t="n"/>
      <c r="E501" s="9" t="n"/>
      <c r="F501" s="16" t="n"/>
      <c r="G501" s="9" t="n"/>
      <c r="H501" s="9" t="n"/>
      <c r="I501" s="9" t="n"/>
      <c r="J501" s="9" t="n"/>
      <c r="K501" s="9" t="n"/>
      <c r="L501" s="9" t="n"/>
      <c r="M501" s="9" t="n"/>
      <c r="N501" s="15" t="n"/>
      <c r="O501" s="14" t="n"/>
      <c r="P501" s="15" t="n"/>
      <c r="Q501" s="9" t="n"/>
      <c r="R501" s="9" t="n"/>
      <c r="S501" s="9" t="n"/>
      <c r="T501" s="9" t="n"/>
      <c r="U501" s="9" t="n"/>
      <c r="V501" s="17">
        <f>IF(AND($B501="",$H501=""),"",IF($R501="Devuelto a la transportadora","Devuelto",IF($R501="Pasado a la administración","En administración",IF($O501&lt;&gt;"","Entregado","Pendiente"))))</f>
        <v/>
      </c>
      <c r="W501" s="18">
        <f>IF($B501="","",IF($O501&lt;&gt;"",$O501-$B501,$I$4-$B501))</f>
        <v/>
      </c>
      <c r="X501" s="17">
        <f>IF($V501="Pendiente",IF($D501="Perecedero","Perecedero: entregar hoy",IF($W501&gt;=$F$4,"Pasó el plazo: avisar a la administración",IF($W501&gt;=$D$4,"Enviar recordatorio y anotarlo",""))),IF(AND($V501&lt;&gt;"",$I501&lt;&gt;"",$I501&lt;&gt;"Bueno"),"Recibido con daño: ver observaciones",""))</f>
        <v/>
      </c>
      <c r="Y501" s="17">
        <f>IF($V501="Pendiente",COUNTIF($V$8:$V501,"Pendiente"),"")</f>
        <v/>
      </c>
    </row>
    <row r="502" ht="18" customHeight="1">
      <c r="A502" s="9" t="n"/>
      <c r="B502" s="14" t="n"/>
      <c r="C502" s="15" t="n"/>
      <c r="D502" s="9" t="n"/>
      <c r="E502" s="9" t="n"/>
      <c r="F502" s="16" t="n"/>
      <c r="G502" s="9" t="n"/>
      <c r="H502" s="9" t="n"/>
      <c r="I502" s="9" t="n"/>
      <c r="J502" s="9" t="n"/>
      <c r="K502" s="9" t="n"/>
      <c r="L502" s="9" t="n"/>
      <c r="M502" s="9" t="n"/>
      <c r="N502" s="15" t="n"/>
      <c r="O502" s="14" t="n"/>
      <c r="P502" s="15" t="n"/>
      <c r="Q502" s="9" t="n"/>
      <c r="R502" s="9" t="n"/>
      <c r="S502" s="9" t="n"/>
      <c r="T502" s="9" t="n"/>
      <c r="U502" s="9" t="n"/>
      <c r="V502" s="17">
        <f>IF(AND($B502="",$H502=""),"",IF($R502="Devuelto a la transportadora","Devuelto",IF($R502="Pasado a la administración","En administración",IF($O502&lt;&gt;"","Entregado","Pendiente"))))</f>
        <v/>
      </c>
      <c r="W502" s="18">
        <f>IF($B502="","",IF($O502&lt;&gt;"",$O502-$B502,$I$4-$B502))</f>
        <v/>
      </c>
      <c r="X502" s="17">
        <f>IF($V502="Pendiente",IF($D502="Perecedero","Perecedero: entregar hoy",IF($W502&gt;=$F$4,"Pasó el plazo: avisar a la administración",IF($W502&gt;=$D$4,"Enviar recordatorio y anotarlo",""))),IF(AND($V502&lt;&gt;"",$I502&lt;&gt;"",$I502&lt;&gt;"Bueno"),"Recibido con daño: ver observaciones",""))</f>
        <v/>
      </c>
      <c r="Y502" s="17">
        <f>IF($V502="Pendiente",COUNTIF($V$8:$V502,"Pendiente"),"")</f>
        <v/>
      </c>
    </row>
    <row r="503" ht="18" customHeight="1">
      <c r="A503" s="9" t="n"/>
      <c r="B503" s="14" t="n"/>
      <c r="C503" s="15" t="n"/>
      <c r="D503" s="9" t="n"/>
      <c r="E503" s="9" t="n"/>
      <c r="F503" s="16" t="n"/>
      <c r="G503" s="9" t="n"/>
      <c r="H503" s="9" t="n"/>
      <c r="I503" s="9" t="n"/>
      <c r="J503" s="9" t="n"/>
      <c r="K503" s="9" t="n"/>
      <c r="L503" s="9" t="n"/>
      <c r="M503" s="9" t="n"/>
      <c r="N503" s="15" t="n"/>
      <c r="O503" s="14" t="n"/>
      <c r="P503" s="15" t="n"/>
      <c r="Q503" s="9" t="n"/>
      <c r="R503" s="9" t="n"/>
      <c r="S503" s="9" t="n"/>
      <c r="T503" s="9" t="n"/>
      <c r="U503" s="9" t="n"/>
      <c r="V503" s="17">
        <f>IF(AND($B503="",$H503=""),"",IF($R503="Devuelto a la transportadora","Devuelto",IF($R503="Pasado a la administración","En administración",IF($O503&lt;&gt;"","Entregado","Pendiente"))))</f>
        <v/>
      </c>
      <c r="W503" s="18">
        <f>IF($B503="","",IF($O503&lt;&gt;"",$O503-$B503,$I$4-$B503))</f>
        <v/>
      </c>
      <c r="X503" s="17">
        <f>IF($V503="Pendiente",IF($D503="Perecedero","Perecedero: entregar hoy",IF($W503&gt;=$F$4,"Pasó el plazo: avisar a la administración",IF($W503&gt;=$D$4,"Enviar recordatorio y anotarlo",""))),IF(AND($V503&lt;&gt;"",$I503&lt;&gt;"",$I503&lt;&gt;"Bueno"),"Recibido con daño: ver observaciones",""))</f>
        <v/>
      </c>
      <c r="Y503" s="17">
        <f>IF($V503="Pendiente",COUNTIF($V$8:$V503,"Pendiente"),"")</f>
        <v/>
      </c>
    </row>
    <row r="504" ht="18" customHeight="1">
      <c r="A504" s="9" t="n"/>
      <c r="B504" s="14" t="n"/>
      <c r="C504" s="15" t="n"/>
      <c r="D504" s="9" t="n"/>
      <c r="E504" s="9" t="n"/>
      <c r="F504" s="16" t="n"/>
      <c r="G504" s="9" t="n"/>
      <c r="H504" s="9" t="n"/>
      <c r="I504" s="9" t="n"/>
      <c r="J504" s="9" t="n"/>
      <c r="K504" s="9" t="n"/>
      <c r="L504" s="9" t="n"/>
      <c r="M504" s="9" t="n"/>
      <c r="N504" s="15" t="n"/>
      <c r="O504" s="14" t="n"/>
      <c r="P504" s="15" t="n"/>
      <c r="Q504" s="9" t="n"/>
      <c r="R504" s="9" t="n"/>
      <c r="S504" s="9" t="n"/>
      <c r="T504" s="9" t="n"/>
      <c r="U504" s="9" t="n"/>
      <c r="V504" s="17">
        <f>IF(AND($B504="",$H504=""),"",IF($R504="Devuelto a la transportadora","Devuelto",IF($R504="Pasado a la administración","En administración",IF($O504&lt;&gt;"","Entregado","Pendiente"))))</f>
        <v/>
      </c>
      <c r="W504" s="18">
        <f>IF($B504="","",IF($O504&lt;&gt;"",$O504-$B504,$I$4-$B504))</f>
        <v/>
      </c>
      <c r="X504" s="17">
        <f>IF($V504="Pendiente",IF($D504="Perecedero","Perecedero: entregar hoy",IF($W504&gt;=$F$4,"Pasó el plazo: avisar a la administración",IF($W504&gt;=$D$4,"Enviar recordatorio y anotarlo",""))),IF(AND($V504&lt;&gt;"",$I504&lt;&gt;"",$I504&lt;&gt;"Bueno"),"Recibido con daño: ver observaciones",""))</f>
        <v/>
      </c>
      <c r="Y504" s="17">
        <f>IF($V504="Pendiente",COUNTIF($V$8:$V504,"Pendiente"),"")</f>
        <v/>
      </c>
    </row>
    <row r="505" ht="18" customHeight="1">
      <c r="A505" s="9" t="n"/>
      <c r="B505" s="14" t="n"/>
      <c r="C505" s="15" t="n"/>
      <c r="D505" s="9" t="n"/>
      <c r="E505" s="9" t="n"/>
      <c r="F505" s="16" t="n"/>
      <c r="G505" s="9" t="n"/>
      <c r="H505" s="9" t="n"/>
      <c r="I505" s="9" t="n"/>
      <c r="J505" s="9" t="n"/>
      <c r="K505" s="9" t="n"/>
      <c r="L505" s="9" t="n"/>
      <c r="M505" s="9" t="n"/>
      <c r="N505" s="15" t="n"/>
      <c r="O505" s="14" t="n"/>
      <c r="P505" s="15" t="n"/>
      <c r="Q505" s="9" t="n"/>
      <c r="R505" s="9" t="n"/>
      <c r="S505" s="9" t="n"/>
      <c r="T505" s="9" t="n"/>
      <c r="U505" s="9" t="n"/>
      <c r="V505" s="17">
        <f>IF(AND($B505="",$H505=""),"",IF($R505="Devuelto a la transportadora","Devuelto",IF($R505="Pasado a la administración","En administración",IF($O505&lt;&gt;"","Entregado","Pendiente"))))</f>
        <v/>
      </c>
      <c r="W505" s="18">
        <f>IF($B505="","",IF($O505&lt;&gt;"",$O505-$B505,$I$4-$B505))</f>
        <v/>
      </c>
      <c r="X505" s="17">
        <f>IF($V505="Pendiente",IF($D505="Perecedero","Perecedero: entregar hoy",IF($W505&gt;=$F$4,"Pasó el plazo: avisar a la administración",IF($W505&gt;=$D$4,"Enviar recordatorio y anotarlo",""))),IF(AND($V505&lt;&gt;"",$I505&lt;&gt;"",$I505&lt;&gt;"Bueno"),"Recibido con daño: ver observaciones",""))</f>
        <v/>
      </c>
      <c r="Y505" s="17">
        <f>IF($V505="Pendiente",COUNTIF($V$8:$V505,"Pendiente"),"")</f>
        <v/>
      </c>
    </row>
    <row r="506" ht="18" customHeight="1">
      <c r="A506" s="9" t="n"/>
      <c r="B506" s="14" t="n"/>
      <c r="C506" s="15" t="n"/>
      <c r="D506" s="9" t="n"/>
      <c r="E506" s="9" t="n"/>
      <c r="F506" s="16" t="n"/>
      <c r="G506" s="9" t="n"/>
      <c r="H506" s="9" t="n"/>
      <c r="I506" s="9" t="n"/>
      <c r="J506" s="9" t="n"/>
      <c r="K506" s="9" t="n"/>
      <c r="L506" s="9" t="n"/>
      <c r="M506" s="9" t="n"/>
      <c r="N506" s="15" t="n"/>
      <c r="O506" s="14" t="n"/>
      <c r="P506" s="15" t="n"/>
      <c r="Q506" s="9" t="n"/>
      <c r="R506" s="9" t="n"/>
      <c r="S506" s="9" t="n"/>
      <c r="T506" s="9" t="n"/>
      <c r="U506" s="9" t="n"/>
      <c r="V506" s="17">
        <f>IF(AND($B506="",$H506=""),"",IF($R506="Devuelto a la transportadora","Devuelto",IF($R506="Pasado a la administración","En administración",IF($O506&lt;&gt;"","Entregado","Pendiente"))))</f>
        <v/>
      </c>
      <c r="W506" s="18">
        <f>IF($B506="","",IF($O506&lt;&gt;"",$O506-$B506,$I$4-$B506))</f>
        <v/>
      </c>
      <c r="X506" s="17">
        <f>IF($V506="Pendiente",IF($D506="Perecedero","Perecedero: entregar hoy",IF($W506&gt;=$F$4,"Pasó el plazo: avisar a la administración",IF($W506&gt;=$D$4,"Enviar recordatorio y anotarlo",""))),IF(AND($V506&lt;&gt;"",$I506&lt;&gt;"",$I506&lt;&gt;"Bueno"),"Recibido con daño: ver observaciones",""))</f>
        <v/>
      </c>
      <c r="Y506" s="17">
        <f>IF($V506="Pendiente",COUNTIF($V$8:$V506,"Pendiente"),"")</f>
        <v/>
      </c>
    </row>
    <row r="507" ht="18" customHeight="1">
      <c r="A507" s="9" t="n"/>
      <c r="B507" s="14" t="n"/>
      <c r="C507" s="15" t="n"/>
      <c r="D507" s="9" t="n"/>
      <c r="E507" s="9" t="n"/>
      <c r="F507" s="16" t="n"/>
      <c r="G507" s="9" t="n"/>
      <c r="H507" s="9" t="n"/>
      <c r="I507" s="9" t="n"/>
      <c r="J507" s="9" t="n"/>
      <c r="K507" s="9" t="n"/>
      <c r="L507" s="9" t="n"/>
      <c r="M507" s="9" t="n"/>
      <c r="N507" s="15" t="n"/>
      <c r="O507" s="14" t="n"/>
      <c r="P507" s="15" t="n"/>
      <c r="Q507" s="9" t="n"/>
      <c r="R507" s="9" t="n"/>
      <c r="S507" s="9" t="n"/>
      <c r="T507" s="9" t="n"/>
      <c r="U507" s="9" t="n"/>
      <c r="V507" s="17">
        <f>IF(AND($B507="",$H507=""),"",IF($R507="Devuelto a la transportadora","Devuelto",IF($R507="Pasado a la administración","En administración",IF($O507&lt;&gt;"","Entregado","Pendiente"))))</f>
        <v/>
      </c>
      <c r="W507" s="18">
        <f>IF($B507="","",IF($O507&lt;&gt;"",$O507-$B507,$I$4-$B507))</f>
        <v/>
      </c>
      <c r="X507" s="17">
        <f>IF($V507="Pendiente",IF($D507="Perecedero","Perecedero: entregar hoy",IF($W507&gt;=$F$4,"Pasó el plazo: avisar a la administración",IF($W507&gt;=$D$4,"Enviar recordatorio y anotarlo",""))),IF(AND($V507&lt;&gt;"",$I507&lt;&gt;"",$I507&lt;&gt;"Bueno"),"Recibido con daño: ver observaciones",""))</f>
        <v/>
      </c>
      <c r="Y507" s="17">
        <f>IF($V507="Pendiente",COUNTIF($V$8:$V507,"Pendiente"),"")</f>
        <v/>
      </c>
    </row>
  </sheetData>
  <mergeCells count="8">
    <mergeCell ref="G4:H4"/>
    <mergeCell ref="A2:Y2"/>
    <mergeCell ref="K4:Q4"/>
    <mergeCell ref="A5:C5"/>
    <mergeCell ref="A1:Y1"/>
    <mergeCell ref="G5:H5"/>
    <mergeCell ref="A4:C4"/>
    <mergeCell ref="A3:Y3"/>
  </mergeCells>
  <conditionalFormatting sqref="X8:X507">
    <cfRule type="expression" priority="1" dxfId="0">
      <formula>LEFT($X8,13)="Pasó el plazo"</formula>
    </cfRule>
    <cfRule type="expression" priority="2" dxfId="0">
      <formula>LEFT($X8,10)="Perecedero"</formula>
    </cfRule>
    <cfRule type="expression" priority="3" dxfId="1">
      <formula>LEFT($X8,6)="Enviar"</formula>
    </cfRule>
  </conditionalFormatting>
  <dataValidations count="6">
    <dataValidation sqref="D8:D507" showDropDown="0" showInputMessage="0" showErrorMessage="0" allowBlank="1" type="list">
      <formula1>=Listas!$A$4:$A$15</formula1>
    </dataValidation>
    <dataValidation sqref="I8:I507" showDropDown="0" showInputMessage="0" showErrorMessage="0" allowBlank="1" type="list">
      <formula1>=Listas!$B$4:$B$13</formula1>
    </dataValidation>
    <dataValidation sqref="J8:J507" showDropDown="0" showInputMessage="0" showErrorMessage="0" allowBlank="1" type="list">
      <formula1>=Listas!$E$4:$E$10</formula1>
    </dataValidation>
    <dataValidation sqref="M8:M507" showDropDown="0" showInputMessage="0" showErrorMessage="0" allowBlank="1" type="list">
      <formula1>=Listas!$C$4:$C$13</formula1>
    </dataValidation>
    <dataValidation sqref="R8:R507" showDropDown="0" showInputMessage="0" showErrorMessage="0" allowBlank="1" type="list">
      <formula1>=Listas!$D$4:$D$13</formula1>
    </dataValidation>
    <dataValidation sqref="S8:S507" showDropDown="0" showInputMessage="0" showErrorMessage="0" allowBlank="1" type="list">
      <formula1>=Listas!$E$4:$E$10</formula1>
    </dataValidation>
  </dataValidations>
  <pageMargins left="0.3" right="0.3" top="0.4" bottom="0.4" header="0.5" footer="0.5"/>
  <pageSetup orientation="landscape" paperSize="1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1" customWidth="1" min="3" max="3"/>
    <col width="15" customWidth="1" min="4" max="4"/>
    <col width="22" customWidth="1" min="5" max="5"/>
    <col width="11" customWidth="1" min="6" max="6"/>
    <col width="10" customWidth="1" min="7" max="7"/>
    <col width="20" customWidth="1" min="8" max="8"/>
    <col width="16" customWidth="1" min="9" max="9"/>
    <col width="16" customWidth="1" min="10" max="10"/>
    <col width="10" customWidth="1" min="11" max="11"/>
    <col width="36" customWidth="1" min="12" max="12"/>
  </cols>
  <sheetData>
    <row r="1" ht="26" customHeight="1">
      <c r="A1" s="1" t="inlineStr">
        <is>
          <t>Paquetes pendientes por entregar</t>
        </is>
      </c>
    </row>
    <row r="2" ht="44" customHeight="1">
      <c r="A2" s="7" t="inlineStr">
        <is>
          <t>La llenan fórmulas que leen el registro: muestra todo lo que sigue en la portería. Sirve para contar en el relevo y para los recordatorios. No se escribe en esta hoja.</t>
        </is>
      </c>
    </row>
    <row r="3">
      <c r="A3" s="2" t="inlineStr">
        <is>
          <t>Formato de Tavelik · www.tavelik.com/blog/paquetes-y-correspondencia-en-porteria · uso libre</t>
        </is>
      </c>
    </row>
    <row r="4">
      <c r="A4" s="8" t="inlineStr">
        <is>
          <t>Pendientes</t>
        </is>
      </c>
      <c r="C4" s="12">
        <f>COUNTIF(Registro!$V$8:$V$507,"Pendiente")</f>
        <v/>
      </c>
    </row>
    <row r="5" ht="42" customHeight="1">
      <c r="A5" s="13" t="inlineStr">
        <is>
          <t>N.°</t>
        </is>
      </c>
      <c r="B5" s="13" t="inlineStr">
        <is>
          <t>N.° en el registro</t>
        </is>
      </c>
      <c r="C5" s="13" t="inlineStr">
        <is>
          <t>Fecha de recibo</t>
        </is>
      </c>
      <c r="D5" s="13" t="inlineStr">
        <is>
          <t>Tipo</t>
        </is>
      </c>
      <c r="E5" s="13" t="inlineStr">
        <is>
          <t>Transportadora o remitente</t>
        </is>
      </c>
      <c r="F5" s="13" t="inlineStr">
        <is>
          <t>N.° de guía</t>
        </is>
      </c>
      <c r="G5" s="13" t="inlineStr">
        <is>
          <t>Torre / apto</t>
        </is>
      </c>
      <c r="H5" s="13" t="inlineStr">
        <is>
          <t>Destinatario</t>
        </is>
      </c>
      <c r="I5" s="13" t="inlineStr">
        <is>
          <t>Ubicación en portería</t>
        </is>
      </c>
      <c r="J5" s="13" t="inlineStr">
        <is>
          <t>Aviso al residente</t>
        </is>
      </c>
      <c r="K5" s="13" t="inlineStr">
        <is>
          <t>Días en portería</t>
        </is>
      </c>
      <c r="L5" s="13" t="inlineStr">
        <is>
          <t>Alerta</t>
        </is>
      </c>
    </row>
    <row r="6" ht="18" customHeight="1">
      <c r="A6" s="17">
        <f>IF(ISNA(MATCH(ROW()-5,Registro!$Y$8:$Y$507,0)),"",ROW()-5)</f>
        <v/>
      </c>
      <c r="B6" s="17">
        <f>IFERROR(INDEX(Registro!$A$8:$A$507,MATCH(ROW()-5,Registro!$Y$8:$Y$507,0)),"")</f>
        <v/>
      </c>
      <c r="C6" s="10">
        <f>IFERROR(INDEX(Registro!$B$8:$B$507,MATCH(ROW()-5,Registro!$Y$8:$Y$507,0)),"")</f>
        <v/>
      </c>
      <c r="D6" s="17">
        <f>IFERROR(INDEX(Registro!$D$8:$D$507,MATCH(ROW()-5,Registro!$Y$8:$Y$507,0))&amp;"","")</f>
        <v/>
      </c>
      <c r="E6" s="17">
        <f>IFERROR(INDEX(Registro!$E$8:$E$507,MATCH(ROW()-5,Registro!$Y$8:$Y$507,0))&amp;"","")</f>
        <v/>
      </c>
      <c r="F6" s="17">
        <f>IFERROR(INDEX(Registro!$F$8:$F$507,MATCH(ROW()-5,Registro!$Y$8:$Y$507,0))&amp;"","")</f>
        <v/>
      </c>
      <c r="G6" s="17">
        <f>IFERROR(INDEX(Registro!$G$8:$G$507,MATCH(ROW()-5,Registro!$Y$8:$Y$507,0))&amp;"","")</f>
        <v/>
      </c>
      <c r="H6" s="17">
        <f>IFERROR(INDEX(Registro!$H$8:$H$507,MATCH(ROW()-5,Registro!$Y$8:$Y$507,0))&amp;"","")</f>
        <v/>
      </c>
      <c r="I6" s="17">
        <f>IFERROR(INDEX(Registro!$K$8:$K$507,MATCH(ROW()-5,Registro!$Y$8:$Y$507,0))&amp;"","")</f>
        <v/>
      </c>
      <c r="J6" s="17">
        <f>IFERROR(INDEX(Registro!$M$8:$M$507,MATCH(ROW()-5,Registro!$Y$8:$Y$507,0))&amp;"","")</f>
        <v/>
      </c>
      <c r="K6" s="18">
        <f>IFERROR(INDEX(Registro!$W$8:$W$507,MATCH(ROW()-5,Registro!$Y$8:$Y$507,0)),"")</f>
        <v/>
      </c>
      <c r="L6" s="17">
        <f>IFERROR(INDEX(Registro!$X$8:$X$507,MATCH(ROW()-5,Registro!$Y$8:$Y$507,0))&amp;"","")</f>
        <v/>
      </c>
    </row>
    <row r="7" ht="18" customHeight="1">
      <c r="A7" s="17">
        <f>IF(ISNA(MATCH(ROW()-5,Registro!$Y$8:$Y$507,0)),"",ROW()-5)</f>
        <v/>
      </c>
      <c r="B7" s="17">
        <f>IFERROR(INDEX(Registro!$A$8:$A$507,MATCH(ROW()-5,Registro!$Y$8:$Y$507,0)),"")</f>
        <v/>
      </c>
      <c r="C7" s="10">
        <f>IFERROR(INDEX(Registro!$B$8:$B$507,MATCH(ROW()-5,Registro!$Y$8:$Y$507,0)),"")</f>
        <v/>
      </c>
      <c r="D7" s="17">
        <f>IFERROR(INDEX(Registro!$D$8:$D$507,MATCH(ROW()-5,Registro!$Y$8:$Y$507,0))&amp;"","")</f>
        <v/>
      </c>
      <c r="E7" s="17">
        <f>IFERROR(INDEX(Registro!$E$8:$E$507,MATCH(ROW()-5,Registro!$Y$8:$Y$507,0))&amp;"","")</f>
        <v/>
      </c>
      <c r="F7" s="17">
        <f>IFERROR(INDEX(Registro!$F$8:$F$507,MATCH(ROW()-5,Registro!$Y$8:$Y$507,0))&amp;"","")</f>
        <v/>
      </c>
      <c r="G7" s="17">
        <f>IFERROR(INDEX(Registro!$G$8:$G$507,MATCH(ROW()-5,Registro!$Y$8:$Y$507,0))&amp;"","")</f>
        <v/>
      </c>
      <c r="H7" s="17">
        <f>IFERROR(INDEX(Registro!$H$8:$H$507,MATCH(ROW()-5,Registro!$Y$8:$Y$507,0))&amp;"","")</f>
        <v/>
      </c>
      <c r="I7" s="17">
        <f>IFERROR(INDEX(Registro!$K$8:$K$507,MATCH(ROW()-5,Registro!$Y$8:$Y$507,0))&amp;"","")</f>
        <v/>
      </c>
      <c r="J7" s="17">
        <f>IFERROR(INDEX(Registro!$M$8:$M$507,MATCH(ROW()-5,Registro!$Y$8:$Y$507,0))&amp;"","")</f>
        <v/>
      </c>
      <c r="K7" s="18">
        <f>IFERROR(INDEX(Registro!$W$8:$W$507,MATCH(ROW()-5,Registro!$Y$8:$Y$507,0)),"")</f>
        <v/>
      </c>
      <c r="L7" s="17">
        <f>IFERROR(INDEX(Registro!$X$8:$X$507,MATCH(ROW()-5,Registro!$Y$8:$Y$507,0))&amp;"","")</f>
        <v/>
      </c>
    </row>
    <row r="8" ht="18" customHeight="1">
      <c r="A8" s="17">
        <f>IF(ISNA(MATCH(ROW()-5,Registro!$Y$8:$Y$507,0)),"",ROW()-5)</f>
        <v/>
      </c>
      <c r="B8" s="17">
        <f>IFERROR(INDEX(Registro!$A$8:$A$507,MATCH(ROW()-5,Registro!$Y$8:$Y$507,0)),"")</f>
        <v/>
      </c>
      <c r="C8" s="10">
        <f>IFERROR(INDEX(Registro!$B$8:$B$507,MATCH(ROW()-5,Registro!$Y$8:$Y$507,0)),"")</f>
        <v/>
      </c>
      <c r="D8" s="17">
        <f>IFERROR(INDEX(Registro!$D$8:$D$507,MATCH(ROW()-5,Registro!$Y$8:$Y$507,0))&amp;"","")</f>
        <v/>
      </c>
      <c r="E8" s="17">
        <f>IFERROR(INDEX(Registro!$E$8:$E$507,MATCH(ROW()-5,Registro!$Y$8:$Y$507,0))&amp;"","")</f>
        <v/>
      </c>
      <c r="F8" s="17">
        <f>IFERROR(INDEX(Registro!$F$8:$F$507,MATCH(ROW()-5,Registro!$Y$8:$Y$507,0))&amp;"","")</f>
        <v/>
      </c>
      <c r="G8" s="17">
        <f>IFERROR(INDEX(Registro!$G$8:$G$507,MATCH(ROW()-5,Registro!$Y$8:$Y$507,0))&amp;"","")</f>
        <v/>
      </c>
      <c r="H8" s="17">
        <f>IFERROR(INDEX(Registro!$H$8:$H$507,MATCH(ROW()-5,Registro!$Y$8:$Y$507,0))&amp;"","")</f>
        <v/>
      </c>
      <c r="I8" s="17">
        <f>IFERROR(INDEX(Registro!$K$8:$K$507,MATCH(ROW()-5,Registro!$Y$8:$Y$507,0))&amp;"","")</f>
        <v/>
      </c>
      <c r="J8" s="17">
        <f>IFERROR(INDEX(Registro!$M$8:$M$507,MATCH(ROW()-5,Registro!$Y$8:$Y$507,0))&amp;"","")</f>
        <v/>
      </c>
      <c r="K8" s="18">
        <f>IFERROR(INDEX(Registro!$W$8:$W$507,MATCH(ROW()-5,Registro!$Y$8:$Y$507,0)),"")</f>
        <v/>
      </c>
      <c r="L8" s="17">
        <f>IFERROR(INDEX(Registro!$X$8:$X$507,MATCH(ROW()-5,Registro!$Y$8:$Y$507,0))&amp;"","")</f>
        <v/>
      </c>
    </row>
    <row r="9" ht="18" customHeight="1">
      <c r="A9" s="17">
        <f>IF(ISNA(MATCH(ROW()-5,Registro!$Y$8:$Y$507,0)),"",ROW()-5)</f>
        <v/>
      </c>
      <c r="B9" s="17">
        <f>IFERROR(INDEX(Registro!$A$8:$A$507,MATCH(ROW()-5,Registro!$Y$8:$Y$507,0)),"")</f>
        <v/>
      </c>
      <c r="C9" s="10">
        <f>IFERROR(INDEX(Registro!$B$8:$B$507,MATCH(ROW()-5,Registro!$Y$8:$Y$507,0)),"")</f>
        <v/>
      </c>
      <c r="D9" s="17">
        <f>IFERROR(INDEX(Registro!$D$8:$D$507,MATCH(ROW()-5,Registro!$Y$8:$Y$507,0))&amp;"","")</f>
        <v/>
      </c>
      <c r="E9" s="17">
        <f>IFERROR(INDEX(Registro!$E$8:$E$507,MATCH(ROW()-5,Registro!$Y$8:$Y$507,0))&amp;"","")</f>
        <v/>
      </c>
      <c r="F9" s="17">
        <f>IFERROR(INDEX(Registro!$F$8:$F$507,MATCH(ROW()-5,Registro!$Y$8:$Y$507,0))&amp;"","")</f>
        <v/>
      </c>
      <c r="G9" s="17">
        <f>IFERROR(INDEX(Registro!$G$8:$G$507,MATCH(ROW()-5,Registro!$Y$8:$Y$507,0))&amp;"","")</f>
        <v/>
      </c>
      <c r="H9" s="17">
        <f>IFERROR(INDEX(Registro!$H$8:$H$507,MATCH(ROW()-5,Registro!$Y$8:$Y$507,0))&amp;"","")</f>
        <v/>
      </c>
      <c r="I9" s="17">
        <f>IFERROR(INDEX(Registro!$K$8:$K$507,MATCH(ROW()-5,Registro!$Y$8:$Y$507,0))&amp;"","")</f>
        <v/>
      </c>
      <c r="J9" s="17">
        <f>IFERROR(INDEX(Registro!$M$8:$M$507,MATCH(ROW()-5,Registro!$Y$8:$Y$507,0))&amp;"","")</f>
        <v/>
      </c>
      <c r="K9" s="18">
        <f>IFERROR(INDEX(Registro!$W$8:$W$507,MATCH(ROW()-5,Registro!$Y$8:$Y$507,0)),"")</f>
        <v/>
      </c>
      <c r="L9" s="17">
        <f>IFERROR(INDEX(Registro!$X$8:$X$507,MATCH(ROW()-5,Registro!$Y$8:$Y$507,0))&amp;"","")</f>
        <v/>
      </c>
    </row>
    <row r="10" ht="18" customHeight="1">
      <c r="A10" s="17">
        <f>IF(ISNA(MATCH(ROW()-5,Registro!$Y$8:$Y$507,0)),"",ROW()-5)</f>
        <v/>
      </c>
      <c r="B10" s="17">
        <f>IFERROR(INDEX(Registro!$A$8:$A$507,MATCH(ROW()-5,Registro!$Y$8:$Y$507,0)),"")</f>
        <v/>
      </c>
      <c r="C10" s="10">
        <f>IFERROR(INDEX(Registro!$B$8:$B$507,MATCH(ROW()-5,Registro!$Y$8:$Y$507,0)),"")</f>
        <v/>
      </c>
      <c r="D10" s="17">
        <f>IFERROR(INDEX(Registro!$D$8:$D$507,MATCH(ROW()-5,Registro!$Y$8:$Y$507,0))&amp;"","")</f>
        <v/>
      </c>
      <c r="E10" s="17">
        <f>IFERROR(INDEX(Registro!$E$8:$E$507,MATCH(ROW()-5,Registro!$Y$8:$Y$507,0))&amp;"","")</f>
        <v/>
      </c>
      <c r="F10" s="17">
        <f>IFERROR(INDEX(Registro!$F$8:$F$507,MATCH(ROW()-5,Registro!$Y$8:$Y$507,0))&amp;"","")</f>
        <v/>
      </c>
      <c r="G10" s="17">
        <f>IFERROR(INDEX(Registro!$G$8:$G$507,MATCH(ROW()-5,Registro!$Y$8:$Y$507,0))&amp;"","")</f>
        <v/>
      </c>
      <c r="H10" s="17">
        <f>IFERROR(INDEX(Registro!$H$8:$H$507,MATCH(ROW()-5,Registro!$Y$8:$Y$507,0))&amp;"","")</f>
        <v/>
      </c>
      <c r="I10" s="17">
        <f>IFERROR(INDEX(Registro!$K$8:$K$507,MATCH(ROW()-5,Registro!$Y$8:$Y$507,0))&amp;"","")</f>
        <v/>
      </c>
      <c r="J10" s="17">
        <f>IFERROR(INDEX(Registro!$M$8:$M$507,MATCH(ROW()-5,Registro!$Y$8:$Y$507,0))&amp;"","")</f>
        <v/>
      </c>
      <c r="K10" s="18">
        <f>IFERROR(INDEX(Registro!$W$8:$W$507,MATCH(ROW()-5,Registro!$Y$8:$Y$507,0)),"")</f>
        <v/>
      </c>
      <c r="L10" s="17">
        <f>IFERROR(INDEX(Registro!$X$8:$X$507,MATCH(ROW()-5,Registro!$Y$8:$Y$507,0))&amp;"","")</f>
        <v/>
      </c>
    </row>
    <row r="11" ht="18" customHeight="1">
      <c r="A11" s="17">
        <f>IF(ISNA(MATCH(ROW()-5,Registro!$Y$8:$Y$507,0)),"",ROW()-5)</f>
        <v/>
      </c>
      <c r="B11" s="17">
        <f>IFERROR(INDEX(Registro!$A$8:$A$507,MATCH(ROW()-5,Registro!$Y$8:$Y$507,0)),"")</f>
        <v/>
      </c>
      <c r="C11" s="10">
        <f>IFERROR(INDEX(Registro!$B$8:$B$507,MATCH(ROW()-5,Registro!$Y$8:$Y$507,0)),"")</f>
        <v/>
      </c>
      <c r="D11" s="17">
        <f>IFERROR(INDEX(Registro!$D$8:$D$507,MATCH(ROW()-5,Registro!$Y$8:$Y$507,0))&amp;"","")</f>
        <v/>
      </c>
      <c r="E11" s="17">
        <f>IFERROR(INDEX(Registro!$E$8:$E$507,MATCH(ROW()-5,Registro!$Y$8:$Y$507,0))&amp;"","")</f>
        <v/>
      </c>
      <c r="F11" s="17">
        <f>IFERROR(INDEX(Registro!$F$8:$F$507,MATCH(ROW()-5,Registro!$Y$8:$Y$507,0))&amp;"","")</f>
        <v/>
      </c>
      <c r="G11" s="17">
        <f>IFERROR(INDEX(Registro!$G$8:$G$507,MATCH(ROW()-5,Registro!$Y$8:$Y$507,0))&amp;"","")</f>
        <v/>
      </c>
      <c r="H11" s="17">
        <f>IFERROR(INDEX(Registro!$H$8:$H$507,MATCH(ROW()-5,Registro!$Y$8:$Y$507,0))&amp;"","")</f>
        <v/>
      </c>
      <c r="I11" s="17">
        <f>IFERROR(INDEX(Registro!$K$8:$K$507,MATCH(ROW()-5,Registro!$Y$8:$Y$507,0))&amp;"","")</f>
        <v/>
      </c>
      <c r="J11" s="17">
        <f>IFERROR(INDEX(Registro!$M$8:$M$507,MATCH(ROW()-5,Registro!$Y$8:$Y$507,0))&amp;"","")</f>
        <v/>
      </c>
      <c r="K11" s="18">
        <f>IFERROR(INDEX(Registro!$W$8:$W$507,MATCH(ROW()-5,Registro!$Y$8:$Y$507,0)),"")</f>
        <v/>
      </c>
      <c r="L11" s="17">
        <f>IFERROR(INDEX(Registro!$X$8:$X$507,MATCH(ROW()-5,Registro!$Y$8:$Y$507,0))&amp;"","")</f>
        <v/>
      </c>
    </row>
    <row r="12" ht="18" customHeight="1">
      <c r="A12" s="17">
        <f>IF(ISNA(MATCH(ROW()-5,Registro!$Y$8:$Y$507,0)),"",ROW()-5)</f>
        <v/>
      </c>
      <c r="B12" s="17">
        <f>IFERROR(INDEX(Registro!$A$8:$A$507,MATCH(ROW()-5,Registro!$Y$8:$Y$507,0)),"")</f>
        <v/>
      </c>
      <c r="C12" s="10">
        <f>IFERROR(INDEX(Registro!$B$8:$B$507,MATCH(ROW()-5,Registro!$Y$8:$Y$507,0)),"")</f>
        <v/>
      </c>
      <c r="D12" s="17">
        <f>IFERROR(INDEX(Registro!$D$8:$D$507,MATCH(ROW()-5,Registro!$Y$8:$Y$507,0))&amp;"","")</f>
        <v/>
      </c>
      <c r="E12" s="17">
        <f>IFERROR(INDEX(Registro!$E$8:$E$507,MATCH(ROW()-5,Registro!$Y$8:$Y$507,0))&amp;"","")</f>
        <v/>
      </c>
      <c r="F12" s="17">
        <f>IFERROR(INDEX(Registro!$F$8:$F$507,MATCH(ROW()-5,Registro!$Y$8:$Y$507,0))&amp;"","")</f>
        <v/>
      </c>
      <c r="G12" s="17">
        <f>IFERROR(INDEX(Registro!$G$8:$G$507,MATCH(ROW()-5,Registro!$Y$8:$Y$507,0))&amp;"","")</f>
        <v/>
      </c>
      <c r="H12" s="17">
        <f>IFERROR(INDEX(Registro!$H$8:$H$507,MATCH(ROW()-5,Registro!$Y$8:$Y$507,0))&amp;"","")</f>
        <v/>
      </c>
      <c r="I12" s="17">
        <f>IFERROR(INDEX(Registro!$K$8:$K$507,MATCH(ROW()-5,Registro!$Y$8:$Y$507,0))&amp;"","")</f>
        <v/>
      </c>
      <c r="J12" s="17">
        <f>IFERROR(INDEX(Registro!$M$8:$M$507,MATCH(ROW()-5,Registro!$Y$8:$Y$507,0))&amp;"","")</f>
        <v/>
      </c>
      <c r="K12" s="18">
        <f>IFERROR(INDEX(Registro!$W$8:$W$507,MATCH(ROW()-5,Registro!$Y$8:$Y$507,0)),"")</f>
        <v/>
      </c>
      <c r="L12" s="17">
        <f>IFERROR(INDEX(Registro!$X$8:$X$507,MATCH(ROW()-5,Registro!$Y$8:$Y$507,0))&amp;"","")</f>
        <v/>
      </c>
    </row>
    <row r="13" ht="18" customHeight="1">
      <c r="A13" s="17">
        <f>IF(ISNA(MATCH(ROW()-5,Registro!$Y$8:$Y$507,0)),"",ROW()-5)</f>
        <v/>
      </c>
      <c r="B13" s="17">
        <f>IFERROR(INDEX(Registro!$A$8:$A$507,MATCH(ROW()-5,Registro!$Y$8:$Y$507,0)),"")</f>
        <v/>
      </c>
      <c r="C13" s="10">
        <f>IFERROR(INDEX(Registro!$B$8:$B$507,MATCH(ROW()-5,Registro!$Y$8:$Y$507,0)),"")</f>
        <v/>
      </c>
      <c r="D13" s="17">
        <f>IFERROR(INDEX(Registro!$D$8:$D$507,MATCH(ROW()-5,Registro!$Y$8:$Y$507,0))&amp;"","")</f>
        <v/>
      </c>
      <c r="E13" s="17">
        <f>IFERROR(INDEX(Registro!$E$8:$E$507,MATCH(ROW()-5,Registro!$Y$8:$Y$507,0))&amp;"","")</f>
        <v/>
      </c>
      <c r="F13" s="17">
        <f>IFERROR(INDEX(Registro!$F$8:$F$507,MATCH(ROW()-5,Registro!$Y$8:$Y$507,0))&amp;"","")</f>
        <v/>
      </c>
      <c r="G13" s="17">
        <f>IFERROR(INDEX(Registro!$G$8:$G$507,MATCH(ROW()-5,Registro!$Y$8:$Y$507,0))&amp;"","")</f>
        <v/>
      </c>
      <c r="H13" s="17">
        <f>IFERROR(INDEX(Registro!$H$8:$H$507,MATCH(ROW()-5,Registro!$Y$8:$Y$507,0))&amp;"","")</f>
        <v/>
      </c>
      <c r="I13" s="17">
        <f>IFERROR(INDEX(Registro!$K$8:$K$507,MATCH(ROW()-5,Registro!$Y$8:$Y$507,0))&amp;"","")</f>
        <v/>
      </c>
      <c r="J13" s="17">
        <f>IFERROR(INDEX(Registro!$M$8:$M$507,MATCH(ROW()-5,Registro!$Y$8:$Y$507,0))&amp;"","")</f>
        <v/>
      </c>
      <c r="K13" s="18">
        <f>IFERROR(INDEX(Registro!$W$8:$W$507,MATCH(ROW()-5,Registro!$Y$8:$Y$507,0)),"")</f>
        <v/>
      </c>
      <c r="L13" s="17">
        <f>IFERROR(INDEX(Registro!$X$8:$X$507,MATCH(ROW()-5,Registro!$Y$8:$Y$507,0))&amp;"","")</f>
        <v/>
      </c>
    </row>
    <row r="14" ht="18" customHeight="1">
      <c r="A14" s="17">
        <f>IF(ISNA(MATCH(ROW()-5,Registro!$Y$8:$Y$507,0)),"",ROW()-5)</f>
        <v/>
      </c>
      <c r="B14" s="17">
        <f>IFERROR(INDEX(Registro!$A$8:$A$507,MATCH(ROW()-5,Registro!$Y$8:$Y$507,0)),"")</f>
        <v/>
      </c>
      <c r="C14" s="10">
        <f>IFERROR(INDEX(Registro!$B$8:$B$507,MATCH(ROW()-5,Registro!$Y$8:$Y$507,0)),"")</f>
        <v/>
      </c>
      <c r="D14" s="17">
        <f>IFERROR(INDEX(Registro!$D$8:$D$507,MATCH(ROW()-5,Registro!$Y$8:$Y$507,0))&amp;"","")</f>
        <v/>
      </c>
      <c r="E14" s="17">
        <f>IFERROR(INDEX(Registro!$E$8:$E$507,MATCH(ROW()-5,Registro!$Y$8:$Y$507,0))&amp;"","")</f>
        <v/>
      </c>
      <c r="F14" s="17">
        <f>IFERROR(INDEX(Registro!$F$8:$F$507,MATCH(ROW()-5,Registro!$Y$8:$Y$507,0))&amp;"","")</f>
        <v/>
      </c>
      <c r="G14" s="17">
        <f>IFERROR(INDEX(Registro!$G$8:$G$507,MATCH(ROW()-5,Registro!$Y$8:$Y$507,0))&amp;"","")</f>
        <v/>
      </c>
      <c r="H14" s="17">
        <f>IFERROR(INDEX(Registro!$H$8:$H$507,MATCH(ROW()-5,Registro!$Y$8:$Y$507,0))&amp;"","")</f>
        <v/>
      </c>
      <c r="I14" s="17">
        <f>IFERROR(INDEX(Registro!$K$8:$K$507,MATCH(ROW()-5,Registro!$Y$8:$Y$507,0))&amp;"","")</f>
        <v/>
      </c>
      <c r="J14" s="17">
        <f>IFERROR(INDEX(Registro!$M$8:$M$507,MATCH(ROW()-5,Registro!$Y$8:$Y$507,0))&amp;"","")</f>
        <v/>
      </c>
      <c r="K14" s="18">
        <f>IFERROR(INDEX(Registro!$W$8:$W$507,MATCH(ROW()-5,Registro!$Y$8:$Y$507,0)),"")</f>
        <v/>
      </c>
      <c r="L14" s="17">
        <f>IFERROR(INDEX(Registro!$X$8:$X$507,MATCH(ROW()-5,Registro!$Y$8:$Y$507,0))&amp;"","")</f>
        <v/>
      </c>
    </row>
    <row r="15" ht="18" customHeight="1">
      <c r="A15" s="17">
        <f>IF(ISNA(MATCH(ROW()-5,Registro!$Y$8:$Y$507,0)),"",ROW()-5)</f>
        <v/>
      </c>
      <c r="B15" s="17">
        <f>IFERROR(INDEX(Registro!$A$8:$A$507,MATCH(ROW()-5,Registro!$Y$8:$Y$507,0)),"")</f>
        <v/>
      </c>
      <c r="C15" s="10">
        <f>IFERROR(INDEX(Registro!$B$8:$B$507,MATCH(ROW()-5,Registro!$Y$8:$Y$507,0)),"")</f>
        <v/>
      </c>
      <c r="D15" s="17">
        <f>IFERROR(INDEX(Registro!$D$8:$D$507,MATCH(ROW()-5,Registro!$Y$8:$Y$507,0))&amp;"","")</f>
        <v/>
      </c>
      <c r="E15" s="17">
        <f>IFERROR(INDEX(Registro!$E$8:$E$507,MATCH(ROW()-5,Registro!$Y$8:$Y$507,0))&amp;"","")</f>
        <v/>
      </c>
      <c r="F15" s="17">
        <f>IFERROR(INDEX(Registro!$F$8:$F$507,MATCH(ROW()-5,Registro!$Y$8:$Y$507,0))&amp;"","")</f>
        <v/>
      </c>
      <c r="G15" s="17">
        <f>IFERROR(INDEX(Registro!$G$8:$G$507,MATCH(ROW()-5,Registro!$Y$8:$Y$507,0))&amp;"","")</f>
        <v/>
      </c>
      <c r="H15" s="17">
        <f>IFERROR(INDEX(Registro!$H$8:$H$507,MATCH(ROW()-5,Registro!$Y$8:$Y$507,0))&amp;"","")</f>
        <v/>
      </c>
      <c r="I15" s="17">
        <f>IFERROR(INDEX(Registro!$K$8:$K$507,MATCH(ROW()-5,Registro!$Y$8:$Y$507,0))&amp;"","")</f>
        <v/>
      </c>
      <c r="J15" s="17">
        <f>IFERROR(INDEX(Registro!$M$8:$M$507,MATCH(ROW()-5,Registro!$Y$8:$Y$507,0))&amp;"","")</f>
        <v/>
      </c>
      <c r="K15" s="18">
        <f>IFERROR(INDEX(Registro!$W$8:$W$507,MATCH(ROW()-5,Registro!$Y$8:$Y$507,0)),"")</f>
        <v/>
      </c>
      <c r="L15" s="17">
        <f>IFERROR(INDEX(Registro!$X$8:$X$507,MATCH(ROW()-5,Registro!$Y$8:$Y$507,0))&amp;"","")</f>
        <v/>
      </c>
    </row>
    <row r="16" ht="18" customHeight="1">
      <c r="A16" s="17">
        <f>IF(ISNA(MATCH(ROW()-5,Registro!$Y$8:$Y$507,0)),"",ROW()-5)</f>
        <v/>
      </c>
      <c r="B16" s="17">
        <f>IFERROR(INDEX(Registro!$A$8:$A$507,MATCH(ROW()-5,Registro!$Y$8:$Y$507,0)),"")</f>
        <v/>
      </c>
      <c r="C16" s="10">
        <f>IFERROR(INDEX(Registro!$B$8:$B$507,MATCH(ROW()-5,Registro!$Y$8:$Y$507,0)),"")</f>
        <v/>
      </c>
      <c r="D16" s="17">
        <f>IFERROR(INDEX(Registro!$D$8:$D$507,MATCH(ROW()-5,Registro!$Y$8:$Y$507,0))&amp;"","")</f>
        <v/>
      </c>
      <c r="E16" s="17">
        <f>IFERROR(INDEX(Registro!$E$8:$E$507,MATCH(ROW()-5,Registro!$Y$8:$Y$507,0))&amp;"","")</f>
        <v/>
      </c>
      <c r="F16" s="17">
        <f>IFERROR(INDEX(Registro!$F$8:$F$507,MATCH(ROW()-5,Registro!$Y$8:$Y$507,0))&amp;"","")</f>
        <v/>
      </c>
      <c r="G16" s="17">
        <f>IFERROR(INDEX(Registro!$G$8:$G$507,MATCH(ROW()-5,Registro!$Y$8:$Y$507,0))&amp;"","")</f>
        <v/>
      </c>
      <c r="H16" s="17">
        <f>IFERROR(INDEX(Registro!$H$8:$H$507,MATCH(ROW()-5,Registro!$Y$8:$Y$507,0))&amp;"","")</f>
        <v/>
      </c>
      <c r="I16" s="17">
        <f>IFERROR(INDEX(Registro!$K$8:$K$507,MATCH(ROW()-5,Registro!$Y$8:$Y$507,0))&amp;"","")</f>
        <v/>
      </c>
      <c r="J16" s="17">
        <f>IFERROR(INDEX(Registro!$M$8:$M$507,MATCH(ROW()-5,Registro!$Y$8:$Y$507,0))&amp;"","")</f>
        <v/>
      </c>
      <c r="K16" s="18">
        <f>IFERROR(INDEX(Registro!$W$8:$W$507,MATCH(ROW()-5,Registro!$Y$8:$Y$507,0)),"")</f>
        <v/>
      </c>
      <c r="L16" s="17">
        <f>IFERROR(INDEX(Registro!$X$8:$X$507,MATCH(ROW()-5,Registro!$Y$8:$Y$507,0))&amp;"","")</f>
        <v/>
      </c>
    </row>
    <row r="17" ht="18" customHeight="1">
      <c r="A17" s="17">
        <f>IF(ISNA(MATCH(ROW()-5,Registro!$Y$8:$Y$507,0)),"",ROW()-5)</f>
        <v/>
      </c>
      <c r="B17" s="17">
        <f>IFERROR(INDEX(Registro!$A$8:$A$507,MATCH(ROW()-5,Registro!$Y$8:$Y$507,0)),"")</f>
        <v/>
      </c>
      <c r="C17" s="10">
        <f>IFERROR(INDEX(Registro!$B$8:$B$507,MATCH(ROW()-5,Registro!$Y$8:$Y$507,0)),"")</f>
        <v/>
      </c>
      <c r="D17" s="17">
        <f>IFERROR(INDEX(Registro!$D$8:$D$507,MATCH(ROW()-5,Registro!$Y$8:$Y$507,0))&amp;"","")</f>
        <v/>
      </c>
      <c r="E17" s="17">
        <f>IFERROR(INDEX(Registro!$E$8:$E$507,MATCH(ROW()-5,Registro!$Y$8:$Y$507,0))&amp;"","")</f>
        <v/>
      </c>
      <c r="F17" s="17">
        <f>IFERROR(INDEX(Registro!$F$8:$F$507,MATCH(ROW()-5,Registro!$Y$8:$Y$507,0))&amp;"","")</f>
        <v/>
      </c>
      <c r="G17" s="17">
        <f>IFERROR(INDEX(Registro!$G$8:$G$507,MATCH(ROW()-5,Registro!$Y$8:$Y$507,0))&amp;"","")</f>
        <v/>
      </c>
      <c r="H17" s="17">
        <f>IFERROR(INDEX(Registro!$H$8:$H$507,MATCH(ROW()-5,Registro!$Y$8:$Y$507,0))&amp;"","")</f>
        <v/>
      </c>
      <c r="I17" s="17">
        <f>IFERROR(INDEX(Registro!$K$8:$K$507,MATCH(ROW()-5,Registro!$Y$8:$Y$507,0))&amp;"","")</f>
        <v/>
      </c>
      <c r="J17" s="17">
        <f>IFERROR(INDEX(Registro!$M$8:$M$507,MATCH(ROW()-5,Registro!$Y$8:$Y$507,0))&amp;"","")</f>
        <v/>
      </c>
      <c r="K17" s="18">
        <f>IFERROR(INDEX(Registro!$W$8:$W$507,MATCH(ROW()-5,Registro!$Y$8:$Y$507,0)),"")</f>
        <v/>
      </c>
      <c r="L17" s="17">
        <f>IFERROR(INDEX(Registro!$X$8:$X$507,MATCH(ROW()-5,Registro!$Y$8:$Y$507,0))&amp;"","")</f>
        <v/>
      </c>
    </row>
    <row r="18" ht="18" customHeight="1">
      <c r="A18" s="17">
        <f>IF(ISNA(MATCH(ROW()-5,Registro!$Y$8:$Y$507,0)),"",ROW()-5)</f>
        <v/>
      </c>
      <c r="B18" s="17">
        <f>IFERROR(INDEX(Registro!$A$8:$A$507,MATCH(ROW()-5,Registro!$Y$8:$Y$507,0)),"")</f>
        <v/>
      </c>
      <c r="C18" s="10">
        <f>IFERROR(INDEX(Registro!$B$8:$B$507,MATCH(ROW()-5,Registro!$Y$8:$Y$507,0)),"")</f>
        <v/>
      </c>
      <c r="D18" s="17">
        <f>IFERROR(INDEX(Registro!$D$8:$D$507,MATCH(ROW()-5,Registro!$Y$8:$Y$507,0))&amp;"","")</f>
        <v/>
      </c>
      <c r="E18" s="17">
        <f>IFERROR(INDEX(Registro!$E$8:$E$507,MATCH(ROW()-5,Registro!$Y$8:$Y$507,0))&amp;"","")</f>
        <v/>
      </c>
      <c r="F18" s="17">
        <f>IFERROR(INDEX(Registro!$F$8:$F$507,MATCH(ROW()-5,Registro!$Y$8:$Y$507,0))&amp;"","")</f>
        <v/>
      </c>
      <c r="G18" s="17">
        <f>IFERROR(INDEX(Registro!$G$8:$G$507,MATCH(ROW()-5,Registro!$Y$8:$Y$507,0))&amp;"","")</f>
        <v/>
      </c>
      <c r="H18" s="17">
        <f>IFERROR(INDEX(Registro!$H$8:$H$507,MATCH(ROW()-5,Registro!$Y$8:$Y$507,0))&amp;"","")</f>
        <v/>
      </c>
      <c r="I18" s="17">
        <f>IFERROR(INDEX(Registro!$K$8:$K$507,MATCH(ROW()-5,Registro!$Y$8:$Y$507,0))&amp;"","")</f>
        <v/>
      </c>
      <c r="J18" s="17">
        <f>IFERROR(INDEX(Registro!$M$8:$M$507,MATCH(ROW()-5,Registro!$Y$8:$Y$507,0))&amp;"","")</f>
        <v/>
      </c>
      <c r="K18" s="18">
        <f>IFERROR(INDEX(Registro!$W$8:$W$507,MATCH(ROW()-5,Registro!$Y$8:$Y$507,0)),"")</f>
        <v/>
      </c>
      <c r="L18" s="17">
        <f>IFERROR(INDEX(Registro!$X$8:$X$507,MATCH(ROW()-5,Registro!$Y$8:$Y$507,0))&amp;"","")</f>
        <v/>
      </c>
    </row>
    <row r="19" ht="18" customHeight="1">
      <c r="A19" s="17">
        <f>IF(ISNA(MATCH(ROW()-5,Registro!$Y$8:$Y$507,0)),"",ROW()-5)</f>
        <v/>
      </c>
      <c r="B19" s="17">
        <f>IFERROR(INDEX(Registro!$A$8:$A$507,MATCH(ROW()-5,Registro!$Y$8:$Y$507,0)),"")</f>
        <v/>
      </c>
      <c r="C19" s="10">
        <f>IFERROR(INDEX(Registro!$B$8:$B$507,MATCH(ROW()-5,Registro!$Y$8:$Y$507,0)),"")</f>
        <v/>
      </c>
      <c r="D19" s="17">
        <f>IFERROR(INDEX(Registro!$D$8:$D$507,MATCH(ROW()-5,Registro!$Y$8:$Y$507,0))&amp;"","")</f>
        <v/>
      </c>
      <c r="E19" s="17">
        <f>IFERROR(INDEX(Registro!$E$8:$E$507,MATCH(ROW()-5,Registro!$Y$8:$Y$507,0))&amp;"","")</f>
        <v/>
      </c>
      <c r="F19" s="17">
        <f>IFERROR(INDEX(Registro!$F$8:$F$507,MATCH(ROW()-5,Registro!$Y$8:$Y$507,0))&amp;"","")</f>
        <v/>
      </c>
      <c r="G19" s="17">
        <f>IFERROR(INDEX(Registro!$G$8:$G$507,MATCH(ROW()-5,Registro!$Y$8:$Y$507,0))&amp;"","")</f>
        <v/>
      </c>
      <c r="H19" s="17">
        <f>IFERROR(INDEX(Registro!$H$8:$H$507,MATCH(ROW()-5,Registro!$Y$8:$Y$507,0))&amp;"","")</f>
        <v/>
      </c>
      <c r="I19" s="17">
        <f>IFERROR(INDEX(Registro!$K$8:$K$507,MATCH(ROW()-5,Registro!$Y$8:$Y$507,0))&amp;"","")</f>
        <v/>
      </c>
      <c r="J19" s="17">
        <f>IFERROR(INDEX(Registro!$M$8:$M$507,MATCH(ROW()-5,Registro!$Y$8:$Y$507,0))&amp;"","")</f>
        <v/>
      </c>
      <c r="K19" s="18">
        <f>IFERROR(INDEX(Registro!$W$8:$W$507,MATCH(ROW()-5,Registro!$Y$8:$Y$507,0)),"")</f>
        <v/>
      </c>
      <c r="L19" s="17">
        <f>IFERROR(INDEX(Registro!$X$8:$X$507,MATCH(ROW()-5,Registro!$Y$8:$Y$507,0))&amp;"","")</f>
        <v/>
      </c>
    </row>
    <row r="20" ht="18" customHeight="1">
      <c r="A20" s="17">
        <f>IF(ISNA(MATCH(ROW()-5,Registro!$Y$8:$Y$507,0)),"",ROW()-5)</f>
        <v/>
      </c>
      <c r="B20" s="17">
        <f>IFERROR(INDEX(Registro!$A$8:$A$507,MATCH(ROW()-5,Registro!$Y$8:$Y$507,0)),"")</f>
        <v/>
      </c>
      <c r="C20" s="10">
        <f>IFERROR(INDEX(Registro!$B$8:$B$507,MATCH(ROW()-5,Registro!$Y$8:$Y$507,0)),"")</f>
        <v/>
      </c>
      <c r="D20" s="17">
        <f>IFERROR(INDEX(Registro!$D$8:$D$507,MATCH(ROW()-5,Registro!$Y$8:$Y$507,0))&amp;"","")</f>
        <v/>
      </c>
      <c r="E20" s="17">
        <f>IFERROR(INDEX(Registro!$E$8:$E$507,MATCH(ROW()-5,Registro!$Y$8:$Y$507,0))&amp;"","")</f>
        <v/>
      </c>
      <c r="F20" s="17">
        <f>IFERROR(INDEX(Registro!$F$8:$F$507,MATCH(ROW()-5,Registro!$Y$8:$Y$507,0))&amp;"","")</f>
        <v/>
      </c>
      <c r="G20" s="17">
        <f>IFERROR(INDEX(Registro!$G$8:$G$507,MATCH(ROW()-5,Registro!$Y$8:$Y$507,0))&amp;"","")</f>
        <v/>
      </c>
      <c r="H20" s="17">
        <f>IFERROR(INDEX(Registro!$H$8:$H$507,MATCH(ROW()-5,Registro!$Y$8:$Y$507,0))&amp;"","")</f>
        <v/>
      </c>
      <c r="I20" s="17">
        <f>IFERROR(INDEX(Registro!$K$8:$K$507,MATCH(ROW()-5,Registro!$Y$8:$Y$507,0))&amp;"","")</f>
        <v/>
      </c>
      <c r="J20" s="17">
        <f>IFERROR(INDEX(Registro!$M$8:$M$507,MATCH(ROW()-5,Registro!$Y$8:$Y$507,0))&amp;"","")</f>
        <v/>
      </c>
      <c r="K20" s="18">
        <f>IFERROR(INDEX(Registro!$W$8:$W$507,MATCH(ROW()-5,Registro!$Y$8:$Y$507,0)),"")</f>
        <v/>
      </c>
      <c r="L20" s="17">
        <f>IFERROR(INDEX(Registro!$X$8:$X$507,MATCH(ROW()-5,Registro!$Y$8:$Y$507,0))&amp;"","")</f>
        <v/>
      </c>
    </row>
    <row r="21" ht="18" customHeight="1">
      <c r="A21" s="17">
        <f>IF(ISNA(MATCH(ROW()-5,Registro!$Y$8:$Y$507,0)),"",ROW()-5)</f>
        <v/>
      </c>
      <c r="B21" s="17">
        <f>IFERROR(INDEX(Registro!$A$8:$A$507,MATCH(ROW()-5,Registro!$Y$8:$Y$507,0)),"")</f>
        <v/>
      </c>
      <c r="C21" s="10">
        <f>IFERROR(INDEX(Registro!$B$8:$B$507,MATCH(ROW()-5,Registro!$Y$8:$Y$507,0)),"")</f>
        <v/>
      </c>
      <c r="D21" s="17">
        <f>IFERROR(INDEX(Registro!$D$8:$D$507,MATCH(ROW()-5,Registro!$Y$8:$Y$507,0))&amp;"","")</f>
        <v/>
      </c>
      <c r="E21" s="17">
        <f>IFERROR(INDEX(Registro!$E$8:$E$507,MATCH(ROW()-5,Registro!$Y$8:$Y$507,0))&amp;"","")</f>
        <v/>
      </c>
      <c r="F21" s="17">
        <f>IFERROR(INDEX(Registro!$F$8:$F$507,MATCH(ROW()-5,Registro!$Y$8:$Y$507,0))&amp;"","")</f>
        <v/>
      </c>
      <c r="G21" s="17">
        <f>IFERROR(INDEX(Registro!$G$8:$G$507,MATCH(ROW()-5,Registro!$Y$8:$Y$507,0))&amp;"","")</f>
        <v/>
      </c>
      <c r="H21" s="17">
        <f>IFERROR(INDEX(Registro!$H$8:$H$507,MATCH(ROW()-5,Registro!$Y$8:$Y$507,0))&amp;"","")</f>
        <v/>
      </c>
      <c r="I21" s="17">
        <f>IFERROR(INDEX(Registro!$K$8:$K$507,MATCH(ROW()-5,Registro!$Y$8:$Y$507,0))&amp;"","")</f>
        <v/>
      </c>
      <c r="J21" s="17">
        <f>IFERROR(INDEX(Registro!$M$8:$M$507,MATCH(ROW()-5,Registro!$Y$8:$Y$507,0))&amp;"","")</f>
        <v/>
      </c>
      <c r="K21" s="18">
        <f>IFERROR(INDEX(Registro!$W$8:$W$507,MATCH(ROW()-5,Registro!$Y$8:$Y$507,0)),"")</f>
        <v/>
      </c>
      <c r="L21" s="17">
        <f>IFERROR(INDEX(Registro!$X$8:$X$507,MATCH(ROW()-5,Registro!$Y$8:$Y$507,0))&amp;"","")</f>
        <v/>
      </c>
    </row>
    <row r="22" ht="18" customHeight="1">
      <c r="A22" s="17">
        <f>IF(ISNA(MATCH(ROW()-5,Registro!$Y$8:$Y$507,0)),"",ROW()-5)</f>
        <v/>
      </c>
      <c r="B22" s="17">
        <f>IFERROR(INDEX(Registro!$A$8:$A$507,MATCH(ROW()-5,Registro!$Y$8:$Y$507,0)),"")</f>
        <v/>
      </c>
      <c r="C22" s="10">
        <f>IFERROR(INDEX(Registro!$B$8:$B$507,MATCH(ROW()-5,Registro!$Y$8:$Y$507,0)),"")</f>
        <v/>
      </c>
      <c r="D22" s="17">
        <f>IFERROR(INDEX(Registro!$D$8:$D$507,MATCH(ROW()-5,Registro!$Y$8:$Y$507,0))&amp;"","")</f>
        <v/>
      </c>
      <c r="E22" s="17">
        <f>IFERROR(INDEX(Registro!$E$8:$E$507,MATCH(ROW()-5,Registro!$Y$8:$Y$507,0))&amp;"","")</f>
        <v/>
      </c>
      <c r="F22" s="17">
        <f>IFERROR(INDEX(Registro!$F$8:$F$507,MATCH(ROW()-5,Registro!$Y$8:$Y$507,0))&amp;"","")</f>
        <v/>
      </c>
      <c r="G22" s="17">
        <f>IFERROR(INDEX(Registro!$G$8:$G$507,MATCH(ROW()-5,Registro!$Y$8:$Y$507,0))&amp;"","")</f>
        <v/>
      </c>
      <c r="H22" s="17">
        <f>IFERROR(INDEX(Registro!$H$8:$H$507,MATCH(ROW()-5,Registro!$Y$8:$Y$507,0))&amp;"","")</f>
        <v/>
      </c>
      <c r="I22" s="17">
        <f>IFERROR(INDEX(Registro!$K$8:$K$507,MATCH(ROW()-5,Registro!$Y$8:$Y$507,0))&amp;"","")</f>
        <v/>
      </c>
      <c r="J22" s="17">
        <f>IFERROR(INDEX(Registro!$M$8:$M$507,MATCH(ROW()-5,Registro!$Y$8:$Y$507,0))&amp;"","")</f>
        <v/>
      </c>
      <c r="K22" s="18">
        <f>IFERROR(INDEX(Registro!$W$8:$W$507,MATCH(ROW()-5,Registro!$Y$8:$Y$507,0)),"")</f>
        <v/>
      </c>
      <c r="L22" s="17">
        <f>IFERROR(INDEX(Registro!$X$8:$X$507,MATCH(ROW()-5,Registro!$Y$8:$Y$507,0))&amp;"","")</f>
        <v/>
      </c>
    </row>
    <row r="23" ht="18" customHeight="1">
      <c r="A23" s="17">
        <f>IF(ISNA(MATCH(ROW()-5,Registro!$Y$8:$Y$507,0)),"",ROW()-5)</f>
        <v/>
      </c>
      <c r="B23" s="17">
        <f>IFERROR(INDEX(Registro!$A$8:$A$507,MATCH(ROW()-5,Registro!$Y$8:$Y$507,0)),"")</f>
        <v/>
      </c>
      <c r="C23" s="10">
        <f>IFERROR(INDEX(Registro!$B$8:$B$507,MATCH(ROW()-5,Registro!$Y$8:$Y$507,0)),"")</f>
        <v/>
      </c>
      <c r="D23" s="17">
        <f>IFERROR(INDEX(Registro!$D$8:$D$507,MATCH(ROW()-5,Registro!$Y$8:$Y$507,0))&amp;"","")</f>
        <v/>
      </c>
      <c r="E23" s="17">
        <f>IFERROR(INDEX(Registro!$E$8:$E$507,MATCH(ROW()-5,Registro!$Y$8:$Y$507,0))&amp;"","")</f>
        <v/>
      </c>
      <c r="F23" s="17">
        <f>IFERROR(INDEX(Registro!$F$8:$F$507,MATCH(ROW()-5,Registro!$Y$8:$Y$507,0))&amp;"","")</f>
        <v/>
      </c>
      <c r="G23" s="17">
        <f>IFERROR(INDEX(Registro!$G$8:$G$507,MATCH(ROW()-5,Registro!$Y$8:$Y$507,0))&amp;"","")</f>
        <v/>
      </c>
      <c r="H23" s="17">
        <f>IFERROR(INDEX(Registro!$H$8:$H$507,MATCH(ROW()-5,Registro!$Y$8:$Y$507,0))&amp;"","")</f>
        <v/>
      </c>
      <c r="I23" s="17">
        <f>IFERROR(INDEX(Registro!$K$8:$K$507,MATCH(ROW()-5,Registro!$Y$8:$Y$507,0))&amp;"","")</f>
        <v/>
      </c>
      <c r="J23" s="17">
        <f>IFERROR(INDEX(Registro!$M$8:$M$507,MATCH(ROW()-5,Registro!$Y$8:$Y$507,0))&amp;"","")</f>
        <v/>
      </c>
      <c r="K23" s="18">
        <f>IFERROR(INDEX(Registro!$W$8:$W$507,MATCH(ROW()-5,Registro!$Y$8:$Y$507,0)),"")</f>
        <v/>
      </c>
      <c r="L23" s="17">
        <f>IFERROR(INDEX(Registro!$X$8:$X$507,MATCH(ROW()-5,Registro!$Y$8:$Y$507,0))&amp;"","")</f>
        <v/>
      </c>
    </row>
    <row r="24" ht="18" customHeight="1">
      <c r="A24" s="17">
        <f>IF(ISNA(MATCH(ROW()-5,Registro!$Y$8:$Y$507,0)),"",ROW()-5)</f>
        <v/>
      </c>
      <c r="B24" s="17">
        <f>IFERROR(INDEX(Registro!$A$8:$A$507,MATCH(ROW()-5,Registro!$Y$8:$Y$507,0)),"")</f>
        <v/>
      </c>
      <c r="C24" s="10">
        <f>IFERROR(INDEX(Registro!$B$8:$B$507,MATCH(ROW()-5,Registro!$Y$8:$Y$507,0)),"")</f>
        <v/>
      </c>
      <c r="D24" s="17">
        <f>IFERROR(INDEX(Registro!$D$8:$D$507,MATCH(ROW()-5,Registro!$Y$8:$Y$507,0))&amp;"","")</f>
        <v/>
      </c>
      <c r="E24" s="17">
        <f>IFERROR(INDEX(Registro!$E$8:$E$507,MATCH(ROW()-5,Registro!$Y$8:$Y$507,0))&amp;"","")</f>
        <v/>
      </c>
      <c r="F24" s="17">
        <f>IFERROR(INDEX(Registro!$F$8:$F$507,MATCH(ROW()-5,Registro!$Y$8:$Y$507,0))&amp;"","")</f>
        <v/>
      </c>
      <c r="G24" s="17">
        <f>IFERROR(INDEX(Registro!$G$8:$G$507,MATCH(ROW()-5,Registro!$Y$8:$Y$507,0))&amp;"","")</f>
        <v/>
      </c>
      <c r="H24" s="17">
        <f>IFERROR(INDEX(Registro!$H$8:$H$507,MATCH(ROW()-5,Registro!$Y$8:$Y$507,0))&amp;"","")</f>
        <v/>
      </c>
      <c r="I24" s="17">
        <f>IFERROR(INDEX(Registro!$K$8:$K$507,MATCH(ROW()-5,Registro!$Y$8:$Y$507,0))&amp;"","")</f>
        <v/>
      </c>
      <c r="J24" s="17">
        <f>IFERROR(INDEX(Registro!$M$8:$M$507,MATCH(ROW()-5,Registro!$Y$8:$Y$507,0))&amp;"","")</f>
        <v/>
      </c>
      <c r="K24" s="18">
        <f>IFERROR(INDEX(Registro!$W$8:$W$507,MATCH(ROW()-5,Registro!$Y$8:$Y$507,0)),"")</f>
        <v/>
      </c>
      <c r="L24" s="17">
        <f>IFERROR(INDEX(Registro!$X$8:$X$507,MATCH(ROW()-5,Registro!$Y$8:$Y$507,0))&amp;"","")</f>
        <v/>
      </c>
    </row>
    <row r="25" ht="18" customHeight="1">
      <c r="A25" s="17">
        <f>IF(ISNA(MATCH(ROW()-5,Registro!$Y$8:$Y$507,0)),"",ROW()-5)</f>
        <v/>
      </c>
      <c r="B25" s="17">
        <f>IFERROR(INDEX(Registro!$A$8:$A$507,MATCH(ROW()-5,Registro!$Y$8:$Y$507,0)),"")</f>
        <v/>
      </c>
      <c r="C25" s="10">
        <f>IFERROR(INDEX(Registro!$B$8:$B$507,MATCH(ROW()-5,Registro!$Y$8:$Y$507,0)),"")</f>
        <v/>
      </c>
      <c r="D25" s="17">
        <f>IFERROR(INDEX(Registro!$D$8:$D$507,MATCH(ROW()-5,Registro!$Y$8:$Y$507,0))&amp;"","")</f>
        <v/>
      </c>
      <c r="E25" s="17">
        <f>IFERROR(INDEX(Registro!$E$8:$E$507,MATCH(ROW()-5,Registro!$Y$8:$Y$507,0))&amp;"","")</f>
        <v/>
      </c>
      <c r="F25" s="17">
        <f>IFERROR(INDEX(Registro!$F$8:$F$507,MATCH(ROW()-5,Registro!$Y$8:$Y$507,0))&amp;"","")</f>
        <v/>
      </c>
      <c r="G25" s="17">
        <f>IFERROR(INDEX(Registro!$G$8:$G$507,MATCH(ROW()-5,Registro!$Y$8:$Y$507,0))&amp;"","")</f>
        <v/>
      </c>
      <c r="H25" s="17">
        <f>IFERROR(INDEX(Registro!$H$8:$H$507,MATCH(ROW()-5,Registro!$Y$8:$Y$507,0))&amp;"","")</f>
        <v/>
      </c>
      <c r="I25" s="17">
        <f>IFERROR(INDEX(Registro!$K$8:$K$507,MATCH(ROW()-5,Registro!$Y$8:$Y$507,0))&amp;"","")</f>
        <v/>
      </c>
      <c r="J25" s="17">
        <f>IFERROR(INDEX(Registro!$M$8:$M$507,MATCH(ROW()-5,Registro!$Y$8:$Y$507,0))&amp;"","")</f>
        <v/>
      </c>
      <c r="K25" s="18">
        <f>IFERROR(INDEX(Registro!$W$8:$W$507,MATCH(ROW()-5,Registro!$Y$8:$Y$507,0)),"")</f>
        <v/>
      </c>
      <c r="L25" s="17">
        <f>IFERROR(INDEX(Registro!$X$8:$X$507,MATCH(ROW()-5,Registro!$Y$8:$Y$507,0))&amp;"","")</f>
        <v/>
      </c>
    </row>
    <row r="26" ht="18" customHeight="1">
      <c r="A26" s="17">
        <f>IF(ISNA(MATCH(ROW()-5,Registro!$Y$8:$Y$507,0)),"",ROW()-5)</f>
        <v/>
      </c>
      <c r="B26" s="17">
        <f>IFERROR(INDEX(Registro!$A$8:$A$507,MATCH(ROW()-5,Registro!$Y$8:$Y$507,0)),"")</f>
        <v/>
      </c>
      <c r="C26" s="10">
        <f>IFERROR(INDEX(Registro!$B$8:$B$507,MATCH(ROW()-5,Registro!$Y$8:$Y$507,0)),"")</f>
        <v/>
      </c>
      <c r="D26" s="17">
        <f>IFERROR(INDEX(Registro!$D$8:$D$507,MATCH(ROW()-5,Registro!$Y$8:$Y$507,0))&amp;"","")</f>
        <v/>
      </c>
      <c r="E26" s="17">
        <f>IFERROR(INDEX(Registro!$E$8:$E$507,MATCH(ROW()-5,Registro!$Y$8:$Y$507,0))&amp;"","")</f>
        <v/>
      </c>
      <c r="F26" s="17">
        <f>IFERROR(INDEX(Registro!$F$8:$F$507,MATCH(ROW()-5,Registro!$Y$8:$Y$507,0))&amp;"","")</f>
        <v/>
      </c>
      <c r="G26" s="17">
        <f>IFERROR(INDEX(Registro!$G$8:$G$507,MATCH(ROW()-5,Registro!$Y$8:$Y$507,0))&amp;"","")</f>
        <v/>
      </c>
      <c r="H26" s="17">
        <f>IFERROR(INDEX(Registro!$H$8:$H$507,MATCH(ROW()-5,Registro!$Y$8:$Y$507,0))&amp;"","")</f>
        <v/>
      </c>
      <c r="I26" s="17">
        <f>IFERROR(INDEX(Registro!$K$8:$K$507,MATCH(ROW()-5,Registro!$Y$8:$Y$507,0))&amp;"","")</f>
        <v/>
      </c>
      <c r="J26" s="17">
        <f>IFERROR(INDEX(Registro!$M$8:$M$507,MATCH(ROW()-5,Registro!$Y$8:$Y$507,0))&amp;"","")</f>
        <v/>
      </c>
      <c r="K26" s="18">
        <f>IFERROR(INDEX(Registro!$W$8:$W$507,MATCH(ROW()-5,Registro!$Y$8:$Y$507,0)),"")</f>
        <v/>
      </c>
      <c r="L26" s="17">
        <f>IFERROR(INDEX(Registro!$X$8:$X$507,MATCH(ROW()-5,Registro!$Y$8:$Y$507,0))&amp;"","")</f>
        <v/>
      </c>
    </row>
    <row r="27" ht="18" customHeight="1">
      <c r="A27" s="17">
        <f>IF(ISNA(MATCH(ROW()-5,Registro!$Y$8:$Y$507,0)),"",ROW()-5)</f>
        <v/>
      </c>
      <c r="B27" s="17">
        <f>IFERROR(INDEX(Registro!$A$8:$A$507,MATCH(ROW()-5,Registro!$Y$8:$Y$507,0)),"")</f>
        <v/>
      </c>
      <c r="C27" s="10">
        <f>IFERROR(INDEX(Registro!$B$8:$B$507,MATCH(ROW()-5,Registro!$Y$8:$Y$507,0)),"")</f>
        <v/>
      </c>
      <c r="D27" s="17">
        <f>IFERROR(INDEX(Registro!$D$8:$D$507,MATCH(ROW()-5,Registro!$Y$8:$Y$507,0))&amp;"","")</f>
        <v/>
      </c>
      <c r="E27" s="17">
        <f>IFERROR(INDEX(Registro!$E$8:$E$507,MATCH(ROW()-5,Registro!$Y$8:$Y$507,0))&amp;"","")</f>
        <v/>
      </c>
      <c r="F27" s="17">
        <f>IFERROR(INDEX(Registro!$F$8:$F$507,MATCH(ROW()-5,Registro!$Y$8:$Y$507,0))&amp;"","")</f>
        <v/>
      </c>
      <c r="G27" s="17">
        <f>IFERROR(INDEX(Registro!$G$8:$G$507,MATCH(ROW()-5,Registro!$Y$8:$Y$507,0))&amp;"","")</f>
        <v/>
      </c>
      <c r="H27" s="17">
        <f>IFERROR(INDEX(Registro!$H$8:$H$507,MATCH(ROW()-5,Registro!$Y$8:$Y$507,0))&amp;"","")</f>
        <v/>
      </c>
      <c r="I27" s="17">
        <f>IFERROR(INDEX(Registro!$K$8:$K$507,MATCH(ROW()-5,Registro!$Y$8:$Y$507,0))&amp;"","")</f>
        <v/>
      </c>
      <c r="J27" s="17">
        <f>IFERROR(INDEX(Registro!$M$8:$M$507,MATCH(ROW()-5,Registro!$Y$8:$Y$507,0))&amp;"","")</f>
        <v/>
      </c>
      <c r="K27" s="18">
        <f>IFERROR(INDEX(Registro!$W$8:$W$507,MATCH(ROW()-5,Registro!$Y$8:$Y$507,0)),"")</f>
        <v/>
      </c>
      <c r="L27" s="17">
        <f>IFERROR(INDEX(Registro!$X$8:$X$507,MATCH(ROW()-5,Registro!$Y$8:$Y$507,0))&amp;"","")</f>
        <v/>
      </c>
    </row>
    <row r="28" ht="18" customHeight="1">
      <c r="A28" s="17">
        <f>IF(ISNA(MATCH(ROW()-5,Registro!$Y$8:$Y$507,0)),"",ROW()-5)</f>
        <v/>
      </c>
      <c r="B28" s="17">
        <f>IFERROR(INDEX(Registro!$A$8:$A$507,MATCH(ROW()-5,Registro!$Y$8:$Y$507,0)),"")</f>
        <v/>
      </c>
      <c r="C28" s="10">
        <f>IFERROR(INDEX(Registro!$B$8:$B$507,MATCH(ROW()-5,Registro!$Y$8:$Y$507,0)),"")</f>
        <v/>
      </c>
      <c r="D28" s="17">
        <f>IFERROR(INDEX(Registro!$D$8:$D$507,MATCH(ROW()-5,Registro!$Y$8:$Y$507,0))&amp;"","")</f>
        <v/>
      </c>
      <c r="E28" s="17">
        <f>IFERROR(INDEX(Registro!$E$8:$E$507,MATCH(ROW()-5,Registro!$Y$8:$Y$507,0))&amp;"","")</f>
        <v/>
      </c>
      <c r="F28" s="17">
        <f>IFERROR(INDEX(Registro!$F$8:$F$507,MATCH(ROW()-5,Registro!$Y$8:$Y$507,0))&amp;"","")</f>
        <v/>
      </c>
      <c r="G28" s="17">
        <f>IFERROR(INDEX(Registro!$G$8:$G$507,MATCH(ROW()-5,Registro!$Y$8:$Y$507,0))&amp;"","")</f>
        <v/>
      </c>
      <c r="H28" s="17">
        <f>IFERROR(INDEX(Registro!$H$8:$H$507,MATCH(ROW()-5,Registro!$Y$8:$Y$507,0))&amp;"","")</f>
        <v/>
      </c>
      <c r="I28" s="17">
        <f>IFERROR(INDEX(Registro!$K$8:$K$507,MATCH(ROW()-5,Registro!$Y$8:$Y$507,0))&amp;"","")</f>
        <v/>
      </c>
      <c r="J28" s="17">
        <f>IFERROR(INDEX(Registro!$M$8:$M$507,MATCH(ROW()-5,Registro!$Y$8:$Y$507,0))&amp;"","")</f>
        <v/>
      </c>
      <c r="K28" s="18">
        <f>IFERROR(INDEX(Registro!$W$8:$W$507,MATCH(ROW()-5,Registro!$Y$8:$Y$507,0)),"")</f>
        <v/>
      </c>
      <c r="L28" s="17">
        <f>IFERROR(INDEX(Registro!$X$8:$X$507,MATCH(ROW()-5,Registro!$Y$8:$Y$507,0))&amp;"","")</f>
        <v/>
      </c>
    </row>
    <row r="29" ht="18" customHeight="1">
      <c r="A29" s="17">
        <f>IF(ISNA(MATCH(ROW()-5,Registro!$Y$8:$Y$507,0)),"",ROW()-5)</f>
        <v/>
      </c>
      <c r="B29" s="17">
        <f>IFERROR(INDEX(Registro!$A$8:$A$507,MATCH(ROW()-5,Registro!$Y$8:$Y$507,0)),"")</f>
        <v/>
      </c>
      <c r="C29" s="10">
        <f>IFERROR(INDEX(Registro!$B$8:$B$507,MATCH(ROW()-5,Registro!$Y$8:$Y$507,0)),"")</f>
        <v/>
      </c>
      <c r="D29" s="17">
        <f>IFERROR(INDEX(Registro!$D$8:$D$507,MATCH(ROW()-5,Registro!$Y$8:$Y$507,0))&amp;"","")</f>
        <v/>
      </c>
      <c r="E29" s="17">
        <f>IFERROR(INDEX(Registro!$E$8:$E$507,MATCH(ROW()-5,Registro!$Y$8:$Y$507,0))&amp;"","")</f>
        <v/>
      </c>
      <c r="F29" s="17">
        <f>IFERROR(INDEX(Registro!$F$8:$F$507,MATCH(ROW()-5,Registro!$Y$8:$Y$507,0))&amp;"","")</f>
        <v/>
      </c>
      <c r="G29" s="17">
        <f>IFERROR(INDEX(Registro!$G$8:$G$507,MATCH(ROW()-5,Registro!$Y$8:$Y$507,0))&amp;"","")</f>
        <v/>
      </c>
      <c r="H29" s="17">
        <f>IFERROR(INDEX(Registro!$H$8:$H$507,MATCH(ROW()-5,Registro!$Y$8:$Y$507,0))&amp;"","")</f>
        <v/>
      </c>
      <c r="I29" s="17">
        <f>IFERROR(INDEX(Registro!$K$8:$K$507,MATCH(ROW()-5,Registro!$Y$8:$Y$507,0))&amp;"","")</f>
        <v/>
      </c>
      <c r="J29" s="17">
        <f>IFERROR(INDEX(Registro!$M$8:$M$507,MATCH(ROW()-5,Registro!$Y$8:$Y$507,0))&amp;"","")</f>
        <v/>
      </c>
      <c r="K29" s="18">
        <f>IFERROR(INDEX(Registro!$W$8:$W$507,MATCH(ROW()-5,Registro!$Y$8:$Y$507,0)),"")</f>
        <v/>
      </c>
      <c r="L29" s="17">
        <f>IFERROR(INDEX(Registro!$X$8:$X$507,MATCH(ROW()-5,Registro!$Y$8:$Y$507,0))&amp;"","")</f>
        <v/>
      </c>
    </row>
    <row r="30" ht="18" customHeight="1">
      <c r="A30" s="17">
        <f>IF(ISNA(MATCH(ROW()-5,Registro!$Y$8:$Y$507,0)),"",ROW()-5)</f>
        <v/>
      </c>
      <c r="B30" s="17">
        <f>IFERROR(INDEX(Registro!$A$8:$A$507,MATCH(ROW()-5,Registro!$Y$8:$Y$507,0)),"")</f>
        <v/>
      </c>
      <c r="C30" s="10">
        <f>IFERROR(INDEX(Registro!$B$8:$B$507,MATCH(ROW()-5,Registro!$Y$8:$Y$507,0)),"")</f>
        <v/>
      </c>
      <c r="D30" s="17">
        <f>IFERROR(INDEX(Registro!$D$8:$D$507,MATCH(ROW()-5,Registro!$Y$8:$Y$507,0))&amp;"","")</f>
        <v/>
      </c>
      <c r="E30" s="17">
        <f>IFERROR(INDEX(Registro!$E$8:$E$507,MATCH(ROW()-5,Registro!$Y$8:$Y$507,0))&amp;"","")</f>
        <v/>
      </c>
      <c r="F30" s="17">
        <f>IFERROR(INDEX(Registro!$F$8:$F$507,MATCH(ROW()-5,Registro!$Y$8:$Y$507,0))&amp;"","")</f>
        <v/>
      </c>
      <c r="G30" s="17">
        <f>IFERROR(INDEX(Registro!$G$8:$G$507,MATCH(ROW()-5,Registro!$Y$8:$Y$507,0))&amp;"","")</f>
        <v/>
      </c>
      <c r="H30" s="17">
        <f>IFERROR(INDEX(Registro!$H$8:$H$507,MATCH(ROW()-5,Registro!$Y$8:$Y$507,0))&amp;"","")</f>
        <v/>
      </c>
      <c r="I30" s="17">
        <f>IFERROR(INDEX(Registro!$K$8:$K$507,MATCH(ROW()-5,Registro!$Y$8:$Y$507,0))&amp;"","")</f>
        <v/>
      </c>
      <c r="J30" s="17">
        <f>IFERROR(INDEX(Registro!$M$8:$M$507,MATCH(ROW()-5,Registro!$Y$8:$Y$507,0))&amp;"","")</f>
        <v/>
      </c>
      <c r="K30" s="18">
        <f>IFERROR(INDEX(Registro!$W$8:$W$507,MATCH(ROW()-5,Registro!$Y$8:$Y$507,0)),"")</f>
        <v/>
      </c>
      <c r="L30" s="17">
        <f>IFERROR(INDEX(Registro!$X$8:$X$507,MATCH(ROW()-5,Registro!$Y$8:$Y$507,0))&amp;"","")</f>
        <v/>
      </c>
    </row>
    <row r="31" ht="18" customHeight="1">
      <c r="A31" s="17">
        <f>IF(ISNA(MATCH(ROW()-5,Registro!$Y$8:$Y$507,0)),"",ROW()-5)</f>
        <v/>
      </c>
      <c r="B31" s="17">
        <f>IFERROR(INDEX(Registro!$A$8:$A$507,MATCH(ROW()-5,Registro!$Y$8:$Y$507,0)),"")</f>
        <v/>
      </c>
      <c r="C31" s="10">
        <f>IFERROR(INDEX(Registro!$B$8:$B$507,MATCH(ROW()-5,Registro!$Y$8:$Y$507,0)),"")</f>
        <v/>
      </c>
      <c r="D31" s="17">
        <f>IFERROR(INDEX(Registro!$D$8:$D$507,MATCH(ROW()-5,Registro!$Y$8:$Y$507,0))&amp;"","")</f>
        <v/>
      </c>
      <c r="E31" s="17">
        <f>IFERROR(INDEX(Registro!$E$8:$E$507,MATCH(ROW()-5,Registro!$Y$8:$Y$507,0))&amp;"","")</f>
        <v/>
      </c>
      <c r="F31" s="17">
        <f>IFERROR(INDEX(Registro!$F$8:$F$507,MATCH(ROW()-5,Registro!$Y$8:$Y$507,0))&amp;"","")</f>
        <v/>
      </c>
      <c r="G31" s="17">
        <f>IFERROR(INDEX(Registro!$G$8:$G$507,MATCH(ROW()-5,Registro!$Y$8:$Y$507,0))&amp;"","")</f>
        <v/>
      </c>
      <c r="H31" s="17">
        <f>IFERROR(INDEX(Registro!$H$8:$H$507,MATCH(ROW()-5,Registro!$Y$8:$Y$507,0))&amp;"","")</f>
        <v/>
      </c>
      <c r="I31" s="17">
        <f>IFERROR(INDEX(Registro!$K$8:$K$507,MATCH(ROW()-5,Registro!$Y$8:$Y$507,0))&amp;"","")</f>
        <v/>
      </c>
      <c r="J31" s="17">
        <f>IFERROR(INDEX(Registro!$M$8:$M$507,MATCH(ROW()-5,Registro!$Y$8:$Y$507,0))&amp;"","")</f>
        <v/>
      </c>
      <c r="K31" s="18">
        <f>IFERROR(INDEX(Registro!$W$8:$W$507,MATCH(ROW()-5,Registro!$Y$8:$Y$507,0)),"")</f>
        <v/>
      </c>
      <c r="L31" s="17">
        <f>IFERROR(INDEX(Registro!$X$8:$X$507,MATCH(ROW()-5,Registro!$Y$8:$Y$507,0))&amp;"","")</f>
        <v/>
      </c>
    </row>
    <row r="32" ht="18" customHeight="1">
      <c r="A32" s="17">
        <f>IF(ISNA(MATCH(ROW()-5,Registro!$Y$8:$Y$507,0)),"",ROW()-5)</f>
        <v/>
      </c>
      <c r="B32" s="17">
        <f>IFERROR(INDEX(Registro!$A$8:$A$507,MATCH(ROW()-5,Registro!$Y$8:$Y$507,0)),"")</f>
        <v/>
      </c>
      <c r="C32" s="10">
        <f>IFERROR(INDEX(Registro!$B$8:$B$507,MATCH(ROW()-5,Registro!$Y$8:$Y$507,0)),"")</f>
        <v/>
      </c>
      <c r="D32" s="17">
        <f>IFERROR(INDEX(Registro!$D$8:$D$507,MATCH(ROW()-5,Registro!$Y$8:$Y$507,0))&amp;"","")</f>
        <v/>
      </c>
      <c r="E32" s="17">
        <f>IFERROR(INDEX(Registro!$E$8:$E$507,MATCH(ROW()-5,Registro!$Y$8:$Y$507,0))&amp;"","")</f>
        <v/>
      </c>
      <c r="F32" s="17">
        <f>IFERROR(INDEX(Registro!$F$8:$F$507,MATCH(ROW()-5,Registro!$Y$8:$Y$507,0))&amp;"","")</f>
        <v/>
      </c>
      <c r="G32" s="17">
        <f>IFERROR(INDEX(Registro!$G$8:$G$507,MATCH(ROW()-5,Registro!$Y$8:$Y$507,0))&amp;"","")</f>
        <v/>
      </c>
      <c r="H32" s="17">
        <f>IFERROR(INDEX(Registro!$H$8:$H$507,MATCH(ROW()-5,Registro!$Y$8:$Y$507,0))&amp;"","")</f>
        <v/>
      </c>
      <c r="I32" s="17">
        <f>IFERROR(INDEX(Registro!$K$8:$K$507,MATCH(ROW()-5,Registro!$Y$8:$Y$507,0))&amp;"","")</f>
        <v/>
      </c>
      <c r="J32" s="17">
        <f>IFERROR(INDEX(Registro!$M$8:$M$507,MATCH(ROW()-5,Registro!$Y$8:$Y$507,0))&amp;"","")</f>
        <v/>
      </c>
      <c r="K32" s="18">
        <f>IFERROR(INDEX(Registro!$W$8:$W$507,MATCH(ROW()-5,Registro!$Y$8:$Y$507,0)),"")</f>
        <v/>
      </c>
      <c r="L32" s="17">
        <f>IFERROR(INDEX(Registro!$X$8:$X$507,MATCH(ROW()-5,Registro!$Y$8:$Y$507,0))&amp;"","")</f>
        <v/>
      </c>
    </row>
    <row r="33" ht="18" customHeight="1">
      <c r="A33" s="17">
        <f>IF(ISNA(MATCH(ROW()-5,Registro!$Y$8:$Y$507,0)),"",ROW()-5)</f>
        <v/>
      </c>
      <c r="B33" s="17">
        <f>IFERROR(INDEX(Registro!$A$8:$A$507,MATCH(ROW()-5,Registro!$Y$8:$Y$507,0)),"")</f>
        <v/>
      </c>
      <c r="C33" s="10">
        <f>IFERROR(INDEX(Registro!$B$8:$B$507,MATCH(ROW()-5,Registro!$Y$8:$Y$507,0)),"")</f>
        <v/>
      </c>
      <c r="D33" s="17">
        <f>IFERROR(INDEX(Registro!$D$8:$D$507,MATCH(ROW()-5,Registro!$Y$8:$Y$507,0))&amp;"","")</f>
        <v/>
      </c>
      <c r="E33" s="17">
        <f>IFERROR(INDEX(Registro!$E$8:$E$507,MATCH(ROW()-5,Registro!$Y$8:$Y$507,0))&amp;"","")</f>
        <v/>
      </c>
      <c r="F33" s="17">
        <f>IFERROR(INDEX(Registro!$F$8:$F$507,MATCH(ROW()-5,Registro!$Y$8:$Y$507,0))&amp;"","")</f>
        <v/>
      </c>
      <c r="G33" s="17">
        <f>IFERROR(INDEX(Registro!$G$8:$G$507,MATCH(ROW()-5,Registro!$Y$8:$Y$507,0))&amp;"","")</f>
        <v/>
      </c>
      <c r="H33" s="17">
        <f>IFERROR(INDEX(Registro!$H$8:$H$507,MATCH(ROW()-5,Registro!$Y$8:$Y$507,0))&amp;"","")</f>
        <v/>
      </c>
      <c r="I33" s="17">
        <f>IFERROR(INDEX(Registro!$K$8:$K$507,MATCH(ROW()-5,Registro!$Y$8:$Y$507,0))&amp;"","")</f>
        <v/>
      </c>
      <c r="J33" s="17">
        <f>IFERROR(INDEX(Registro!$M$8:$M$507,MATCH(ROW()-5,Registro!$Y$8:$Y$507,0))&amp;"","")</f>
        <v/>
      </c>
      <c r="K33" s="18">
        <f>IFERROR(INDEX(Registro!$W$8:$W$507,MATCH(ROW()-5,Registro!$Y$8:$Y$507,0)),"")</f>
        <v/>
      </c>
      <c r="L33" s="17">
        <f>IFERROR(INDEX(Registro!$X$8:$X$507,MATCH(ROW()-5,Registro!$Y$8:$Y$507,0))&amp;"","")</f>
        <v/>
      </c>
    </row>
    <row r="34" ht="18" customHeight="1">
      <c r="A34" s="17">
        <f>IF(ISNA(MATCH(ROW()-5,Registro!$Y$8:$Y$507,0)),"",ROW()-5)</f>
        <v/>
      </c>
      <c r="B34" s="17">
        <f>IFERROR(INDEX(Registro!$A$8:$A$507,MATCH(ROW()-5,Registro!$Y$8:$Y$507,0)),"")</f>
        <v/>
      </c>
      <c r="C34" s="10">
        <f>IFERROR(INDEX(Registro!$B$8:$B$507,MATCH(ROW()-5,Registro!$Y$8:$Y$507,0)),"")</f>
        <v/>
      </c>
      <c r="D34" s="17">
        <f>IFERROR(INDEX(Registro!$D$8:$D$507,MATCH(ROW()-5,Registro!$Y$8:$Y$507,0))&amp;"","")</f>
        <v/>
      </c>
      <c r="E34" s="17">
        <f>IFERROR(INDEX(Registro!$E$8:$E$507,MATCH(ROW()-5,Registro!$Y$8:$Y$507,0))&amp;"","")</f>
        <v/>
      </c>
      <c r="F34" s="17">
        <f>IFERROR(INDEX(Registro!$F$8:$F$507,MATCH(ROW()-5,Registro!$Y$8:$Y$507,0))&amp;"","")</f>
        <v/>
      </c>
      <c r="G34" s="17">
        <f>IFERROR(INDEX(Registro!$G$8:$G$507,MATCH(ROW()-5,Registro!$Y$8:$Y$507,0))&amp;"","")</f>
        <v/>
      </c>
      <c r="H34" s="17">
        <f>IFERROR(INDEX(Registro!$H$8:$H$507,MATCH(ROW()-5,Registro!$Y$8:$Y$507,0))&amp;"","")</f>
        <v/>
      </c>
      <c r="I34" s="17">
        <f>IFERROR(INDEX(Registro!$K$8:$K$507,MATCH(ROW()-5,Registro!$Y$8:$Y$507,0))&amp;"","")</f>
        <v/>
      </c>
      <c r="J34" s="17">
        <f>IFERROR(INDEX(Registro!$M$8:$M$507,MATCH(ROW()-5,Registro!$Y$8:$Y$507,0))&amp;"","")</f>
        <v/>
      </c>
      <c r="K34" s="18">
        <f>IFERROR(INDEX(Registro!$W$8:$W$507,MATCH(ROW()-5,Registro!$Y$8:$Y$507,0)),"")</f>
        <v/>
      </c>
      <c r="L34" s="17">
        <f>IFERROR(INDEX(Registro!$X$8:$X$507,MATCH(ROW()-5,Registro!$Y$8:$Y$507,0))&amp;"","")</f>
        <v/>
      </c>
    </row>
    <row r="35" ht="18" customHeight="1">
      <c r="A35" s="17">
        <f>IF(ISNA(MATCH(ROW()-5,Registro!$Y$8:$Y$507,0)),"",ROW()-5)</f>
        <v/>
      </c>
      <c r="B35" s="17">
        <f>IFERROR(INDEX(Registro!$A$8:$A$507,MATCH(ROW()-5,Registro!$Y$8:$Y$507,0)),"")</f>
        <v/>
      </c>
      <c r="C35" s="10">
        <f>IFERROR(INDEX(Registro!$B$8:$B$507,MATCH(ROW()-5,Registro!$Y$8:$Y$507,0)),"")</f>
        <v/>
      </c>
      <c r="D35" s="17">
        <f>IFERROR(INDEX(Registro!$D$8:$D$507,MATCH(ROW()-5,Registro!$Y$8:$Y$507,0))&amp;"","")</f>
        <v/>
      </c>
      <c r="E35" s="17">
        <f>IFERROR(INDEX(Registro!$E$8:$E$507,MATCH(ROW()-5,Registro!$Y$8:$Y$507,0))&amp;"","")</f>
        <v/>
      </c>
      <c r="F35" s="17">
        <f>IFERROR(INDEX(Registro!$F$8:$F$507,MATCH(ROW()-5,Registro!$Y$8:$Y$507,0))&amp;"","")</f>
        <v/>
      </c>
      <c r="G35" s="17">
        <f>IFERROR(INDEX(Registro!$G$8:$G$507,MATCH(ROW()-5,Registro!$Y$8:$Y$507,0))&amp;"","")</f>
        <v/>
      </c>
      <c r="H35" s="17">
        <f>IFERROR(INDEX(Registro!$H$8:$H$507,MATCH(ROW()-5,Registro!$Y$8:$Y$507,0))&amp;"","")</f>
        <v/>
      </c>
      <c r="I35" s="17">
        <f>IFERROR(INDEX(Registro!$K$8:$K$507,MATCH(ROW()-5,Registro!$Y$8:$Y$507,0))&amp;"","")</f>
        <v/>
      </c>
      <c r="J35" s="17">
        <f>IFERROR(INDEX(Registro!$M$8:$M$507,MATCH(ROW()-5,Registro!$Y$8:$Y$507,0))&amp;"","")</f>
        <v/>
      </c>
      <c r="K35" s="18">
        <f>IFERROR(INDEX(Registro!$W$8:$W$507,MATCH(ROW()-5,Registro!$Y$8:$Y$507,0)),"")</f>
        <v/>
      </c>
      <c r="L35" s="17">
        <f>IFERROR(INDEX(Registro!$X$8:$X$507,MATCH(ROW()-5,Registro!$Y$8:$Y$507,0))&amp;"","")</f>
        <v/>
      </c>
    </row>
    <row r="36" ht="18" customHeight="1">
      <c r="A36" s="17">
        <f>IF(ISNA(MATCH(ROW()-5,Registro!$Y$8:$Y$507,0)),"",ROW()-5)</f>
        <v/>
      </c>
      <c r="B36" s="17">
        <f>IFERROR(INDEX(Registro!$A$8:$A$507,MATCH(ROW()-5,Registro!$Y$8:$Y$507,0)),"")</f>
        <v/>
      </c>
      <c r="C36" s="10">
        <f>IFERROR(INDEX(Registro!$B$8:$B$507,MATCH(ROW()-5,Registro!$Y$8:$Y$507,0)),"")</f>
        <v/>
      </c>
      <c r="D36" s="17">
        <f>IFERROR(INDEX(Registro!$D$8:$D$507,MATCH(ROW()-5,Registro!$Y$8:$Y$507,0))&amp;"","")</f>
        <v/>
      </c>
      <c r="E36" s="17">
        <f>IFERROR(INDEX(Registro!$E$8:$E$507,MATCH(ROW()-5,Registro!$Y$8:$Y$507,0))&amp;"","")</f>
        <v/>
      </c>
      <c r="F36" s="17">
        <f>IFERROR(INDEX(Registro!$F$8:$F$507,MATCH(ROW()-5,Registro!$Y$8:$Y$507,0))&amp;"","")</f>
        <v/>
      </c>
      <c r="G36" s="17">
        <f>IFERROR(INDEX(Registro!$G$8:$G$507,MATCH(ROW()-5,Registro!$Y$8:$Y$507,0))&amp;"","")</f>
        <v/>
      </c>
      <c r="H36" s="17">
        <f>IFERROR(INDEX(Registro!$H$8:$H$507,MATCH(ROW()-5,Registro!$Y$8:$Y$507,0))&amp;"","")</f>
        <v/>
      </c>
      <c r="I36" s="17">
        <f>IFERROR(INDEX(Registro!$K$8:$K$507,MATCH(ROW()-5,Registro!$Y$8:$Y$507,0))&amp;"","")</f>
        <v/>
      </c>
      <c r="J36" s="17">
        <f>IFERROR(INDEX(Registro!$M$8:$M$507,MATCH(ROW()-5,Registro!$Y$8:$Y$507,0))&amp;"","")</f>
        <v/>
      </c>
      <c r="K36" s="18">
        <f>IFERROR(INDEX(Registro!$W$8:$W$507,MATCH(ROW()-5,Registro!$Y$8:$Y$507,0)),"")</f>
        <v/>
      </c>
      <c r="L36" s="17">
        <f>IFERROR(INDEX(Registro!$X$8:$X$507,MATCH(ROW()-5,Registro!$Y$8:$Y$507,0))&amp;"","")</f>
        <v/>
      </c>
    </row>
    <row r="37" ht="18" customHeight="1">
      <c r="A37" s="17">
        <f>IF(ISNA(MATCH(ROW()-5,Registro!$Y$8:$Y$507,0)),"",ROW()-5)</f>
        <v/>
      </c>
      <c r="B37" s="17">
        <f>IFERROR(INDEX(Registro!$A$8:$A$507,MATCH(ROW()-5,Registro!$Y$8:$Y$507,0)),"")</f>
        <v/>
      </c>
      <c r="C37" s="10">
        <f>IFERROR(INDEX(Registro!$B$8:$B$507,MATCH(ROW()-5,Registro!$Y$8:$Y$507,0)),"")</f>
        <v/>
      </c>
      <c r="D37" s="17">
        <f>IFERROR(INDEX(Registro!$D$8:$D$507,MATCH(ROW()-5,Registro!$Y$8:$Y$507,0))&amp;"","")</f>
        <v/>
      </c>
      <c r="E37" s="17">
        <f>IFERROR(INDEX(Registro!$E$8:$E$507,MATCH(ROW()-5,Registro!$Y$8:$Y$507,0))&amp;"","")</f>
        <v/>
      </c>
      <c r="F37" s="17">
        <f>IFERROR(INDEX(Registro!$F$8:$F$507,MATCH(ROW()-5,Registro!$Y$8:$Y$507,0))&amp;"","")</f>
        <v/>
      </c>
      <c r="G37" s="17">
        <f>IFERROR(INDEX(Registro!$G$8:$G$507,MATCH(ROW()-5,Registro!$Y$8:$Y$507,0))&amp;"","")</f>
        <v/>
      </c>
      <c r="H37" s="17">
        <f>IFERROR(INDEX(Registro!$H$8:$H$507,MATCH(ROW()-5,Registro!$Y$8:$Y$507,0))&amp;"","")</f>
        <v/>
      </c>
      <c r="I37" s="17">
        <f>IFERROR(INDEX(Registro!$K$8:$K$507,MATCH(ROW()-5,Registro!$Y$8:$Y$507,0))&amp;"","")</f>
        <v/>
      </c>
      <c r="J37" s="17">
        <f>IFERROR(INDEX(Registro!$M$8:$M$507,MATCH(ROW()-5,Registro!$Y$8:$Y$507,0))&amp;"","")</f>
        <v/>
      </c>
      <c r="K37" s="18">
        <f>IFERROR(INDEX(Registro!$W$8:$W$507,MATCH(ROW()-5,Registro!$Y$8:$Y$507,0)),"")</f>
        <v/>
      </c>
      <c r="L37" s="17">
        <f>IFERROR(INDEX(Registro!$X$8:$X$507,MATCH(ROW()-5,Registro!$Y$8:$Y$507,0))&amp;"","")</f>
        <v/>
      </c>
    </row>
    <row r="38" ht="18" customHeight="1">
      <c r="A38" s="17">
        <f>IF(ISNA(MATCH(ROW()-5,Registro!$Y$8:$Y$507,0)),"",ROW()-5)</f>
        <v/>
      </c>
      <c r="B38" s="17">
        <f>IFERROR(INDEX(Registro!$A$8:$A$507,MATCH(ROW()-5,Registro!$Y$8:$Y$507,0)),"")</f>
        <v/>
      </c>
      <c r="C38" s="10">
        <f>IFERROR(INDEX(Registro!$B$8:$B$507,MATCH(ROW()-5,Registro!$Y$8:$Y$507,0)),"")</f>
        <v/>
      </c>
      <c r="D38" s="17">
        <f>IFERROR(INDEX(Registro!$D$8:$D$507,MATCH(ROW()-5,Registro!$Y$8:$Y$507,0))&amp;"","")</f>
        <v/>
      </c>
      <c r="E38" s="17">
        <f>IFERROR(INDEX(Registro!$E$8:$E$507,MATCH(ROW()-5,Registro!$Y$8:$Y$507,0))&amp;"","")</f>
        <v/>
      </c>
      <c r="F38" s="17">
        <f>IFERROR(INDEX(Registro!$F$8:$F$507,MATCH(ROW()-5,Registro!$Y$8:$Y$507,0))&amp;"","")</f>
        <v/>
      </c>
      <c r="G38" s="17">
        <f>IFERROR(INDEX(Registro!$G$8:$G$507,MATCH(ROW()-5,Registro!$Y$8:$Y$507,0))&amp;"","")</f>
        <v/>
      </c>
      <c r="H38" s="17">
        <f>IFERROR(INDEX(Registro!$H$8:$H$507,MATCH(ROW()-5,Registro!$Y$8:$Y$507,0))&amp;"","")</f>
        <v/>
      </c>
      <c r="I38" s="17">
        <f>IFERROR(INDEX(Registro!$K$8:$K$507,MATCH(ROW()-5,Registro!$Y$8:$Y$507,0))&amp;"","")</f>
        <v/>
      </c>
      <c r="J38" s="17">
        <f>IFERROR(INDEX(Registro!$M$8:$M$507,MATCH(ROW()-5,Registro!$Y$8:$Y$507,0))&amp;"","")</f>
        <v/>
      </c>
      <c r="K38" s="18">
        <f>IFERROR(INDEX(Registro!$W$8:$W$507,MATCH(ROW()-5,Registro!$Y$8:$Y$507,0)),"")</f>
        <v/>
      </c>
      <c r="L38" s="17">
        <f>IFERROR(INDEX(Registro!$X$8:$X$507,MATCH(ROW()-5,Registro!$Y$8:$Y$507,0))&amp;"","")</f>
        <v/>
      </c>
    </row>
    <row r="39" ht="18" customHeight="1">
      <c r="A39" s="17">
        <f>IF(ISNA(MATCH(ROW()-5,Registro!$Y$8:$Y$507,0)),"",ROW()-5)</f>
        <v/>
      </c>
      <c r="B39" s="17">
        <f>IFERROR(INDEX(Registro!$A$8:$A$507,MATCH(ROW()-5,Registro!$Y$8:$Y$507,0)),"")</f>
        <v/>
      </c>
      <c r="C39" s="10">
        <f>IFERROR(INDEX(Registro!$B$8:$B$507,MATCH(ROW()-5,Registro!$Y$8:$Y$507,0)),"")</f>
        <v/>
      </c>
      <c r="D39" s="17">
        <f>IFERROR(INDEX(Registro!$D$8:$D$507,MATCH(ROW()-5,Registro!$Y$8:$Y$507,0))&amp;"","")</f>
        <v/>
      </c>
      <c r="E39" s="17">
        <f>IFERROR(INDEX(Registro!$E$8:$E$507,MATCH(ROW()-5,Registro!$Y$8:$Y$507,0))&amp;"","")</f>
        <v/>
      </c>
      <c r="F39" s="17">
        <f>IFERROR(INDEX(Registro!$F$8:$F$507,MATCH(ROW()-5,Registro!$Y$8:$Y$507,0))&amp;"","")</f>
        <v/>
      </c>
      <c r="G39" s="17">
        <f>IFERROR(INDEX(Registro!$G$8:$G$507,MATCH(ROW()-5,Registro!$Y$8:$Y$507,0))&amp;"","")</f>
        <v/>
      </c>
      <c r="H39" s="17">
        <f>IFERROR(INDEX(Registro!$H$8:$H$507,MATCH(ROW()-5,Registro!$Y$8:$Y$507,0))&amp;"","")</f>
        <v/>
      </c>
      <c r="I39" s="17">
        <f>IFERROR(INDEX(Registro!$K$8:$K$507,MATCH(ROW()-5,Registro!$Y$8:$Y$507,0))&amp;"","")</f>
        <v/>
      </c>
      <c r="J39" s="17">
        <f>IFERROR(INDEX(Registro!$M$8:$M$507,MATCH(ROW()-5,Registro!$Y$8:$Y$507,0))&amp;"","")</f>
        <v/>
      </c>
      <c r="K39" s="18">
        <f>IFERROR(INDEX(Registro!$W$8:$W$507,MATCH(ROW()-5,Registro!$Y$8:$Y$507,0)),"")</f>
        <v/>
      </c>
      <c r="L39" s="17">
        <f>IFERROR(INDEX(Registro!$X$8:$X$507,MATCH(ROW()-5,Registro!$Y$8:$Y$507,0))&amp;"","")</f>
        <v/>
      </c>
    </row>
    <row r="40" ht="18" customHeight="1">
      <c r="A40" s="17">
        <f>IF(ISNA(MATCH(ROW()-5,Registro!$Y$8:$Y$507,0)),"",ROW()-5)</f>
        <v/>
      </c>
      <c r="B40" s="17">
        <f>IFERROR(INDEX(Registro!$A$8:$A$507,MATCH(ROW()-5,Registro!$Y$8:$Y$507,0)),"")</f>
        <v/>
      </c>
      <c r="C40" s="10">
        <f>IFERROR(INDEX(Registro!$B$8:$B$507,MATCH(ROW()-5,Registro!$Y$8:$Y$507,0)),"")</f>
        <v/>
      </c>
      <c r="D40" s="17">
        <f>IFERROR(INDEX(Registro!$D$8:$D$507,MATCH(ROW()-5,Registro!$Y$8:$Y$507,0))&amp;"","")</f>
        <v/>
      </c>
      <c r="E40" s="17">
        <f>IFERROR(INDEX(Registro!$E$8:$E$507,MATCH(ROW()-5,Registro!$Y$8:$Y$507,0))&amp;"","")</f>
        <v/>
      </c>
      <c r="F40" s="17">
        <f>IFERROR(INDEX(Registro!$F$8:$F$507,MATCH(ROW()-5,Registro!$Y$8:$Y$507,0))&amp;"","")</f>
        <v/>
      </c>
      <c r="G40" s="17">
        <f>IFERROR(INDEX(Registro!$G$8:$G$507,MATCH(ROW()-5,Registro!$Y$8:$Y$507,0))&amp;"","")</f>
        <v/>
      </c>
      <c r="H40" s="17">
        <f>IFERROR(INDEX(Registro!$H$8:$H$507,MATCH(ROW()-5,Registro!$Y$8:$Y$507,0))&amp;"","")</f>
        <v/>
      </c>
      <c r="I40" s="17">
        <f>IFERROR(INDEX(Registro!$K$8:$K$507,MATCH(ROW()-5,Registro!$Y$8:$Y$507,0))&amp;"","")</f>
        <v/>
      </c>
      <c r="J40" s="17">
        <f>IFERROR(INDEX(Registro!$M$8:$M$507,MATCH(ROW()-5,Registro!$Y$8:$Y$507,0))&amp;"","")</f>
        <v/>
      </c>
      <c r="K40" s="18">
        <f>IFERROR(INDEX(Registro!$W$8:$W$507,MATCH(ROW()-5,Registro!$Y$8:$Y$507,0)),"")</f>
        <v/>
      </c>
      <c r="L40" s="17">
        <f>IFERROR(INDEX(Registro!$X$8:$X$507,MATCH(ROW()-5,Registro!$Y$8:$Y$507,0))&amp;"","")</f>
        <v/>
      </c>
    </row>
    <row r="41" ht="18" customHeight="1">
      <c r="A41" s="17">
        <f>IF(ISNA(MATCH(ROW()-5,Registro!$Y$8:$Y$507,0)),"",ROW()-5)</f>
        <v/>
      </c>
      <c r="B41" s="17">
        <f>IFERROR(INDEX(Registro!$A$8:$A$507,MATCH(ROW()-5,Registro!$Y$8:$Y$507,0)),"")</f>
        <v/>
      </c>
      <c r="C41" s="10">
        <f>IFERROR(INDEX(Registro!$B$8:$B$507,MATCH(ROW()-5,Registro!$Y$8:$Y$507,0)),"")</f>
        <v/>
      </c>
      <c r="D41" s="17">
        <f>IFERROR(INDEX(Registro!$D$8:$D$507,MATCH(ROW()-5,Registro!$Y$8:$Y$507,0))&amp;"","")</f>
        <v/>
      </c>
      <c r="E41" s="17">
        <f>IFERROR(INDEX(Registro!$E$8:$E$507,MATCH(ROW()-5,Registro!$Y$8:$Y$507,0))&amp;"","")</f>
        <v/>
      </c>
      <c r="F41" s="17">
        <f>IFERROR(INDEX(Registro!$F$8:$F$507,MATCH(ROW()-5,Registro!$Y$8:$Y$507,0))&amp;"","")</f>
        <v/>
      </c>
      <c r="G41" s="17">
        <f>IFERROR(INDEX(Registro!$G$8:$G$507,MATCH(ROW()-5,Registro!$Y$8:$Y$507,0))&amp;"","")</f>
        <v/>
      </c>
      <c r="H41" s="17">
        <f>IFERROR(INDEX(Registro!$H$8:$H$507,MATCH(ROW()-5,Registro!$Y$8:$Y$507,0))&amp;"","")</f>
        <v/>
      </c>
      <c r="I41" s="17">
        <f>IFERROR(INDEX(Registro!$K$8:$K$507,MATCH(ROW()-5,Registro!$Y$8:$Y$507,0))&amp;"","")</f>
        <v/>
      </c>
      <c r="J41" s="17">
        <f>IFERROR(INDEX(Registro!$M$8:$M$507,MATCH(ROW()-5,Registro!$Y$8:$Y$507,0))&amp;"","")</f>
        <v/>
      </c>
      <c r="K41" s="18">
        <f>IFERROR(INDEX(Registro!$W$8:$W$507,MATCH(ROW()-5,Registro!$Y$8:$Y$507,0)),"")</f>
        <v/>
      </c>
      <c r="L41" s="17">
        <f>IFERROR(INDEX(Registro!$X$8:$X$507,MATCH(ROW()-5,Registro!$Y$8:$Y$507,0))&amp;"","")</f>
        <v/>
      </c>
    </row>
    <row r="42" ht="18" customHeight="1">
      <c r="A42" s="17">
        <f>IF(ISNA(MATCH(ROW()-5,Registro!$Y$8:$Y$507,0)),"",ROW()-5)</f>
        <v/>
      </c>
      <c r="B42" s="17">
        <f>IFERROR(INDEX(Registro!$A$8:$A$507,MATCH(ROW()-5,Registro!$Y$8:$Y$507,0)),"")</f>
        <v/>
      </c>
      <c r="C42" s="10">
        <f>IFERROR(INDEX(Registro!$B$8:$B$507,MATCH(ROW()-5,Registro!$Y$8:$Y$507,0)),"")</f>
        <v/>
      </c>
      <c r="D42" s="17">
        <f>IFERROR(INDEX(Registro!$D$8:$D$507,MATCH(ROW()-5,Registro!$Y$8:$Y$507,0))&amp;"","")</f>
        <v/>
      </c>
      <c r="E42" s="17">
        <f>IFERROR(INDEX(Registro!$E$8:$E$507,MATCH(ROW()-5,Registro!$Y$8:$Y$507,0))&amp;"","")</f>
        <v/>
      </c>
      <c r="F42" s="17">
        <f>IFERROR(INDEX(Registro!$F$8:$F$507,MATCH(ROW()-5,Registro!$Y$8:$Y$507,0))&amp;"","")</f>
        <v/>
      </c>
      <c r="G42" s="17">
        <f>IFERROR(INDEX(Registro!$G$8:$G$507,MATCH(ROW()-5,Registro!$Y$8:$Y$507,0))&amp;"","")</f>
        <v/>
      </c>
      <c r="H42" s="17">
        <f>IFERROR(INDEX(Registro!$H$8:$H$507,MATCH(ROW()-5,Registro!$Y$8:$Y$507,0))&amp;"","")</f>
        <v/>
      </c>
      <c r="I42" s="17">
        <f>IFERROR(INDEX(Registro!$K$8:$K$507,MATCH(ROW()-5,Registro!$Y$8:$Y$507,0))&amp;"","")</f>
        <v/>
      </c>
      <c r="J42" s="17">
        <f>IFERROR(INDEX(Registro!$M$8:$M$507,MATCH(ROW()-5,Registro!$Y$8:$Y$507,0))&amp;"","")</f>
        <v/>
      </c>
      <c r="K42" s="18">
        <f>IFERROR(INDEX(Registro!$W$8:$W$507,MATCH(ROW()-5,Registro!$Y$8:$Y$507,0)),"")</f>
        <v/>
      </c>
      <c r="L42" s="17">
        <f>IFERROR(INDEX(Registro!$X$8:$X$507,MATCH(ROW()-5,Registro!$Y$8:$Y$507,0))&amp;"","")</f>
        <v/>
      </c>
    </row>
    <row r="43" ht="18" customHeight="1">
      <c r="A43" s="17">
        <f>IF(ISNA(MATCH(ROW()-5,Registro!$Y$8:$Y$507,0)),"",ROW()-5)</f>
        <v/>
      </c>
      <c r="B43" s="17">
        <f>IFERROR(INDEX(Registro!$A$8:$A$507,MATCH(ROW()-5,Registro!$Y$8:$Y$507,0)),"")</f>
        <v/>
      </c>
      <c r="C43" s="10">
        <f>IFERROR(INDEX(Registro!$B$8:$B$507,MATCH(ROW()-5,Registro!$Y$8:$Y$507,0)),"")</f>
        <v/>
      </c>
      <c r="D43" s="17">
        <f>IFERROR(INDEX(Registro!$D$8:$D$507,MATCH(ROW()-5,Registro!$Y$8:$Y$507,0))&amp;"","")</f>
        <v/>
      </c>
      <c r="E43" s="17">
        <f>IFERROR(INDEX(Registro!$E$8:$E$507,MATCH(ROW()-5,Registro!$Y$8:$Y$507,0))&amp;"","")</f>
        <v/>
      </c>
      <c r="F43" s="17">
        <f>IFERROR(INDEX(Registro!$F$8:$F$507,MATCH(ROW()-5,Registro!$Y$8:$Y$507,0))&amp;"","")</f>
        <v/>
      </c>
      <c r="G43" s="17">
        <f>IFERROR(INDEX(Registro!$G$8:$G$507,MATCH(ROW()-5,Registro!$Y$8:$Y$507,0))&amp;"","")</f>
        <v/>
      </c>
      <c r="H43" s="17">
        <f>IFERROR(INDEX(Registro!$H$8:$H$507,MATCH(ROW()-5,Registro!$Y$8:$Y$507,0))&amp;"","")</f>
        <v/>
      </c>
      <c r="I43" s="17">
        <f>IFERROR(INDEX(Registro!$K$8:$K$507,MATCH(ROW()-5,Registro!$Y$8:$Y$507,0))&amp;"","")</f>
        <v/>
      </c>
      <c r="J43" s="17">
        <f>IFERROR(INDEX(Registro!$M$8:$M$507,MATCH(ROW()-5,Registro!$Y$8:$Y$507,0))&amp;"","")</f>
        <v/>
      </c>
      <c r="K43" s="18">
        <f>IFERROR(INDEX(Registro!$W$8:$W$507,MATCH(ROW()-5,Registro!$Y$8:$Y$507,0)),"")</f>
        <v/>
      </c>
      <c r="L43" s="17">
        <f>IFERROR(INDEX(Registro!$X$8:$X$507,MATCH(ROW()-5,Registro!$Y$8:$Y$507,0))&amp;"","")</f>
        <v/>
      </c>
    </row>
    <row r="44" ht="18" customHeight="1">
      <c r="A44" s="17">
        <f>IF(ISNA(MATCH(ROW()-5,Registro!$Y$8:$Y$507,0)),"",ROW()-5)</f>
        <v/>
      </c>
      <c r="B44" s="17">
        <f>IFERROR(INDEX(Registro!$A$8:$A$507,MATCH(ROW()-5,Registro!$Y$8:$Y$507,0)),"")</f>
        <v/>
      </c>
      <c r="C44" s="10">
        <f>IFERROR(INDEX(Registro!$B$8:$B$507,MATCH(ROW()-5,Registro!$Y$8:$Y$507,0)),"")</f>
        <v/>
      </c>
      <c r="D44" s="17">
        <f>IFERROR(INDEX(Registro!$D$8:$D$507,MATCH(ROW()-5,Registro!$Y$8:$Y$507,0))&amp;"","")</f>
        <v/>
      </c>
      <c r="E44" s="17">
        <f>IFERROR(INDEX(Registro!$E$8:$E$507,MATCH(ROW()-5,Registro!$Y$8:$Y$507,0))&amp;"","")</f>
        <v/>
      </c>
      <c r="F44" s="17">
        <f>IFERROR(INDEX(Registro!$F$8:$F$507,MATCH(ROW()-5,Registro!$Y$8:$Y$507,0))&amp;"","")</f>
        <v/>
      </c>
      <c r="G44" s="17">
        <f>IFERROR(INDEX(Registro!$G$8:$G$507,MATCH(ROW()-5,Registro!$Y$8:$Y$507,0))&amp;"","")</f>
        <v/>
      </c>
      <c r="H44" s="17">
        <f>IFERROR(INDEX(Registro!$H$8:$H$507,MATCH(ROW()-5,Registro!$Y$8:$Y$507,0))&amp;"","")</f>
        <v/>
      </c>
      <c r="I44" s="17">
        <f>IFERROR(INDEX(Registro!$K$8:$K$507,MATCH(ROW()-5,Registro!$Y$8:$Y$507,0))&amp;"","")</f>
        <v/>
      </c>
      <c r="J44" s="17">
        <f>IFERROR(INDEX(Registro!$M$8:$M$507,MATCH(ROW()-5,Registro!$Y$8:$Y$507,0))&amp;"","")</f>
        <v/>
      </c>
      <c r="K44" s="18">
        <f>IFERROR(INDEX(Registro!$W$8:$W$507,MATCH(ROW()-5,Registro!$Y$8:$Y$507,0)),"")</f>
        <v/>
      </c>
      <c r="L44" s="17">
        <f>IFERROR(INDEX(Registro!$X$8:$X$507,MATCH(ROW()-5,Registro!$Y$8:$Y$507,0))&amp;"","")</f>
        <v/>
      </c>
    </row>
    <row r="45" ht="18" customHeight="1">
      <c r="A45" s="17">
        <f>IF(ISNA(MATCH(ROW()-5,Registro!$Y$8:$Y$507,0)),"",ROW()-5)</f>
        <v/>
      </c>
      <c r="B45" s="17">
        <f>IFERROR(INDEX(Registro!$A$8:$A$507,MATCH(ROW()-5,Registro!$Y$8:$Y$507,0)),"")</f>
        <v/>
      </c>
      <c r="C45" s="10">
        <f>IFERROR(INDEX(Registro!$B$8:$B$507,MATCH(ROW()-5,Registro!$Y$8:$Y$507,0)),"")</f>
        <v/>
      </c>
      <c r="D45" s="17">
        <f>IFERROR(INDEX(Registro!$D$8:$D$507,MATCH(ROW()-5,Registro!$Y$8:$Y$507,0))&amp;"","")</f>
        <v/>
      </c>
      <c r="E45" s="17">
        <f>IFERROR(INDEX(Registro!$E$8:$E$507,MATCH(ROW()-5,Registro!$Y$8:$Y$507,0))&amp;"","")</f>
        <v/>
      </c>
      <c r="F45" s="17">
        <f>IFERROR(INDEX(Registro!$F$8:$F$507,MATCH(ROW()-5,Registro!$Y$8:$Y$507,0))&amp;"","")</f>
        <v/>
      </c>
      <c r="G45" s="17">
        <f>IFERROR(INDEX(Registro!$G$8:$G$507,MATCH(ROW()-5,Registro!$Y$8:$Y$507,0))&amp;"","")</f>
        <v/>
      </c>
      <c r="H45" s="17">
        <f>IFERROR(INDEX(Registro!$H$8:$H$507,MATCH(ROW()-5,Registro!$Y$8:$Y$507,0))&amp;"","")</f>
        <v/>
      </c>
      <c r="I45" s="17">
        <f>IFERROR(INDEX(Registro!$K$8:$K$507,MATCH(ROW()-5,Registro!$Y$8:$Y$507,0))&amp;"","")</f>
        <v/>
      </c>
      <c r="J45" s="17">
        <f>IFERROR(INDEX(Registro!$M$8:$M$507,MATCH(ROW()-5,Registro!$Y$8:$Y$507,0))&amp;"","")</f>
        <v/>
      </c>
      <c r="K45" s="18">
        <f>IFERROR(INDEX(Registro!$W$8:$W$507,MATCH(ROW()-5,Registro!$Y$8:$Y$507,0)),"")</f>
        <v/>
      </c>
      <c r="L45" s="17">
        <f>IFERROR(INDEX(Registro!$X$8:$X$507,MATCH(ROW()-5,Registro!$Y$8:$Y$507,0))&amp;"","")</f>
        <v/>
      </c>
    </row>
    <row r="46" ht="18" customHeight="1">
      <c r="A46" s="17">
        <f>IF(ISNA(MATCH(ROW()-5,Registro!$Y$8:$Y$507,0)),"",ROW()-5)</f>
        <v/>
      </c>
      <c r="B46" s="17">
        <f>IFERROR(INDEX(Registro!$A$8:$A$507,MATCH(ROW()-5,Registro!$Y$8:$Y$507,0)),"")</f>
        <v/>
      </c>
      <c r="C46" s="10">
        <f>IFERROR(INDEX(Registro!$B$8:$B$507,MATCH(ROW()-5,Registro!$Y$8:$Y$507,0)),"")</f>
        <v/>
      </c>
      <c r="D46" s="17">
        <f>IFERROR(INDEX(Registro!$D$8:$D$507,MATCH(ROW()-5,Registro!$Y$8:$Y$507,0))&amp;"","")</f>
        <v/>
      </c>
      <c r="E46" s="17">
        <f>IFERROR(INDEX(Registro!$E$8:$E$507,MATCH(ROW()-5,Registro!$Y$8:$Y$507,0))&amp;"","")</f>
        <v/>
      </c>
      <c r="F46" s="17">
        <f>IFERROR(INDEX(Registro!$F$8:$F$507,MATCH(ROW()-5,Registro!$Y$8:$Y$507,0))&amp;"","")</f>
        <v/>
      </c>
      <c r="G46" s="17">
        <f>IFERROR(INDEX(Registro!$G$8:$G$507,MATCH(ROW()-5,Registro!$Y$8:$Y$507,0))&amp;"","")</f>
        <v/>
      </c>
      <c r="H46" s="17">
        <f>IFERROR(INDEX(Registro!$H$8:$H$507,MATCH(ROW()-5,Registro!$Y$8:$Y$507,0))&amp;"","")</f>
        <v/>
      </c>
      <c r="I46" s="17">
        <f>IFERROR(INDEX(Registro!$K$8:$K$507,MATCH(ROW()-5,Registro!$Y$8:$Y$507,0))&amp;"","")</f>
        <v/>
      </c>
      <c r="J46" s="17">
        <f>IFERROR(INDEX(Registro!$M$8:$M$507,MATCH(ROW()-5,Registro!$Y$8:$Y$507,0))&amp;"","")</f>
        <v/>
      </c>
      <c r="K46" s="18">
        <f>IFERROR(INDEX(Registro!$W$8:$W$507,MATCH(ROW()-5,Registro!$Y$8:$Y$507,0)),"")</f>
        <v/>
      </c>
      <c r="L46" s="17">
        <f>IFERROR(INDEX(Registro!$X$8:$X$507,MATCH(ROW()-5,Registro!$Y$8:$Y$507,0))&amp;"","")</f>
        <v/>
      </c>
    </row>
    <row r="47" ht="18" customHeight="1">
      <c r="A47" s="17">
        <f>IF(ISNA(MATCH(ROW()-5,Registro!$Y$8:$Y$507,0)),"",ROW()-5)</f>
        <v/>
      </c>
      <c r="B47" s="17">
        <f>IFERROR(INDEX(Registro!$A$8:$A$507,MATCH(ROW()-5,Registro!$Y$8:$Y$507,0)),"")</f>
        <v/>
      </c>
      <c r="C47" s="10">
        <f>IFERROR(INDEX(Registro!$B$8:$B$507,MATCH(ROW()-5,Registro!$Y$8:$Y$507,0)),"")</f>
        <v/>
      </c>
      <c r="D47" s="17">
        <f>IFERROR(INDEX(Registro!$D$8:$D$507,MATCH(ROW()-5,Registro!$Y$8:$Y$507,0))&amp;"","")</f>
        <v/>
      </c>
      <c r="E47" s="17">
        <f>IFERROR(INDEX(Registro!$E$8:$E$507,MATCH(ROW()-5,Registro!$Y$8:$Y$507,0))&amp;"","")</f>
        <v/>
      </c>
      <c r="F47" s="17">
        <f>IFERROR(INDEX(Registro!$F$8:$F$507,MATCH(ROW()-5,Registro!$Y$8:$Y$507,0))&amp;"","")</f>
        <v/>
      </c>
      <c r="G47" s="17">
        <f>IFERROR(INDEX(Registro!$G$8:$G$507,MATCH(ROW()-5,Registro!$Y$8:$Y$507,0))&amp;"","")</f>
        <v/>
      </c>
      <c r="H47" s="17">
        <f>IFERROR(INDEX(Registro!$H$8:$H$507,MATCH(ROW()-5,Registro!$Y$8:$Y$507,0))&amp;"","")</f>
        <v/>
      </c>
      <c r="I47" s="17">
        <f>IFERROR(INDEX(Registro!$K$8:$K$507,MATCH(ROW()-5,Registro!$Y$8:$Y$507,0))&amp;"","")</f>
        <v/>
      </c>
      <c r="J47" s="17">
        <f>IFERROR(INDEX(Registro!$M$8:$M$507,MATCH(ROW()-5,Registro!$Y$8:$Y$507,0))&amp;"","")</f>
        <v/>
      </c>
      <c r="K47" s="18">
        <f>IFERROR(INDEX(Registro!$W$8:$W$507,MATCH(ROW()-5,Registro!$Y$8:$Y$507,0)),"")</f>
        <v/>
      </c>
      <c r="L47" s="17">
        <f>IFERROR(INDEX(Registro!$X$8:$X$507,MATCH(ROW()-5,Registro!$Y$8:$Y$507,0))&amp;"","")</f>
        <v/>
      </c>
    </row>
    <row r="48" ht="18" customHeight="1">
      <c r="A48" s="17">
        <f>IF(ISNA(MATCH(ROW()-5,Registro!$Y$8:$Y$507,0)),"",ROW()-5)</f>
        <v/>
      </c>
      <c r="B48" s="17">
        <f>IFERROR(INDEX(Registro!$A$8:$A$507,MATCH(ROW()-5,Registro!$Y$8:$Y$507,0)),"")</f>
        <v/>
      </c>
      <c r="C48" s="10">
        <f>IFERROR(INDEX(Registro!$B$8:$B$507,MATCH(ROW()-5,Registro!$Y$8:$Y$507,0)),"")</f>
        <v/>
      </c>
      <c r="D48" s="17">
        <f>IFERROR(INDEX(Registro!$D$8:$D$507,MATCH(ROW()-5,Registro!$Y$8:$Y$507,0))&amp;"","")</f>
        <v/>
      </c>
      <c r="E48" s="17">
        <f>IFERROR(INDEX(Registro!$E$8:$E$507,MATCH(ROW()-5,Registro!$Y$8:$Y$507,0))&amp;"","")</f>
        <v/>
      </c>
      <c r="F48" s="17">
        <f>IFERROR(INDEX(Registro!$F$8:$F$507,MATCH(ROW()-5,Registro!$Y$8:$Y$507,0))&amp;"","")</f>
        <v/>
      </c>
      <c r="G48" s="17">
        <f>IFERROR(INDEX(Registro!$G$8:$G$507,MATCH(ROW()-5,Registro!$Y$8:$Y$507,0))&amp;"","")</f>
        <v/>
      </c>
      <c r="H48" s="17">
        <f>IFERROR(INDEX(Registro!$H$8:$H$507,MATCH(ROW()-5,Registro!$Y$8:$Y$507,0))&amp;"","")</f>
        <v/>
      </c>
      <c r="I48" s="17">
        <f>IFERROR(INDEX(Registro!$K$8:$K$507,MATCH(ROW()-5,Registro!$Y$8:$Y$507,0))&amp;"","")</f>
        <v/>
      </c>
      <c r="J48" s="17">
        <f>IFERROR(INDEX(Registro!$M$8:$M$507,MATCH(ROW()-5,Registro!$Y$8:$Y$507,0))&amp;"","")</f>
        <v/>
      </c>
      <c r="K48" s="18">
        <f>IFERROR(INDEX(Registro!$W$8:$W$507,MATCH(ROW()-5,Registro!$Y$8:$Y$507,0)),"")</f>
        <v/>
      </c>
      <c r="L48" s="17">
        <f>IFERROR(INDEX(Registro!$X$8:$X$507,MATCH(ROW()-5,Registro!$Y$8:$Y$507,0))&amp;"","")</f>
        <v/>
      </c>
    </row>
    <row r="49" ht="18" customHeight="1">
      <c r="A49" s="17">
        <f>IF(ISNA(MATCH(ROW()-5,Registro!$Y$8:$Y$507,0)),"",ROW()-5)</f>
        <v/>
      </c>
      <c r="B49" s="17">
        <f>IFERROR(INDEX(Registro!$A$8:$A$507,MATCH(ROW()-5,Registro!$Y$8:$Y$507,0)),"")</f>
        <v/>
      </c>
      <c r="C49" s="10">
        <f>IFERROR(INDEX(Registro!$B$8:$B$507,MATCH(ROW()-5,Registro!$Y$8:$Y$507,0)),"")</f>
        <v/>
      </c>
      <c r="D49" s="17">
        <f>IFERROR(INDEX(Registro!$D$8:$D$507,MATCH(ROW()-5,Registro!$Y$8:$Y$507,0))&amp;"","")</f>
        <v/>
      </c>
      <c r="E49" s="17">
        <f>IFERROR(INDEX(Registro!$E$8:$E$507,MATCH(ROW()-5,Registro!$Y$8:$Y$507,0))&amp;"","")</f>
        <v/>
      </c>
      <c r="F49" s="17">
        <f>IFERROR(INDEX(Registro!$F$8:$F$507,MATCH(ROW()-5,Registro!$Y$8:$Y$507,0))&amp;"","")</f>
        <v/>
      </c>
      <c r="G49" s="17">
        <f>IFERROR(INDEX(Registro!$G$8:$G$507,MATCH(ROW()-5,Registro!$Y$8:$Y$507,0))&amp;"","")</f>
        <v/>
      </c>
      <c r="H49" s="17">
        <f>IFERROR(INDEX(Registro!$H$8:$H$507,MATCH(ROW()-5,Registro!$Y$8:$Y$507,0))&amp;"","")</f>
        <v/>
      </c>
      <c r="I49" s="17">
        <f>IFERROR(INDEX(Registro!$K$8:$K$507,MATCH(ROW()-5,Registro!$Y$8:$Y$507,0))&amp;"","")</f>
        <v/>
      </c>
      <c r="J49" s="17">
        <f>IFERROR(INDEX(Registro!$M$8:$M$507,MATCH(ROW()-5,Registro!$Y$8:$Y$507,0))&amp;"","")</f>
        <v/>
      </c>
      <c r="K49" s="18">
        <f>IFERROR(INDEX(Registro!$W$8:$W$507,MATCH(ROW()-5,Registro!$Y$8:$Y$507,0)),"")</f>
        <v/>
      </c>
      <c r="L49" s="17">
        <f>IFERROR(INDEX(Registro!$X$8:$X$507,MATCH(ROW()-5,Registro!$Y$8:$Y$507,0))&amp;"","")</f>
        <v/>
      </c>
    </row>
    <row r="50" ht="18" customHeight="1">
      <c r="A50" s="17">
        <f>IF(ISNA(MATCH(ROW()-5,Registro!$Y$8:$Y$507,0)),"",ROW()-5)</f>
        <v/>
      </c>
      <c r="B50" s="17">
        <f>IFERROR(INDEX(Registro!$A$8:$A$507,MATCH(ROW()-5,Registro!$Y$8:$Y$507,0)),"")</f>
        <v/>
      </c>
      <c r="C50" s="10">
        <f>IFERROR(INDEX(Registro!$B$8:$B$507,MATCH(ROW()-5,Registro!$Y$8:$Y$507,0)),"")</f>
        <v/>
      </c>
      <c r="D50" s="17">
        <f>IFERROR(INDEX(Registro!$D$8:$D$507,MATCH(ROW()-5,Registro!$Y$8:$Y$507,0))&amp;"","")</f>
        <v/>
      </c>
      <c r="E50" s="17">
        <f>IFERROR(INDEX(Registro!$E$8:$E$507,MATCH(ROW()-5,Registro!$Y$8:$Y$507,0))&amp;"","")</f>
        <v/>
      </c>
      <c r="F50" s="17">
        <f>IFERROR(INDEX(Registro!$F$8:$F$507,MATCH(ROW()-5,Registro!$Y$8:$Y$507,0))&amp;"","")</f>
        <v/>
      </c>
      <c r="G50" s="17">
        <f>IFERROR(INDEX(Registro!$G$8:$G$507,MATCH(ROW()-5,Registro!$Y$8:$Y$507,0))&amp;"","")</f>
        <v/>
      </c>
      <c r="H50" s="17">
        <f>IFERROR(INDEX(Registro!$H$8:$H$507,MATCH(ROW()-5,Registro!$Y$8:$Y$507,0))&amp;"","")</f>
        <v/>
      </c>
      <c r="I50" s="17">
        <f>IFERROR(INDEX(Registro!$K$8:$K$507,MATCH(ROW()-5,Registro!$Y$8:$Y$507,0))&amp;"","")</f>
        <v/>
      </c>
      <c r="J50" s="17">
        <f>IFERROR(INDEX(Registro!$M$8:$M$507,MATCH(ROW()-5,Registro!$Y$8:$Y$507,0))&amp;"","")</f>
        <v/>
      </c>
      <c r="K50" s="18">
        <f>IFERROR(INDEX(Registro!$W$8:$W$507,MATCH(ROW()-5,Registro!$Y$8:$Y$507,0)),"")</f>
        <v/>
      </c>
      <c r="L50" s="17">
        <f>IFERROR(INDEX(Registro!$X$8:$X$507,MATCH(ROW()-5,Registro!$Y$8:$Y$507,0))&amp;"","")</f>
        <v/>
      </c>
    </row>
    <row r="51" ht="18" customHeight="1">
      <c r="A51" s="17">
        <f>IF(ISNA(MATCH(ROW()-5,Registro!$Y$8:$Y$507,0)),"",ROW()-5)</f>
        <v/>
      </c>
      <c r="B51" s="17">
        <f>IFERROR(INDEX(Registro!$A$8:$A$507,MATCH(ROW()-5,Registro!$Y$8:$Y$507,0)),"")</f>
        <v/>
      </c>
      <c r="C51" s="10">
        <f>IFERROR(INDEX(Registro!$B$8:$B$507,MATCH(ROW()-5,Registro!$Y$8:$Y$507,0)),"")</f>
        <v/>
      </c>
      <c r="D51" s="17">
        <f>IFERROR(INDEX(Registro!$D$8:$D$507,MATCH(ROW()-5,Registro!$Y$8:$Y$507,0))&amp;"","")</f>
        <v/>
      </c>
      <c r="E51" s="17">
        <f>IFERROR(INDEX(Registro!$E$8:$E$507,MATCH(ROW()-5,Registro!$Y$8:$Y$507,0))&amp;"","")</f>
        <v/>
      </c>
      <c r="F51" s="17">
        <f>IFERROR(INDEX(Registro!$F$8:$F$507,MATCH(ROW()-5,Registro!$Y$8:$Y$507,0))&amp;"","")</f>
        <v/>
      </c>
      <c r="G51" s="17">
        <f>IFERROR(INDEX(Registro!$G$8:$G$507,MATCH(ROW()-5,Registro!$Y$8:$Y$507,0))&amp;"","")</f>
        <v/>
      </c>
      <c r="H51" s="17">
        <f>IFERROR(INDEX(Registro!$H$8:$H$507,MATCH(ROW()-5,Registro!$Y$8:$Y$507,0))&amp;"","")</f>
        <v/>
      </c>
      <c r="I51" s="17">
        <f>IFERROR(INDEX(Registro!$K$8:$K$507,MATCH(ROW()-5,Registro!$Y$8:$Y$507,0))&amp;"","")</f>
        <v/>
      </c>
      <c r="J51" s="17">
        <f>IFERROR(INDEX(Registro!$M$8:$M$507,MATCH(ROW()-5,Registro!$Y$8:$Y$507,0))&amp;"","")</f>
        <v/>
      </c>
      <c r="K51" s="18">
        <f>IFERROR(INDEX(Registro!$W$8:$W$507,MATCH(ROW()-5,Registro!$Y$8:$Y$507,0)),"")</f>
        <v/>
      </c>
      <c r="L51" s="17">
        <f>IFERROR(INDEX(Registro!$X$8:$X$507,MATCH(ROW()-5,Registro!$Y$8:$Y$507,0))&amp;"","")</f>
        <v/>
      </c>
    </row>
    <row r="52" ht="18" customHeight="1">
      <c r="A52" s="17">
        <f>IF(ISNA(MATCH(ROW()-5,Registro!$Y$8:$Y$507,0)),"",ROW()-5)</f>
        <v/>
      </c>
      <c r="B52" s="17">
        <f>IFERROR(INDEX(Registro!$A$8:$A$507,MATCH(ROW()-5,Registro!$Y$8:$Y$507,0)),"")</f>
        <v/>
      </c>
      <c r="C52" s="10">
        <f>IFERROR(INDEX(Registro!$B$8:$B$507,MATCH(ROW()-5,Registro!$Y$8:$Y$507,0)),"")</f>
        <v/>
      </c>
      <c r="D52" s="17">
        <f>IFERROR(INDEX(Registro!$D$8:$D$507,MATCH(ROW()-5,Registro!$Y$8:$Y$507,0))&amp;"","")</f>
        <v/>
      </c>
      <c r="E52" s="17">
        <f>IFERROR(INDEX(Registro!$E$8:$E$507,MATCH(ROW()-5,Registro!$Y$8:$Y$507,0))&amp;"","")</f>
        <v/>
      </c>
      <c r="F52" s="17">
        <f>IFERROR(INDEX(Registro!$F$8:$F$507,MATCH(ROW()-5,Registro!$Y$8:$Y$507,0))&amp;"","")</f>
        <v/>
      </c>
      <c r="G52" s="17">
        <f>IFERROR(INDEX(Registro!$G$8:$G$507,MATCH(ROW()-5,Registro!$Y$8:$Y$507,0))&amp;"","")</f>
        <v/>
      </c>
      <c r="H52" s="17">
        <f>IFERROR(INDEX(Registro!$H$8:$H$507,MATCH(ROW()-5,Registro!$Y$8:$Y$507,0))&amp;"","")</f>
        <v/>
      </c>
      <c r="I52" s="17">
        <f>IFERROR(INDEX(Registro!$K$8:$K$507,MATCH(ROW()-5,Registro!$Y$8:$Y$507,0))&amp;"","")</f>
        <v/>
      </c>
      <c r="J52" s="17">
        <f>IFERROR(INDEX(Registro!$M$8:$M$507,MATCH(ROW()-5,Registro!$Y$8:$Y$507,0))&amp;"","")</f>
        <v/>
      </c>
      <c r="K52" s="18">
        <f>IFERROR(INDEX(Registro!$W$8:$W$507,MATCH(ROW()-5,Registro!$Y$8:$Y$507,0)),"")</f>
        <v/>
      </c>
      <c r="L52" s="17">
        <f>IFERROR(INDEX(Registro!$X$8:$X$507,MATCH(ROW()-5,Registro!$Y$8:$Y$507,0))&amp;"","")</f>
        <v/>
      </c>
    </row>
    <row r="53" ht="18" customHeight="1">
      <c r="A53" s="17">
        <f>IF(ISNA(MATCH(ROW()-5,Registro!$Y$8:$Y$507,0)),"",ROW()-5)</f>
        <v/>
      </c>
      <c r="B53" s="17">
        <f>IFERROR(INDEX(Registro!$A$8:$A$507,MATCH(ROW()-5,Registro!$Y$8:$Y$507,0)),"")</f>
        <v/>
      </c>
      <c r="C53" s="10">
        <f>IFERROR(INDEX(Registro!$B$8:$B$507,MATCH(ROW()-5,Registro!$Y$8:$Y$507,0)),"")</f>
        <v/>
      </c>
      <c r="D53" s="17">
        <f>IFERROR(INDEX(Registro!$D$8:$D$507,MATCH(ROW()-5,Registro!$Y$8:$Y$507,0))&amp;"","")</f>
        <v/>
      </c>
      <c r="E53" s="17">
        <f>IFERROR(INDEX(Registro!$E$8:$E$507,MATCH(ROW()-5,Registro!$Y$8:$Y$507,0))&amp;"","")</f>
        <v/>
      </c>
      <c r="F53" s="17">
        <f>IFERROR(INDEX(Registro!$F$8:$F$507,MATCH(ROW()-5,Registro!$Y$8:$Y$507,0))&amp;"","")</f>
        <v/>
      </c>
      <c r="G53" s="17">
        <f>IFERROR(INDEX(Registro!$G$8:$G$507,MATCH(ROW()-5,Registro!$Y$8:$Y$507,0))&amp;"","")</f>
        <v/>
      </c>
      <c r="H53" s="17">
        <f>IFERROR(INDEX(Registro!$H$8:$H$507,MATCH(ROW()-5,Registro!$Y$8:$Y$507,0))&amp;"","")</f>
        <v/>
      </c>
      <c r="I53" s="17">
        <f>IFERROR(INDEX(Registro!$K$8:$K$507,MATCH(ROW()-5,Registro!$Y$8:$Y$507,0))&amp;"","")</f>
        <v/>
      </c>
      <c r="J53" s="17">
        <f>IFERROR(INDEX(Registro!$M$8:$M$507,MATCH(ROW()-5,Registro!$Y$8:$Y$507,0))&amp;"","")</f>
        <v/>
      </c>
      <c r="K53" s="18">
        <f>IFERROR(INDEX(Registro!$W$8:$W$507,MATCH(ROW()-5,Registro!$Y$8:$Y$507,0)),"")</f>
        <v/>
      </c>
      <c r="L53" s="17">
        <f>IFERROR(INDEX(Registro!$X$8:$X$507,MATCH(ROW()-5,Registro!$Y$8:$Y$507,0))&amp;"","")</f>
        <v/>
      </c>
    </row>
    <row r="54" ht="18" customHeight="1">
      <c r="A54" s="17">
        <f>IF(ISNA(MATCH(ROW()-5,Registro!$Y$8:$Y$507,0)),"",ROW()-5)</f>
        <v/>
      </c>
      <c r="B54" s="17">
        <f>IFERROR(INDEX(Registro!$A$8:$A$507,MATCH(ROW()-5,Registro!$Y$8:$Y$507,0)),"")</f>
        <v/>
      </c>
      <c r="C54" s="10">
        <f>IFERROR(INDEX(Registro!$B$8:$B$507,MATCH(ROW()-5,Registro!$Y$8:$Y$507,0)),"")</f>
        <v/>
      </c>
      <c r="D54" s="17">
        <f>IFERROR(INDEX(Registro!$D$8:$D$507,MATCH(ROW()-5,Registro!$Y$8:$Y$507,0))&amp;"","")</f>
        <v/>
      </c>
      <c r="E54" s="17">
        <f>IFERROR(INDEX(Registro!$E$8:$E$507,MATCH(ROW()-5,Registro!$Y$8:$Y$507,0))&amp;"","")</f>
        <v/>
      </c>
      <c r="F54" s="17">
        <f>IFERROR(INDEX(Registro!$F$8:$F$507,MATCH(ROW()-5,Registro!$Y$8:$Y$507,0))&amp;"","")</f>
        <v/>
      </c>
      <c r="G54" s="17">
        <f>IFERROR(INDEX(Registro!$G$8:$G$507,MATCH(ROW()-5,Registro!$Y$8:$Y$507,0))&amp;"","")</f>
        <v/>
      </c>
      <c r="H54" s="17">
        <f>IFERROR(INDEX(Registro!$H$8:$H$507,MATCH(ROW()-5,Registro!$Y$8:$Y$507,0))&amp;"","")</f>
        <v/>
      </c>
      <c r="I54" s="17">
        <f>IFERROR(INDEX(Registro!$K$8:$K$507,MATCH(ROW()-5,Registro!$Y$8:$Y$507,0))&amp;"","")</f>
        <v/>
      </c>
      <c r="J54" s="17">
        <f>IFERROR(INDEX(Registro!$M$8:$M$507,MATCH(ROW()-5,Registro!$Y$8:$Y$507,0))&amp;"","")</f>
        <v/>
      </c>
      <c r="K54" s="18">
        <f>IFERROR(INDEX(Registro!$W$8:$W$507,MATCH(ROW()-5,Registro!$Y$8:$Y$507,0)),"")</f>
        <v/>
      </c>
      <c r="L54" s="17">
        <f>IFERROR(INDEX(Registro!$X$8:$X$507,MATCH(ROW()-5,Registro!$Y$8:$Y$507,0))&amp;"","")</f>
        <v/>
      </c>
    </row>
    <row r="55" ht="18" customHeight="1">
      <c r="A55" s="17">
        <f>IF(ISNA(MATCH(ROW()-5,Registro!$Y$8:$Y$507,0)),"",ROW()-5)</f>
        <v/>
      </c>
      <c r="B55" s="17">
        <f>IFERROR(INDEX(Registro!$A$8:$A$507,MATCH(ROW()-5,Registro!$Y$8:$Y$507,0)),"")</f>
        <v/>
      </c>
      <c r="C55" s="10">
        <f>IFERROR(INDEX(Registro!$B$8:$B$507,MATCH(ROW()-5,Registro!$Y$8:$Y$507,0)),"")</f>
        <v/>
      </c>
      <c r="D55" s="17">
        <f>IFERROR(INDEX(Registro!$D$8:$D$507,MATCH(ROW()-5,Registro!$Y$8:$Y$507,0))&amp;"","")</f>
        <v/>
      </c>
      <c r="E55" s="17">
        <f>IFERROR(INDEX(Registro!$E$8:$E$507,MATCH(ROW()-5,Registro!$Y$8:$Y$507,0))&amp;"","")</f>
        <v/>
      </c>
      <c r="F55" s="17">
        <f>IFERROR(INDEX(Registro!$F$8:$F$507,MATCH(ROW()-5,Registro!$Y$8:$Y$507,0))&amp;"","")</f>
        <v/>
      </c>
      <c r="G55" s="17">
        <f>IFERROR(INDEX(Registro!$G$8:$G$507,MATCH(ROW()-5,Registro!$Y$8:$Y$507,0))&amp;"","")</f>
        <v/>
      </c>
      <c r="H55" s="17">
        <f>IFERROR(INDEX(Registro!$H$8:$H$507,MATCH(ROW()-5,Registro!$Y$8:$Y$507,0))&amp;"","")</f>
        <v/>
      </c>
      <c r="I55" s="17">
        <f>IFERROR(INDEX(Registro!$K$8:$K$507,MATCH(ROW()-5,Registro!$Y$8:$Y$507,0))&amp;"","")</f>
        <v/>
      </c>
      <c r="J55" s="17">
        <f>IFERROR(INDEX(Registro!$M$8:$M$507,MATCH(ROW()-5,Registro!$Y$8:$Y$507,0))&amp;"","")</f>
        <v/>
      </c>
      <c r="K55" s="18">
        <f>IFERROR(INDEX(Registro!$W$8:$W$507,MATCH(ROW()-5,Registro!$Y$8:$Y$507,0)),"")</f>
        <v/>
      </c>
      <c r="L55" s="17">
        <f>IFERROR(INDEX(Registro!$X$8:$X$507,MATCH(ROW()-5,Registro!$Y$8:$Y$507,0))&amp;"","")</f>
        <v/>
      </c>
    </row>
    <row r="56" ht="18" customHeight="1">
      <c r="A56" s="17">
        <f>IF(ISNA(MATCH(ROW()-5,Registro!$Y$8:$Y$507,0)),"",ROW()-5)</f>
        <v/>
      </c>
      <c r="B56" s="17">
        <f>IFERROR(INDEX(Registro!$A$8:$A$507,MATCH(ROW()-5,Registro!$Y$8:$Y$507,0)),"")</f>
        <v/>
      </c>
      <c r="C56" s="10">
        <f>IFERROR(INDEX(Registro!$B$8:$B$507,MATCH(ROW()-5,Registro!$Y$8:$Y$507,0)),"")</f>
        <v/>
      </c>
      <c r="D56" s="17">
        <f>IFERROR(INDEX(Registro!$D$8:$D$507,MATCH(ROW()-5,Registro!$Y$8:$Y$507,0))&amp;"","")</f>
        <v/>
      </c>
      <c r="E56" s="17">
        <f>IFERROR(INDEX(Registro!$E$8:$E$507,MATCH(ROW()-5,Registro!$Y$8:$Y$507,0))&amp;"","")</f>
        <v/>
      </c>
      <c r="F56" s="17">
        <f>IFERROR(INDEX(Registro!$F$8:$F$507,MATCH(ROW()-5,Registro!$Y$8:$Y$507,0))&amp;"","")</f>
        <v/>
      </c>
      <c r="G56" s="17">
        <f>IFERROR(INDEX(Registro!$G$8:$G$507,MATCH(ROW()-5,Registro!$Y$8:$Y$507,0))&amp;"","")</f>
        <v/>
      </c>
      <c r="H56" s="17">
        <f>IFERROR(INDEX(Registro!$H$8:$H$507,MATCH(ROW()-5,Registro!$Y$8:$Y$507,0))&amp;"","")</f>
        <v/>
      </c>
      <c r="I56" s="17">
        <f>IFERROR(INDEX(Registro!$K$8:$K$507,MATCH(ROW()-5,Registro!$Y$8:$Y$507,0))&amp;"","")</f>
        <v/>
      </c>
      <c r="J56" s="17">
        <f>IFERROR(INDEX(Registro!$M$8:$M$507,MATCH(ROW()-5,Registro!$Y$8:$Y$507,0))&amp;"","")</f>
        <v/>
      </c>
      <c r="K56" s="18">
        <f>IFERROR(INDEX(Registro!$W$8:$W$507,MATCH(ROW()-5,Registro!$Y$8:$Y$507,0)),"")</f>
        <v/>
      </c>
      <c r="L56" s="17">
        <f>IFERROR(INDEX(Registro!$X$8:$X$507,MATCH(ROW()-5,Registro!$Y$8:$Y$507,0))&amp;"","")</f>
        <v/>
      </c>
    </row>
    <row r="57" ht="18" customHeight="1">
      <c r="A57" s="17">
        <f>IF(ISNA(MATCH(ROW()-5,Registro!$Y$8:$Y$507,0)),"",ROW()-5)</f>
        <v/>
      </c>
      <c r="B57" s="17">
        <f>IFERROR(INDEX(Registro!$A$8:$A$507,MATCH(ROW()-5,Registro!$Y$8:$Y$507,0)),"")</f>
        <v/>
      </c>
      <c r="C57" s="10">
        <f>IFERROR(INDEX(Registro!$B$8:$B$507,MATCH(ROW()-5,Registro!$Y$8:$Y$507,0)),"")</f>
        <v/>
      </c>
      <c r="D57" s="17">
        <f>IFERROR(INDEX(Registro!$D$8:$D$507,MATCH(ROW()-5,Registro!$Y$8:$Y$507,0))&amp;"","")</f>
        <v/>
      </c>
      <c r="E57" s="17">
        <f>IFERROR(INDEX(Registro!$E$8:$E$507,MATCH(ROW()-5,Registro!$Y$8:$Y$507,0))&amp;"","")</f>
        <v/>
      </c>
      <c r="F57" s="17">
        <f>IFERROR(INDEX(Registro!$F$8:$F$507,MATCH(ROW()-5,Registro!$Y$8:$Y$507,0))&amp;"","")</f>
        <v/>
      </c>
      <c r="G57" s="17">
        <f>IFERROR(INDEX(Registro!$G$8:$G$507,MATCH(ROW()-5,Registro!$Y$8:$Y$507,0))&amp;"","")</f>
        <v/>
      </c>
      <c r="H57" s="17">
        <f>IFERROR(INDEX(Registro!$H$8:$H$507,MATCH(ROW()-5,Registro!$Y$8:$Y$507,0))&amp;"","")</f>
        <v/>
      </c>
      <c r="I57" s="17">
        <f>IFERROR(INDEX(Registro!$K$8:$K$507,MATCH(ROW()-5,Registro!$Y$8:$Y$507,0))&amp;"","")</f>
        <v/>
      </c>
      <c r="J57" s="17">
        <f>IFERROR(INDEX(Registro!$M$8:$M$507,MATCH(ROW()-5,Registro!$Y$8:$Y$507,0))&amp;"","")</f>
        <v/>
      </c>
      <c r="K57" s="18">
        <f>IFERROR(INDEX(Registro!$W$8:$W$507,MATCH(ROW()-5,Registro!$Y$8:$Y$507,0)),"")</f>
        <v/>
      </c>
      <c r="L57" s="17">
        <f>IFERROR(INDEX(Registro!$X$8:$X$507,MATCH(ROW()-5,Registro!$Y$8:$Y$507,0))&amp;"","")</f>
        <v/>
      </c>
    </row>
    <row r="58" ht="18" customHeight="1">
      <c r="A58" s="17">
        <f>IF(ISNA(MATCH(ROW()-5,Registro!$Y$8:$Y$507,0)),"",ROW()-5)</f>
        <v/>
      </c>
      <c r="B58" s="17">
        <f>IFERROR(INDEX(Registro!$A$8:$A$507,MATCH(ROW()-5,Registro!$Y$8:$Y$507,0)),"")</f>
        <v/>
      </c>
      <c r="C58" s="10">
        <f>IFERROR(INDEX(Registro!$B$8:$B$507,MATCH(ROW()-5,Registro!$Y$8:$Y$507,0)),"")</f>
        <v/>
      </c>
      <c r="D58" s="17">
        <f>IFERROR(INDEX(Registro!$D$8:$D$507,MATCH(ROW()-5,Registro!$Y$8:$Y$507,0))&amp;"","")</f>
        <v/>
      </c>
      <c r="E58" s="17">
        <f>IFERROR(INDEX(Registro!$E$8:$E$507,MATCH(ROW()-5,Registro!$Y$8:$Y$507,0))&amp;"","")</f>
        <v/>
      </c>
      <c r="F58" s="17">
        <f>IFERROR(INDEX(Registro!$F$8:$F$507,MATCH(ROW()-5,Registro!$Y$8:$Y$507,0))&amp;"","")</f>
        <v/>
      </c>
      <c r="G58" s="17">
        <f>IFERROR(INDEX(Registro!$G$8:$G$507,MATCH(ROW()-5,Registro!$Y$8:$Y$507,0))&amp;"","")</f>
        <v/>
      </c>
      <c r="H58" s="17">
        <f>IFERROR(INDEX(Registro!$H$8:$H$507,MATCH(ROW()-5,Registro!$Y$8:$Y$507,0))&amp;"","")</f>
        <v/>
      </c>
      <c r="I58" s="17">
        <f>IFERROR(INDEX(Registro!$K$8:$K$507,MATCH(ROW()-5,Registro!$Y$8:$Y$507,0))&amp;"","")</f>
        <v/>
      </c>
      <c r="J58" s="17">
        <f>IFERROR(INDEX(Registro!$M$8:$M$507,MATCH(ROW()-5,Registro!$Y$8:$Y$507,0))&amp;"","")</f>
        <v/>
      </c>
      <c r="K58" s="18">
        <f>IFERROR(INDEX(Registro!$W$8:$W$507,MATCH(ROW()-5,Registro!$Y$8:$Y$507,0)),"")</f>
        <v/>
      </c>
      <c r="L58" s="17">
        <f>IFERROR(INDEX(Registro!$X$8:$X$507,MATCH(ROW()-5,Registro!$Y$8:$Y$507,0))&amp;"","")</f>
        <v/>
      </c>
    </row>
    <row r="59" ht="18" customHeight="1">
      <c r="A59" s="17">
        <f>IF(ISNA(MATCH(ROW()-5,Registro!$Y$8:$Y$507,0)),"",ROW()-5)</f>
        <v/>
      </c>
      <c r="B59" s="17">
        <f>IFERROR(INDEX(Registro!$A$8:$A$507,MATCH(ROW()-5,Registro!$Y$8:$Y$507,0)),"")</f>
        <v/>
      </c>
      <c r="C59" s="10">
        <f>IFERROR(INDEX(Registro!$B$8:$B$507,MATCH(ROW()-5,Registro!$Y$8:$Y$507,0)),"")</f>
        <v/>
      </c>
      <c r="D59" s="17">
        <f>IFERROR(INDEX(Registro!$D$8:$D$507,MATCH(ROW()-5,Registro!$Y$8:$Y$507,0))&amp;"","")</f>
        <v/>
      </c>
      <c r="E59" s="17">
        <f>IFERROR(INDEX(Registro!$E$8:$E$507,MATCH(ROW()-5,Registro!$Y$8:$Y$507,0))&amp;"","")</f>
        <v/>
      </c>
      <c r="F59" s="17">
        <f>IFERROR(INDEX(Registro!$F$8:$F$507,MATCH(ROW()-5,Registro!$Y$8:$Y$507,0))&amp;"","")</f>
        <v/>
      </c>
      <c r="G59" s="17">
        <f>IFERROR(INDEX(Registro!$G$8:$G$507,MATCH(ROW()-5,Registro!$Y$8:$Y$507,0))&amp;"","")</f>
        <v/>
      </c>
      <c r="H59" s="17">
        <f>IFERROR(INDEX(Registro!$H$8:$H$507,MATCH(ROW()-5,Registro!$Y$8:$Y$507,0))&amp;"","")</f>
        <v/>
      </c>
      <c r="I59" s="17">
        <f>IFERROR(INDEX(Registro!$K$8:$K$507,MATCH(ROW()-5,Registro!$Y$8:$Y$507,0))&amp;"","")</f>
        <v/>
      </c>
      <c r="J59" s="17">
        <f>IFERROR(INDEX(Registro!$M$8:$M$507,MATCH(ROW()-5,Registro!$Y$8:$Y$507,0))&amp;"","")</f>
        <v/>
      </c>
      <c r="K59" s="18">
        <f>IFERROR(INDEX(Registro!$W$8:$W$507,MATCH(ROW()-5,Registro!$Y$8:$Y$507,0)),"")</f>
        <v/>
      </c>
      <c r="L59" s="17">
        <f>IFERROR(INDEX(Registro!$X$8:$X$507,MATCH(ROW()-5,Registro!$Y$8:$Y$507,0))&amp;"","")</f>
        <v/>
      </c>
    </row>
    <row r="60" ht="18" customHeight="1">
      <c r="A60" s="17">
        <f>IF(ISNA(MATCH(ROW()-5,Registro!$Y$8:$Y$507,0)),"",ROW()-5)</f>
        <v/>
      </c>
      <c r="B60" s="17">
        <f>IFERROR(INDEX(Registro!$A$8:$A$507,MATCH(ROW()-5,Registro!$Y$8:$Y$507,0)),"")</f>
        <v/>
      </c>
      <c r="C60" s="10">
        <f>IFERROR(INDEX(Registro!$B$8:$B$507,MATCH(ROW()-5,Registro!$Y$8:$Y$507,0)),"")</f>
        <v/>
      </c>
      <c r="D60" s="17">
        <f>IFERROR(INDEX(Registro!$D$8:$D$507,MATCH(ROW()-5,Registro!$Y$8:$Y$507,0))&amp;"","")</f>
        <v/>
      </c>
      <c r="E60" s="17">
        <f>IFERROR(INDEX(Registro!$E$8:$E$507,MATCH(ROW()-5,Registro!$Y$8:$Y$507,0))&amp;"","")</f>
        <v/>
      </c>
      <c r="F60" s="17">
        <f>IFERROR(INDEX(Registro!$F$8:$F$507,MATCH(ROW()-5,Registro!$Y$8:$Y$507,0))&amp;"","")</f>
        <v/>
      </c>
      <c r="G60" s="17">
        <f>IFERROR(INDEX(Registro!$G$8:$G$507,MATCH(ROW()-5,Registro!$Y$8:$Y$507,0))&amp;"","")</f>
        <v/>
      </c>
      <c r="H60" s="17">
        <f>IFERROR(INDEX(Registro!$H$8:$H$507,MATCH(ROW()-5,Registro!$Y$8:$Y$507,0))&amp;"","")</f>
        <v/>
      </c>
      <c r="I60" s="17">
        <f>IFERROR(INDEX(Registro!$K$8:$K$507,MATCH(ROW()-5,Registro!$Y$8:$Y$507,0))&amp;"","")</f>
        <v/>
      </c>
      <c r="J60" s="17">
        <f>IFERROR(INDEX(Registro!$M$8:$M$507,MATCH(ROW()-5,Registro!$Y$8:$Y$507,0))&amp;"","")</f>
        <v/>
      </c>
      <c r="K60" s="18">
        <f>IFERROR(INDEX(Registro!$W$8:$W$507,MATCH(ROW()-5,Registro!$Y$8:$Y$507,0)),"")</f>
        <v/>
      </c>
      <c r="L60" s="17">
        <f>IFERROR(INDEX(Registro!$X$8:$X$507,MATCH(ROW()-5,Registro!$Y$8:$Y$507,0))&amp;"","")</f>
        <v/>
      </c>
    </row>
    <row r="61" ht="18" customHeight="1">
      <c r="A61" s="17">
        <f>IF(ISNA(MATCH(ROW()-5,Registro!$Y$8:$Y$507,0)),"",ROW()-5)</f>
        <v/>
      </c>
      <c r="B61" s="17">
        <f>IFERROR(INDEX(Registro!$A$8:$A$507,MATCH(ROW()-5,Registro!$Y$8:$Y$507,0)),"")</f>
        <v/>
      </c>
      <c r="C61" s="10">
        <f>IFERROR(INDEX(Registro!$B$8:$B$507,MATCH(ROW()-5,Registro!$Y$8:$Y$507,0)),"")</f>
        <v/>
      </c>
      <c r="D61" s="17">
        <f>IFERROR(INDEX(Registro!$D$8:$D$507,MATCH(ROW()-5,Registro!$Y$8:$Y$507,0))&amp;"","")</f>
        <v/>
      </c>
      <c r="E61" s="17">
        <f>IFERROR(INDEX(Registro!$E$8:$E$507,MATCH(ROW()-5,Registro!$Y$8:$Y$507,0))&amp;"","")</f>
        <v/>
      </c>
      <c r="F61" s="17">
        <f>IFERROR(INDEX(Registro!$F$8:$F$507,MATCH(ROW()-5,Registro!$Y$8:$Y$507,0))&amp;"","")</f>
        <v/>
      </c>
      <c r="G61" s="17">
        <f>IFERROR(INDEX(Registro!$G$8:$G$507,MATCH(ROW()-5,Registro!$Y$8:$Y$507,0))&amp;"","")</f>
        <v/>
      </c>
      <c r="H61" s="17">
        <f>IFERROR(INDEX(Registro!$H$8:$H$507,MATCH(ROW()-5,Registro!$Y$8:$Y$507,0))&amp;"","")</f>
        <v/>
      </c>
      <c r="I61" s="17">
        <f>IFERROR(INDEX(Registro!$K$8:$K$507,MATCH(ROW()-5,Registro!$Y$8:$Y$507,0))&amp;"","")</f>
        <v/>
      </c>
      <c r="J61" s="17">
        <f>IFERROR(INDEX(Registro!$M$8:$M$507,MATCH(ROW()-5,Registro!$Y$8:$Y$507,0))&amp;"","")</f>
        <v/>
      </c>
      <c r="K61" s="18">
        <f>IFERROR(INDEX(Registro!$W$8:$W$507,MATCH(ROW()-5,Registro!$Y$8:$Y$507,0)),"")</f>
        <v/>
      </c>
      <c r="L61" s="17">
        <f>IFERROR(INDEX(Registro!$X$8:$X$507,MATCH(ROW()-5,Registro!$Y$8:$Y$507,0))&amp;"","")</f>
        <v/>
      </c>
    </row>
    <row r="62" ht="18" customHeight="1">
      <c r="A62" s="17">
        <f>IF(ISNA(MATCH(ROW()-5,Registro!$Y$8:$Y$507,0)),"",ROW()-5)</f>
        <v/>
      </c>
      <c r="B62" s="17">
        <f>IFERROR(INDEX(Registro!$A$8:$A$507,MATCH(ROW()-5,Registro!$Y$8:$Y$507,0)),"")</f>
        <v/>
      </c>
      <c r="C62" s="10">
        <f>IFERROR(INDEX(Registro!$B$8:$B$507,MATCH(ROW()-5,Registro!$Y$8:$Y$507,0)),"")</f>
        <v/>
      </c>
      <c r="D62" s="17">
        <f>IFERROR(INDEX(Registro!$D$8:$D$507,MATCH(ROW()-5,Registro!$Y$8:$Y$507,0))&amp;"","")</f>
        <v/>
      </c>
      <c r="E62" s="17">
        <f>IFERROR(INDEX(Registro!$E$8:$E$507,MATCH(ROW()-5,Registro!$Y$8:$Y$507,0))&amp;"","")</f>
        <v/>
      </c>
      <c r="F62" s="17">
        <f>IFERROR(INDEX(Registro!$F$8:$F$507,MATCH(ROW()-5,Registro!$Y$8:$Y$507,0))&amp;"","")</f>
        <v/>
      </c>
      <c r="G62" s="17">
        <f>IFERROR(INDEX(Registro!$G$8:$G$507,MATCH(ROW()-5,Registro!$Y$8:$Y$507,0))&amp;"","")</f>
        <v/>
      </c>
      <c r="H62" s="17">
        <f>IFERROR(INDEX(Registro!$H$8:$H$507,MATCH(ROW()-5,Registro!$Y$8:$Y$507,0))&amp;"","")</f>
        <v/>
      </c>
      <c r="I62" s="17">
        <f>IFERROR(INDEX(Registro!$K$8:$K$507,MATCH(ROW()-5,Registro!$Y$8:$Y$507,0))&amp;"","")</f>
        <v/>
      </c>
      <c r="J62" s="17">
        <f>IFERROR(INDEX(Registro!$M$8:$M$507,MATCH(ROW()-5,Registro!$Y$8:$Y$507,0))&amp;"","")</f>
        <v/>
      </c>
      <c r="K62" s="18">
        <f>IFERROR(INDEX(Registro!$W$8:$W$507,MATCH(ROW()-5,Registro!$Y$8:$Y$507,0)),"")</f>
        <v/>
      </c>
      <c r="L62" s="17">
        <f>IFERROR(INDEX(Registro!$X$8:$X$507,MATCH(ROW()-5,Registro!$Y$8:$Y$507,0))&amp;"","")</f>
        <v/>
      </c>
    </row>
    <row r="63" ht="18" customHeight="1">
      <c r="A63" s="17">
        <f>IF(ISNA(MATCH(ROW()-5,Registro!$Y$8:$Y$507,0)),"",ROW()-5)</f>
        <v/>
      </c>
      <c r="B63" s="17">
        <f>IFERROR(INDEX(Registro!$A$8:$A$507,MATCH(ROW()-5,Registro!$Y$8:$Y$507,0)),"")</f>
        <v/>
      </c>
      <c r="C63" s="10">
        <f>IFERROR(INDEX(Registro!$B$8:$B$507,MATCH(ROW()-5,Registro!$Y$8:$Y$507,0)),"")</f>
        <v/>
      </c>
      <c r="D63" s="17">
        <f>IFERROR(INDEX(Registro!$D$8:$D$507,MATCH(ROW()-5,Registro!$Y$8:$Y$507,0))&amp;"","")</f>
        <v/>
      </c>
      <c r="E63" s="17">
        <f>IFERROR(INDEX(Registro!$E$8:$E$507,MATCH(ROW()-5,Registro!$Y$8:$Y$507,0))&amp;"","")</f>
        <v/>
      </c>
      <c r="F63" s="17">
        <f>IFERROR(INDEX(Registro!$F$8:$F$507,MATCH(ROW()-5,Registro!$Y$8:$Y$507,0))&amp;"","")</f>
        <v/>
      </c>
      <c r="G63" s="17">
        <f>IFERROR(INDEX(Registro!$G$8:$G$507,MATCH(ROW()-5,Registro!$Y$8:$Y$507,0))&amp;"","")</f>
        <v/>
      </c>
      <c r="H63" s="17">
        <f>IFERROR(INDEX(Registro!$H$8:$H$507,MATCH(ROW()-5,Registro!$Y$8:$Y$507,0))&amp;"","")</f>
        <v/>
      </c>
      <c r="I63" s="17">
        <f>IFERROR(INDEX(Registro!$K$8:$K$507,MATCH(ROW()-5,Registro!$Y$8:$Y$507,0))&amp;"","")</f>
        <v/>
      </c>
      <c r="J63" s="17">
        <f>IFERROR(INDEX(Registro!$M$8:$M$507,MATCH(ROW()-5,Registro!$Y$8:$Y$507,0))&amp;"","")</f>
        <v/>
      </c>
      <c r="K63" s="18">
        <f>IFERROR(INDEX(Registro!$W$8:$W$507,MATCH(ROW()-5,Registro!$Y$8:$Y$507,0)),"")</f>
        <v/>
      </c>
      <c r="L63" s="17">
        <f>IFERROR(INDEX(Registro!$X$8:$X$507,MATCH(ROW()-5,Registro!$Y$8:$Y$507,0))&amp;"","")</f>
        <v/>
      </c>
    </row>
    <row r="64" ht="18" customHeight="1">
      <c r="A64" s="17">
        <f>IF(ISNA(MATCH(ROW()-5,Registro!$Y$8:$Y$507,0)),"",ROW()-5)</f>
        <v/>
      </c>
      <c r="B64" s="17">
        <f>IFERROR(INDEX(Registro!$A$8:$A$507,MATCH(ROW()-5,Registro!$Y$8:$Y$507,0)),"")</f>
        <v/>
      </c>
      <c r="C64" s="10">
        <f>IFERROR(INDEX(Registro!$B$8:$B$507,MATCH(ROW()-5,Registro!$Y$8:$Y$507,0)),"")</f>
        <v/>
      </c>
      <c r="D64" s="17">
        <f>IFERROR(INDEX(Registro!$D$8:$D$507,MATCH(ROW()-5,Registro!$Y$8:$Y$507,0))&amp;"","")</f>
        <v/>
      </c>
      <c r="E64" s="17">
        <f>IFERROR(INDEX(Registro!$E$8:$E$507,MATCH(ROW()-5,Registro!$Y$8:$Y$507,0))&amp;"","")</f>
        <v/>
      </c>
      <c r="F64" s="17">
        <f>IFERROR(INDEX(Registro!$F$8:$F$507,MATCH(ROW()-5,Registro!$Y$8:$Y$507,0))&amp;"","")</f>
        <v/>
      </c>
      <c r="G64" s="17">
        <f>IFERROR(INDEX(Registro!$G$8:$G$507,MATCH(ROW()-5,Registro!$Y$8:$Y$507,0))&amp;"","")</f>
        <v/>
      </c>
      <c r="H64" s="17">
        <f>IFERROR(INDEX(Registro!$H$8:$H$507,MATCH(ROW()-5,Registro!$Y$8:$Y$507,0))&amp;"","")</f>
        <v/>
      </c>
      <c r="I64" s="17">
        <f>IFERROR(INDEX(Registro!$K$8:$K$507,MATCH(ROW()-5,Registro!$Y$8:$Y$507,0))&amp;"","")</f>
        <v/>
      </c>
      <c r="J64" s="17">
        <f>IFERROR(INDEX(Registro!$M$8:$M$507,MATCH(ROW()-5,Registro!$Y$8:$Y$507,0))&amp;"","")</f>
        <v/>
      </c>
      <c r="K64" s="18">
        <f>IFERROR(INDEX(Registro!$W$8:$W$507,MATCH(ROW()-5,Registro!$Y$8:$Y$507,0)),"")</f>
        <v/>
      </c>
      <c r="L64" s="17">
        <f>IFERROR(INDEX(Registro!$X$8:$X$507,MATCH(ROW()-5,Registro!$Y$8:$Y$507,0))&amp;"","")</f>
        <v/>
      </c>
    </row>
    <row r="65" ht="18" customHeight="1">
      <c r="A65" s="17">
        <f>IF(ISNA(MATCH(ROW()-5,Registro!$Y$8:$Y$507,0)),"",ROW()-5)</f>
        <v/>
      </c>
      <c r="B65" s="17">
        <f>IFERROR(INDEX(Registro!$A$8:$A$507,MATCH(ROW()-5,Registro!$Y$8:$Y$507,0)),"")</f>
        <v/>
      </c>
      <c r="C65" s="10">
        <f>IFERROR(INDEX(Registro!$B$8:$B$507,MATCH(ROW()-5,Registro!$Y$8:$Y$507,0)),"")</f>
        <v/>
      </c>
      <c r="D65" s="17">
        <f>IFERROR(INDEX(Registro!$D$8:$D$507,MATCH(ROW()-5,Registro!$Y$8:$Y$507,0))&amp;"","")</f>
        <v/>
      </c>
      <c r="E65" s="17">
        <f>IFERROR(INDEX(Registro!$E$8:$E$507,MATCH(ROW()-5,Registro!$Y$8:$Y$507,0))&amp;"","")</f>
        <v/>
      </c>
      <c r="F65" s="17">
        <f>IFERROR(INDEX(Registro!$F$8:$F$507,MATCH(ROW()-5,Registro!$Y$8:$Y$507,0))&amp;"","")</f>
        <v/>
      </c>
      <c r="G65" s="17">
        <f>IFERROR(INDEX(Registro!$G$8:$G$507,MATCH(ROW()-5,Registro!$Y$8:$Y$507,0))&amp;"","")</f>
        <v/>
      </c>
      <c r="H65" s="17">
        <f>IFERROR(INDEX(Registro!$H$8:$H$507,MATCH(ROW()-5,Registro!$Y$8:$Y$507,0))&amp;"","")</f>
        <v/>
      </c>
      <c r="I65" s="17">
        <f>IFERROR(INDEX(Registro!$K$8:$K$507,MATCH(ROW()-5,Registro!$Y$8:$Y$507,0))&amp;"","")</f>
        <v/>
      </c>
      <c r="J65" s="17">
        <f>IFERROR(INDEX(Registro!$M$8:$M$507,MATCH(ROW()-5,Registro!$Y$8:$Y$507,0))&amp;"","")</f>
        <v/>
      </c>
      <c r="K65" s="18">
        <f>IFERROR(INDEX(Registro!$W$8:$W$507,MATCH(ROW()-5,Registro!$Y$8:$Y$507,0)),"")</f>
        <v/>
      </c>
      <c r="L65" s="17">
        <f>IFERROR(INDEX(Registro!$X$8:$X$507,MATCH(ROW()-5,Registro!$Y$8:$Y$507,0))&amp;"","")</f>
        <v/>
      </c>
    </row>
    <row r="66" ht="18" customHeight="1">
      <c r="A66" s="17">
        <f>IF(ISNA(MATCH(ROW()-5,Registro!$Y$8:$Y$507,0)),"",ROW()-5)</f>
        <v/>
      </c>
      <c r="B66" s="17">
        <f>IFERROR(INDEX(Registro!$A$8:$A$507,MATCH(ROW()-5,Registro!$Y$8:$Y$507,0)),"")</f>
        <v/>
      </c>
      <c r="C66" s="10">
        <f>IFERROR(INDEX(Registro!$B$8:$B$507,MATCH(ROW()-5,Registro!$Y$8:$Y$507,0)),"")</f>
        <v/>
      </c>
      <c r="D66" s="17">
        <f>IFERROR(INDEX(Registro!$D$8:$D$507,MATCH(ROW()-5,Registro!$Y$8:$Y$507,0))&amp;"","")</f>
        <v/>
      </c>
      <c r="E66" s="17">
        <f>IFERROR(INDEX(Registro!$E$8:$E$507,MATCH(ROW()-5,Registro!$Y$8:$Y$507,0))&amp;"","")</f>
        <v/>
      </c>
      <c r="F66" s="17">
        <f>IFERROR(INDEX(Registro!$F$8:$F$507,MATCH(ROW()-5,Registro!$Y$8:$Y$507,0))&amp;"","")</f>
        <v/>
      </c>
      <c r="G66" s="17">
        <f>IFERROR(INDEX(Registro!$G$8:$G$507,MATCH(ROW()-5,Registro!$Y$8:$Y$507,0))&amp;"","")</f>
        <v/>
      </c>
      <c r="H66" s="17">
        <f>IFERROR(INDEX(Registro!$H$8:$H$507,MATCH(ROW()-5,Registro!$Y$8:$Y$507,0))&amp;"","")</f>
        <v/>
      </c>
      <c r="I66" s="17">
        <f>IFERROR(INDEX(Registro!$K$8:$K$507,MATCH(ROW()-5,Registro!$Y$8:$Y$507,0))&amp;"","")</f>
        <v/>
      </c>
      <c r="J66" s="17">
        <f>IFERROR(INDEX(Registro!$M$8:$M$507,MATCH(ROW()-5,Registro!$Y$8:$Y$507,0))&amp;"","")</f>
        <v/>
      </c>
      <c r="K66" s="18">
        <f>IFERROR(INDEX(Registro!$W$8:$W$507,MATCH(ROW()-5,Registro!$Y$8:$Y$507,0)),"")</f>
        <v/>
      </c>
      <c r="L66" s="17">
        <f>IFERROR(INDEX(Registro!$X$8:$X$507,MATCH(ROW()-5,Registro!$Y$8:$Y$507,0))&amp;"","")</f>
        <v/>
      </c>
    </row>
    <row r="67" ht="18" customHeight="1">
      <c r="A67" s="17">
        <f>IF(ISNA(MATCH(ROW()-5,Registro!$Y$8:$Y$507,0)),"",ROW()-5)</f>
        <v/>
      </c>
      <c r="B67" s="17">
        <f>IFERROR(INDEX(Registro!$A$8:$A$507,MATCH(ROW()-5,Registro!$Y$8:$Y$507,0)),"")</f>
        <v/>
      </c>
      <c r="C67" s="10">
        <f>IFERROR(INDEX(Registro!$B$8:$B$507,MATCH(ROW()-5,Registro!$Y$8:$Y$507,0)),"")</f>
        <v/>
      </c>
      <c r="D67" s="17">
        <f>IFERROR(INDEX(Registro!$D$8:$D$507,MATCH(ROW()-5,Registro!$Y$8:$Y$507,0))&amp;"","")</f>
        <v/>
      </c>
      <c r="E67" s="17">
        <f>IFERROR(INDEX(Registro!$E$8:$E$507,MATCH(ROW()-5,Registro!$Y$8:$Y$507,0))&amp;"","")</f>
        <v/>
      </c>
      <c r="F67" s="17">
        <f>IFERROR(INDEX(Registro!$F$8:$F$507,MATCH(ROW()-5,Registro!$Y$8:$Y$507,0))&amp;"","")</f>
        <v/>
      </c>
      <c r="G67" s="17">
        <f>IFERROR(INDEX(Registro!$G$8:$G$507,MATCH(ROW()-5,Registro!$Y$8:$Y$507,0))&amp;"","")</f>
        <v/>
      </c>
      <c r="H67" s="17">
        <f>IFERROR(INDEX(Registro!$H$8:$H$507,MATCH(ROW()-5,Registro!$Y$8:$Y$507,0))&amp;"","")</f>
        <v/>
      </c>
      <c r="I67" s="17">
        <f>IFERROR(INDEX(Registro!$K$8:$K$507,MATCH(ROW()-5,Registro!$Y$8:$Y$507,0))&amp;"","")</f>
        <v/>
      </c>
      <c r="J67" s="17">
        <f>IFERROR(INDEX(Registro!$M$8:$M$507,MATCH(ROW()-5,Registro!$Y$8:$Y$507,0))&amp;"","")</f>
        <v/>
      </c>
      <c r="K67" s="18">
        <f>IFERROR(INDEX(Registro!$W$8:$W$507,MATCH(ROW()-5,Registro!$Y$8:$Y$507,0)),"")</f>
        <v/>
      </c>
      <c r="L67" s="17">
        <f>IFERROR(INDEX(Registro!$X$8:$X$507,MATCH(ROW()-5,Registro!$Y$8:$Y$507,0))&amp;"","")</f>
        <v/>
      </c>
    </row>
    <row r="68" ht="18" customHeight="1">
      <c r="A68" s="17">
        <f>IF(ISNA(MATCH(ROW()-5,Registro!$Y$8:$Y$507,0)),"",ROW()-5)</f>
        <v/>
      </c>
      <c r="B68" s="17">
        <f>IFERROR(INDEX(Registro!$A$8:$A$507,MATCH(ROW()-5,Registro!$Y$8:$Y$507,0)),"")</f>
        <v/>
      </c>
      <c r="C68" s="10">
        <f>IFERROR(INDEX(Registro!$B$8:$B$507,MATCH(ROW()-5,Registro!$Y$8:$Y$507,0)),"")</f>
        <v/>
      </c>
      <c r="D68" s="17">
        <f>IFERROR(INDEX(Registro!$D$8:$D$507,MATCH(ROW()-5,Registro!$Y$8:$Y$507,0))&amp;"","")</f>
        <v/>
      </c>
      <c r="E68" s="17">
        <f>IFERROR(INDEX(Registro!$E$8:$E$507,MATCH(ROW()-5,Registro!$Y$8:$Y$507,0))&amp;"","")</f>
        <v/>
      </c>
      <c r="F68" s="17">
        <f>IFERROR(INDEX(Registro!$F$8:$F$507,MATCH(ROW()-5,Registro!$Y$8:$Y$507,0))&amp;"","")</f>
        <v/>
      </c>
      <c r="G68" s="17">
        <f>IFERROR(INDEX(Registro!$G$8:$G$507,MATCH(ROW()-5,Registro!$Y$8:$Y$507,0))&amp;"","")</f>
        <v/>
      </c>
      <c r="H68" s="17">
        <f>IFERROR(INDEX(Registro!$H$8:$H$507,MATCH(ROW()-5,Registro!$Y$8:$Y$507,0))&amp;"","")</f>
        <v/>
      </c>
      <c r="I68" s="17">
        <f>IFERROR(INDEX(Registro!$K$8:$K$507,MATCH(ROW()-5,Registro!$Y$8:$Y$507,0))&amp;"","")</f>
        <v/>
      </c>
      <c r="J68" s="17">
        <f>IFERROR(INDEX(Registro!$M$8:$M$507,MATCH(ROW()-5,Registro!$Y$8:$Y$507,0))&amp;"","")</f>
        <v/>
      </c>
      <c r="K68" s="18">
        <f>IFERROR(INDEX(Registro!$W$8:$W$507,MATCH(ROW()-5,Registro!$Y$8:$Y$507,0)),"")</f>
        <v/>
      </c>
      <c r="L68" s="17">
        <f>IFERROR(INDEX(Registro!$X$8:$X$507,MATCH(ROW()-5,Registro!$Y$8:$Y$507,0))&amp;"","")</f>
        <v/>
      </c>
    </row>
    <row r="69" ht="18" customHeight="1">
      <c r="A69" s="17">
        <f>IF(ISNA(MATCH(ROW()-5,Registro!$Y$8:$Y$507,0)),"",ROW()-5)</f>
        <v/>
      </c>
      <c r="B69" s="17">
        <f>IFERROR(INDEX(Registro!$A$8:$A$507,MATCH(ROW()-5,Registro!$Y$8:$Y$507,0)),"")</f>
        <v/>
      </c>
      <c r="C69" s="10">
        <f>IFERROR(INDEX(Registro!$B$8:$B$507,MATCH(ROW()-5,Registro!$Y$8:$Y$507,0)),"")</f>
        <v/>
      </c>
      <c r="D69" s="17">
        <f>IFERROR(INDEX(Registro!$D$8:$D$507,MATCH(ROW()-5,Registro!$Y$8:$Y$507,0))&amp;"","")</f>
        <v/>
      </c>
      <c r="E69" s="17">
        <f>IFERROR(INDEX(Registro!$E$8:$E$507,MATCH(ROW()-5,Registro!$Y$8:$Y$507,0))&amp;"","")</f>
        <v/>
      </c>
      <c r="F69" s="17">
        <f>IFERROR(INDEX(Registro!$F$8:$F$507,MATCH(ROW()-5,Registro!$Y$8:$Y$507,0))&amp;"","")</f>
        <v/>
      </c>
      <c r="G69" s="17">
        <f>IFERROR(INDEX(Registro!$G$8:$G$507,MATCH(ROW()-5,Registro!$Y$8:$Y$507,0))&amp;"","")</f>
        <v/>
      </c>
      <c r="H69" s="17">
        <f>IFERROR(INDEX(Registro!$H$8:$H$507,MATCH(ROW()-5,Registro!$Y$8:$Y$507,0))&amp;"","")</f>
        <v/>
      </c>
      <c r="I69" s="17">
        <f>IFERROR(INDEX(Registro!$K$8:$K$507,MATCH(ROW()-5,Registro!$Y$8:$Y$507,0))&amp;"","")</f>
        <v/>
      </c>
      <c r="J69" s="17">
        <f>IFERROR(INDEX(Registro!$M$8:$M$507,MATCH(ROW()-5,Registro!$Y$8:$Y$507,0))&amp;"","")</f>
        <v/>
      </c>
      <c r="K69" s="18">
        <f>IFERROR(INDEX(Registro!$W$8:$W$507,MATCH(ROW()-5,Registro!$Y$8:$Y$507,0)),"")</f>
        <v/>
      </c>
      <c r="L69" s="17">
        <f>IFERROR(INDEX(Registro!$X$8:$X$507,MATCH(ROW()-5,Registro!$Y$8:$Y$507,0))&amp;"","")</f>
        <v/>
      </c>
    </row>
    <row r="70" ht="18" customHeight="1">
      <c r="A70" s="17">
        <f>IF(ISNA(MATCH(ROW()-5,Registro!$Y$8:$Y$507,0)),"",ROW()-5)</f>
        <v/>
      </c>
      <c r="B70" s="17">
        <f>IFERROR(INDEX(Registro!$A$8:$A$507,MATCH(ROW()-5,Registro!$Y$8:$Y$507,0)),"")</f>
        <v/>
      </c>
      <c r="C70" s="10">
        <f>IFERROR(INDEX(Registro!$B$8:$B$507,MATCH(ROW()-5,Registro!$Y$8:$Y$507,0)),"")</f>
        <v/>
      </c>
      <c r="D70" s="17">
        <f>IFERROR(INDEX(Registro!$D$8:$D$507,MATCH(ROW()-5,Registro!$Y$8:$Y$507,0))&amp;"","")</f>
        <v/>
      </c>
      <c r="E70" s="17">
        <f>IFERROR(INDEX(Registro!$E$8:$E$507,MATCH(ROW()-5,Registro!$Y$8:$Y$507,0))&amp;"","")</f>
        <v/>
      </c>
      <c r="F70" s="17">
        <f>IFERROR(INDEX(Registro!$F$8:$F$507,MATCH(ROW()-5,Registro!$Y$8:$Y$507,0))&amp;"","")</f>
        <v/>
      </c>
      <c r="G70" s="17">
        <f>IFERROR(INDEX(Registro!$G$8:$G$507,MATCH(ROW()-5,Registro!$Y$8:$Y$507,0))&amp;"","")</f>
        <v/>
      </c>
      <c r="H70" s="17">
        <f>IFERROR(INDEX(Registro!$H$8:$H$507,MATCH(ROW()-5,Registro!$Y$8:$Y$507,0))&amp;"","")</f>
        <v/>
      </c>
      <c r="I70" s="17">
        <f>IFERROR(INDEX(Registro!$K$8:$K$507,MATCH(ROW()-5,Registro!$Y$8:$Y$507,0))&amp;"","")</f>
        <v/>
      </c>
      <c r="J70" s="17">
        <f>IFERROR(INDEX(Registro!$M$8:$M$507,MATCH(ROW()-5,Registro!$Y$8:$Y$507,0))&amp;"","")</f>
        <v/>
      </c>
      <c r="K70" s="18">
        <f>IFERROR(INDEX(Registro!$W$8:$W$507,MATCH(ROW()-5,Registro!$Y$8:$Y$507,0)),"")</f>
        <v/>
      </c>
      <c r="L70" s="17">
        <f>IFERROR(INDEX(Registro!$X$8:$X$507,MATCH(ROW()-5,Registro!$Y$8:$Y$507,0))&amp;"","")</f>
        <v/>
      </c>
    </row>
    <row r="71" ht="18" customHeight="1">
      <c r="A71" s="17">
        <f>IF(ISNA(MATCH(ROW()-5,Registro!$Y$8:$Y$507,0)),"",ROW()-5)</f>
        <v/>
      </c>
      <c r="B71" s="17">
        <f>IFERROR(INDEX(Registro!$A$8:$A$507,MATCH(ROW()-5,Registro!$Y$8:$Y$507,0)),"")</f>
        <v/>
      </c>
      <c r="C71" s="10">
        <f>IFERROR(INDEX(Registro!$B$8:$B$507,MATCH(ROW()-5,Registro!$Y$8:$Y$507,0)),"")</f>
        <v/>
      </c>
      <c r="D71" s="17">
        <f>IFERROR(INDEX(Registro!$D$8:$D$507,MATCH(ROW()-5,Registro!$Y$8:$Y$507,0))&amp;"","")</f>
        <v/>
      </c>
      <c r="E71" s="17">
        <f>IFERROR(INDEX(Registro!$E$8:$E$507,MATCH(ROW()-5,Registro!$Y$8:$Y$507,0))&amp;"","")</f>
        <v/>
      </c>
      <c r="F71" s="17">
        <f>IFERROR(INDEX(Registro!$F$8:$F$507,MATCH(ROW()-5,Registro!$Y$8:$Y$507,0))&amp;"","")</f>
        <v/>
      </c>
      <c r="G71" s="17">
        <f>IFERROR(INDEX(Registro!$G$8:$G$507,MATCH(ROW()-5,Registro!$Y$8:$Y$507,0))&amp;"","")</f>
        <v/>
      </c>
      <c r="H71" s="17">
        <f>IFERROR(INDEX(Registro!$H$8:$H$507,MATCH(ROW()-5,Registro!$Y$8:$Y$507,0))&amp;"","")</f>
        <v/>
      </c>
      <c r="I71" s="17">
        <f>IFERROR(INDEX(Registro!$K$8:$K$507,MATCH(ROW()-5,Registro!$Y$8:$Y$507,0))&amp;"","")</f>
        <v/>
      </c>
      <c r="J71" s="17">
        <f>IFERROR(INDEX(Registro!$M$8:$M$507,MATCH(ROW()-5,Registro!$Y$8:$Y$507,0))&amp;"","")</f>
        <v/>
      </c>
      <c r="K71" s="18">
        <f>IFERROR(INDEX(Registro!$W$8:$W$507,MATCH(ROW()-5,Registro!$Y$8:$Y$507,0)),"")</f>
        <v/>
      </c>
      <c r="L71" s="17">
        <f>IFERROR(INDEX(Registro!$X$8:$X$507,MATCH(ROW()-5,Registro!$Y$8:$Y$507,0))&amp;"","")</f>
        <v/>
      </c>
    </row>
    <row r="72" ht="18" customHeight="1">
      <c r="A72" s="17">
        <f>IF(ISNA(MATCH(ROW()-5,Registro!$Y$8:$Y$507,0)),"",ROW()-5)</f>
        <v/>
      </c>
      <c r="B72" s="17">
        <f>IFERROR(INDEX(Registro!$A$8:$A$507,MATCH(ROW()-5,Registro!$Y$8:$Y$507,0)),"")</f>
        <v/>
      </c>
      <c r="C72" s="10">
        <f>IFERROR(INDEX(Registro!$B$8:$B$507,MATCH(ROW()-5,Registro!$Y$8:$Y$507,0)),"")</f>
        <v/>
      </c>
      <c r="D72" s="17">
        <f>IFERROR(INDEX(Registro!$D$8:$D$507,MATCH(ROW()-5,Registro!$Y$8:$Y$507,0))&amp;"","")</f>
        <v/>
      </c>
      <c r="E72" s="17">
        <f>IFERROR(INDEX(Registro!$E$8:$E$507,MATCH(ROW()-5,Registro!$Y$8:$Y$507,0))&amp;"","")</f>
        <v/>
      </c>
      <c r="F72" s="17">
        <f>IFERROR(INDEX(Registro!$F$8:$F$507,MATCH(ROW()-5,Registro!$Y$8:$Y$507,0))&amp;"","")</f>
        <v/>
      </c>
      <c r="G72" s="17">
        <f>IFERROR(INDEX(Registro!$G$8:$G$507,MATCH(ROW()-5,Registro!$Y$8:$Y$507,0))&amp;"","")</f>
        <v/>
      </c>
      <c r="H72" s="17">
        <f>IFERROR(INDEX(Registro!$H$8:$H$507,MATCH(ROW()-5,Registro!$Y$8:$Y$507,0))&amp;"","")</f>
        <v/>
      </c>
      <c r="I72" s="17">
        <f>IFERROR(INDEX(Registro!$K$8:$K$507,MATCH(ROW()-5,Registro!$Y$8:$Y$507,0))&amp;"","")</f>
        <v/>
      </c>
      <c r="J72" s="17">
        <f>IFERROR(INDEX(Registro!$M$8:$M$507,MATCH(ROW()-5,Registro!$Y$8:$Y$507,0))&amp;"","")</f>
        <v/>
      </c>
      <c r="K72" s="18">
        <f>IFERROR(INDEX(Registro!$W$8:$W$507,MATCH(ROW()-5,Registro!$Y$8:$Y$507,0)),"")</f>
        <v/>
      </c>
      <c r="L72" s="17">
        <f>IFERROR(INDEX(Registro!$X$8:$X$507,MATCH(ROW()-5,Registro!$Y$8:$Y$507,0))&amp;"","")</f>
        <v/>
      </c>
    </row>
    <row r="73" ht="18" customHeight="1">
      <c r="A73" s="17">
        <f>IF(ISNA(MATCH(ROW()-5,Registro!$Y$8:$Y$507,0)),"",ROW()-5)</f>
        <v/>
      </c>
      <c r="B73" s="17">
        <f>IFERROR(INDEX(Registro!$A$8:$A$507,MATCH(ROW()-5,Registro!$Y$8:$Y$507,0)),"")</f>
        <v/>
      </c>
      <c r="C73" s="10">
        <f>IFERROR(INDEX(Registro!$B$8:$B$507,MATCH(ROW()-5,Registro!$Y$8:$Y$507,0)),"")</f>
        <v/>
      </c>
      <c r="D73" s="17">
        <f>IFERROR(INDEX(Registro!$D$8:$D$507,MATCH(ROW()-5,Registro!$Y$8:$Y$507,0))&amp;"","")</f>
        <v/>
      </c>
      <c r="E73" s="17">
        <f>IFERROR(INDEX(Registro!$E$8:$E$507,MATCH(ROW()-5,Registro!$Y$8:$Y$507,0))&amp;"","")</f>
        <v/>
      </c>
      <c r="F73" s="17">
        <f>IFERROR(INDEX(Registro!$F$8:$F$507,MATCH(ROW()-5,Registro!$Y$8:$Y$507,0))&amp;"","")</f>
        <v/>
      </c>
      <c r="G73" s="17">
        <f>IFERROR(INDEX(Registro!$G$8:$G$507,MATCH(ROW()-5,Registro!$Y$8:$Y$507,0))&amp;"","")</f>
        <v/>
      </c>
      <c r="H73" s="17">
        <f>IFERROR(INDEX(Registro!$H$8:$H$507,MATCH(ROW()-5,Registro!$Y$8:$Y$507,0))&amp;"","")</f>
        <v/>
      </c>
      <c r="I73" s="17">
        <f>IFERROR(INDEX(Registro!$K$8:$K$507,MATCH(ROW()-5,Registro!$Y$8:$Y$507,0))&amp;"","")</f>
        <v/>
      </c>
      <c r="J73" s="17">
        <f>IFERROR(INDEX(Registro!$M$8:$M$507,MATCH(ROW()-5,Registro!$Y$8:$Y$507,0))&amp;"","")</f>
        <v/>
      </c>
      <c r="K73" s="18">
        <f>IFERROR(INDEX(Registro!$W$8:$W$507,MATCH(ROW()-5,Registro!$Y$8:$Y$507,0)),"")</f>
        <v/>
      </c>
      <c r="L73" s="17">
        <f>IFERROR(INDEX(Registro!$X$8:$X$507,MATCH(ROW()-5,Registro!$Y$8:$Y$507,0))&amp;"","")</f>
        <v/>
      </c>
    </row>
    <row r="74" ht="18" customHeight="1">
      <c r="A74" s="17">
        <f>IF(ISNA(MATCH(ROW()-5,Registro!$Y$8:$Y$507,0)),"",ROW()-5)</f>
        <v/>
      </c>
      <c r="B74" s="17">
        <f>IFERROR(INDEX(Registro!$A$8:$A$507,MATCH(ROW()-5,Registro!$Y$8:$Y$507,0)),"")</f>
        <v/>
      </c>
      <c r="C74" s="10">
        <f>IFERROR(INDEX(Registro!$B$8:$B$507,MATCH(ROW()-5,Registro!$Y$8:$Y$507,0)),"")</f>
        <v/>
      </c>
      <c r="D74" s="17">
        <f>IFERROR(INDEX(Registro!$D$8:$D$507,MATCH(ROW()-5,Registro!$Y$8:$Y$507,0))&amp;"","")</f>
        <v/>
      </c>
      <c r="E74" s="17">
        <f>IFERROR(INDEX(Registro!$E$8:$E$507,MATCH(ROW()-5,Registro!$Y$8:$Y$507,0))&amp;"","")</f>
        <v/>
      </c>
      <c r="F74" s="17">
        <f>IFERROR(INDEX(Registro!$F$8:$F$507,MATCH(ROW()-5,Registro!$Y$8:$Y$507,0))&amp;"","")</f>
        <v/>
      </c>
      <c r="G74" s="17">
        <f>IFERROR(INDEX(Registro!$G$8:$G$507,MATCH(ROW()-5,Registro!$Y$8:$Y$507,0))&amp;"","")</f>
        <v/>
      </c>
      <c r="H74" s="17">
        <f>IFERROR(INDEX(Registro!$H$8:$H$507,MATCH(ROW()-5,Registro!$Y$8:$Y$507,0))&amp;"","")</f>
        <v/>
      </c>
      <c r="I74" s="17">
        <f>IFERROR(INDEX(Registro!$K$8:$K$507,MATCH(ROW()-5,Registro!$Y$8:$Y$507,0))&amp;"","")</f>
        <v/>
      </c>
      <c r="J74" s="17">
        <f>IFERROR(INDEX(Registro!$M$8:$M$507,MATCH(ROW()-5,Registro!$Y$8:$Y$507,0))&amp;"","")</f>
        <v/>
      </c>
      <c r="K74" s="18">
        <f>IFERROR(INDEX(Registro!$W$8:$W$507,MATCH(ROW()-5,Registro!$Y$8:$Y$507,0)),"")</f>
        <v/>
      </c>
      <c r="L74" s="17">
        <f>IFERROR(INDEX(Registro!$X$8:$X$507,MATCH(ROW()-5,Registro!$Y$8:$Y$507,0))&amp;"","")</f>
        <v/>
      </c>
    </row>
    <row r="75" ht="18" customHeight="1">
      <c r="A75" s="17">
        <f>IF(ISNA(MATCH(ROW()-5,Registro!$Y$8:$Y$507,0)),"",ROW()-5)</f>
        <v/>
      </c>
      <c r="B75" s="17">
        <f>IFERROR(INDEX(Registro!$A$8:$A$507,MATCH(ROW()-5,Registro!$Y$8:$Y$507,0)),"")</f>
        <v/>
      </c>
      <c r="C75" s="10">
        <f>IFERROR(INDEX(Registro!$B$8:$B$507,MATCH(ROW()-5,Registro!$Y$8:$Y$507,0)),"")</f>
        <v/>
      </c>
      <c r="D75" s="17">
        <f>IFERROR(INDEX(Registro!$D$8:$D$507,MATCH(ROW()-5,Registro!$Y$8:$Y$507,0))&amp;"","")</f>
        <v/>
      </c>
      <c r="E75" s="17">
        <f>IFERROR(INDEX(Registro!$E$8:$E$507,MATCH(ROW()-5,Registro!$Y$8:$Y$507,0))&amp;"","")</f>
        <v/>
      </c>
      <c r="F75" s="17">
        <f>IFERROR(INDEX(Registro!$F$8:$F$507,MATCH(ROW()-5,Registro!$Y$8:$Y$507,0))&amp;"","")</f>
        <v/>
      </c>
      <c r="G75" s="17">
        <f>IFERROR(INDEX(Registro!$G$8:$G$507,MATCH(ROW()-5,Registro!$Y$8:$Y$507,0))&amp;"","")</f>
        <v/>
      </c>
      <c r="H75" s="17">
        <f>IFERROR(INDEX(Registro!$H$8:$H$507,MATCH(ROW()-5,Registro!$Y$8:$Y$507,0))&amp;"","")</f>
        <v/>
      </c>
      <c r="I75" s="17">
        <f>IFERROR(INDEX(Registro!$K$8:$K$507,MATCH(ROW()-5,Registro!$Y$8:$Y$507,0))&amp;"","")</f>
        <v/>
      </c>
      <c r="J75" s="17">
        <f>IFERROR(INDEX(Registro!$M$8:$M$507,MATCH(ROW()-5,Registro!$Y$8:$Y$507,0))&amp;"","")</f>
        <v/>
      </c>
      <c r="K75" s="18">
        <f>IFERROR(INDEX(Registro!$W$8:$W$507,MATCH(ROW()-5,Registro!$Y$8:$Y$507,0)),"")</f>
        <v/>
      </c>
      <c r="L75" s="17">
        <f>IFERROR(INDEX(Registro!$X$8:$X$507,MATCH(ROW()-5,Registro!$Y$8:$Y$507,0))&amp;"","")</f>
        <v/>
      </c>
    </row>
    <row r="76" ht="18" customHeight="1">
      <c r="A76" s="17">
        <f>IF(ISNA(MATCH(ROW()-5,Registro!$Y$8:$Y$507,0)),"",ROW()-5)</f>
        <v/>
      </c>
      <c r="B76" s="17">
        <f>IFERROR(INDEX(Registro!$A$8:$A$507,MATCH(ROW()-5,Registro!$Y$8:$Y$507,0)),"")</f>
        <v/>
      </c>
      <c r="C76" s="10">
        <f>IFERROR(INDEX(Registro!$B$8:$B$507,MATCH(ROW()-5,Registro!$Y$8:$Y$507,0)),"")</f>
        <v/>
      </c>
      <c r="D76" s="17">
        <f>IFERROR(INDEX(Registro!$D$8:$D$507,MATCH(ROW()-5,Registro!$Y$8:$Y$507,0))&amp;"","")</f>
        <v/>
      </c>
      <c r="E76" s="17">
        <f>IFERROR(INDEX(Registro!$E$8:$E$507,MATCH(ROW()-5,Registro!$Y$8:$Y$507,0))&amp;"","")</f>
        <v/>
      </c>
      <c r="F76" s="17">
        <f>IFERROR(INDEX(Registro!$F$8:$F$507,MATCH(ROW()-5,Registro!$Y$8:$Y$507,0))&amp;"","")</f>
        <v/>
      </c>
      <c r="G76" s="17">
        <f>IFERROR(INDEX(Registro!$G$8:$G$507,MATCH(ROW()-5,Registro!$Y$8:$Y$507,0))&amp;"","")</f>
        <v/>
      </c>
      <c r="H76" s="17">
        <f>IFERROR(INDEX(Registro!$H$8:$H$507,MATCH(ROW()-5,Registro!$Y$8:$Y$507,0))&amp;"","")</f>
        <v/>
      </c>
      <c r="I76" s="17">
        <f>IFERROR(INDEX(Registro!$K$8:$K$507,MATCH(ROW()-5,Registro!$Y$8:$Y$507,0))&amp;"","")</f>
        <v/>
      </c>
      <c r="J76" s="17">
        <f>IFERROR(INDEX(Registro!$M$8:$M$507,MATCH(ROW()-5,Registro!$Y$8:$Y$507,0))&amp;"","")</f>
        <v/>
      </c>
      <c r="K76" s="18">
        <f>IFERROR(INDEX(Registro!$W$8:$W$507,MATCH(ROW()-5,Registro!$Y$8:$Y$507,0)),"")</f>
        <v/>
      </c>
      <c r="L76" s="17">
        <f>IFERROR(INDEX(Registro!$X$8:$X$507,MATCH(ROW()-5,Registro!$Y$8:$Y$507,0))&amp;"","")</f>
        <v/>
      </c>
    </row>
    <row r="77" ht="18" customHeight="1">
      <c r="A77" s="17">
        <f>IF(ISNA(MATCH(ROW()-5,Registro!$Y$8:$Y$507,0)),"",ROW()-5)</f>
        <v/>
      </c>
      <c r="B77" s="17">
        <f>IFERROR(INDEX(Registro!$A$8:$A$507,MATCH(ROW()-5,Registro!$Y$8:$Y$507,0)),"")</f>
        <v/>
      </c>
      <c r="C77" s="10">
        <f>IFERROR(INDEX(Registro!$B$8:$B$507,MATCH(ROW()-5,Registro!$Y$8:$Y$507,0)),"")</f>
        <v/>
      </c>
      <c r="D77" s="17">
        <f>IFERROR(INDEX(Registro!$D$8:$D$507,MATCH(ROW()-5,Registro!$Y$8:$Y$507,0))&amp;"","")</f>
        <v/>
      </c>
      <c r="E77" s="17">
        <f>IFERROR(INDEX(Registro!$E$8:$E$507,MATCH(ROW()-5,Registro!$Y$8:$Y$507,0))&amp;"","")</f>
        <v/>
      </c>
      <c r="F77" s="17">
        <f>IFERROR(INDEX(Registro!$F$8:$F$507,MATCH(ROW()-5,Registro!$Y$8:$Y$507,0))&amp;"","")</f>
        <v/>
      </c>
      <c r="G77" s="17">
        <f>IFERROR(INDEX(Registro!$G$8:$G$507,MATCH(ROW()-5,Registro!$Y$8:$Y$507,0))&amp;"","")</f>
        <v/>
      </c>
      <c r="H77" s="17">
        <f>IFERROR(INDEX(Registro!$H$8:$H$507,MATCH(ROW()-5,Registro!$Y$8:$Y$507,0))&amp;"","")</f>
        <v/>
      </c>
      <c r="I77" s="17">
        <f>IFERROR(INDEX(Registro!$K$8:$K$507,MATCH(ROW()-5,Registro!$Y$8:$Y$507,0))&amp;"","")</f>
        <v/>
      </c>
      <c r="J77" s="17">
        <f>IFERROR(INDEX(Registro!$M$8:$M$507,MATCH(ROW()-5,Registro!$Y$8:$Y$507,0))&amp;"","")</f>
        <v/>
      </c>
      <c r="K77" s="18">
        <f>IFERROR(INDEX(Registro!$W$8:$W$507,MATCH(ROW()-5,Registro!$Y$8:$Y$507,0)),"")</f>
        <v/>
      </c>
      <c r="L77" s="17">
        <f>IFERROR(INDEX(Registro!$X$8:$X$507,MATCH(ROW()-5,Registro!$Y$8:$Y$507,0))&amp;"","")</f>
        <v/>
      </c>
    </row>
    <row r="78" ht="18" customHeight="1">
      <c r="A78" s="17">
        <f>IF(ISNA(MATCH(ROW()-5,Registro!$Y$8:$Y$507,0)),"",ROW()-5)</f>
        <v/>
      </c>
      <c r="B78" s="17">
        <f>IFERROR(INDEX(Registro!$A$8:$A$507,MATCH(ROW()-5,Registro!$Y$8:$Y$507,0)),"")</f>
        <v/>
      </c>
      <c r="C78" s="10">
        <f>IFERROR(INDEX(Registro!$B$8:$B$507,MATCH(ROW()-5,Registro!$Y$8:$Y$507,0)),"")</f>
        <v/>
      </c>
      <c r="D78" s="17">
        <f>IFERROR(INDEX(Registro!$D$8:$D$507,MATCH(ROW()-5,Registro!$Y$8:$Y$507,0))&amp;"","")</f>
        <v/>
      </c>
      <c r="E78" s="17">
        <f>IFERROR(INDEX(Registro!$E$8:$E$507,MATCH(ROW()-5,Registro!$Y$8:$Y$507,0))&amp;"","")</f>
        <v/>
      </c>
      <c r="F78" s="17">
        <f>IFERROR(INDEX(Registro!$F$8:$F$507,MATCH(ROW()-5,Registro!$Y$8:$Y$507,0))&amp;"","")</f>
        <v/>
      </c>
      <c r="G78" s="17">
        <f>IFERROR(INDEX(Registro!$G$8:$G$507,MATCH(ROW()-5,Registro!$Y$8:$Y$507,0))&amp;"","")</f>
        <v/>
      </c>
      <c r="H78" s="17">
        <f>IFERROR(INDEX(Registro!$H$8:$H$507,MATCH(ROW()-5,Registro!$Y$8:$Y$507,0))&amp;"","")</f>
        <v/>
      </c>
      <c r="I78" s="17">
        <f>IFERROR(INDEX(Registro!$K$8:$K$507,MATCH(ROW()-5,Registro!$Y$8:$Y$507,0))&amp;"","")</f>
        <v/>
      </c>
      <c r="J78" s="17">
        <f>IFERROR(INDEX(Registro!$M$8:$M$507,MATCH(ROW()-5,Registro!$Y$8:$Y$507,0))&amp;"","")</f>
        <v/>
      </c>
      <c r="K78" s="18">
        <f>IFERROR(INDEX(Registro!$W$8:$W$507,MATCH(ROW()-5,Registro!$Y$8:$Y$507,0)),"")</f>
        <v/>
      </c>
      <c r="L78" s="17">
        <f>IFERROR(INDEX(Registro!$X$8:$X$507,MATCH(ROW()-5,Registro!$Y$8:$Y$507,0))&amp;"","")</f>
        <v/>
      </c>
    </row>
    <row r="79" ht="18" customHeight="1">
      <c r="A79" s="17">
        <f>IF(ISNA(MATCH(ROW()-5,Registro!$Y$8:$Y$507,0)),"",ROW()-5)</f>
        <v/>
      </c>
      <c r="B79" s="17">
        <f>IFERROR(INDEX(Registro!$A$8:$A$507,MATCH(ROW()-5,Registro!$Y$8:$Y$507,0)),"")</f>
        <v/>
      </c>
      <c r="C79" s="10">
        <f>IFERROR(INDEX(Registro!$B$8:$B$507,MATCH(ROW()-5,Registro!$Y$8:$Y$507,0)),"")</f>
        <v/>
      </c>
      <c r="D79" s="17">
        <f>IFERROR(INDEX(Registro!$D$8:$D$507,MATCH(ROW()-5,Registro!$Y$8:$Y$507,0))&amp;"","")</f>
        <v/>
      </c>
      <c r="E79" s="17">
        <f>IFERROR(INDEX(Registro!$E$8:$E$507,MATCH(ROW()-5,Registro!$Y$8:$Y$507,0))&amp;"","")</f>
        <v/>
      </c>
      <c r="F79" s="17">
        <f>IFERROR(INDEX(Registro!$F$8:$F$507,MATCH(ROW()-5,Registro!$Y$8:$Y$507,0))&amp;"","")</f>
        <v/>
      </c>
      <c r="G79" s="17">
        <f>IFERROR(INDEX(Registro!$G$8:$G$507,MATCH(ROW()-5,Registro!$Y$8:$Y$507,0))&amp;"","")</f>
        <v/>
      </c>
      <c r="H79" s="17">
        <f>IFERROR(INDEX(Registro!$H$8:$H$507,MATCH(ROW()-5,Registro!$Y$8:$Y$507,0))&amp;"","")</f>
        <v/>
      </c>
      <c r="I79" s="17">
        <f>IFERROR(INDEX(Registro!$K$8:$K$507,MATCH(ROW()-5,Registro!$Y$8:$Y$507,0))&amp;"","")</f>
        <v/>
      </c>
      <c r="J79" s="17">
        <f>IFERROR(INDEX(Registro!$M$8:$M$507,MATCH(ROW()-5,Registro!$Y$8:$Y$507,0))&amp;"","")</f>
        <v/>
      </c>
      <c r="K79" s="18">
        <f>IFERROR(INDEX(Registro!$W$8:$W$507,MATCH(ROW()-5,Registro!$Y$8:$Y$507,0)),"")</f>
        <v/>
      </c>
      <c r="L79" s="17">
        <f>IFERROR(INDEX(Registro!$X$8:$X$507,MATCH(ROW()-5,Registro!$Y$8:$Y$507,0))&amp;"","")</f>
        <v/>
      </c>
    </row>
    <row r="80" ht="18" customHeight="1">
      <c r="A80" s="17">
        <f>IF(ISNA(MATCH(ROW()-5,Registro!$Y$8:$Y$507,0)),"",ROW()-5)</f>
        <v/>
      </c>
      <c r="B80" s="17">
        <f>IFERROR(INDEX(Registro!$A$8:$A$507,MATCH(ROW()-5,Registro!$Y$8:$Y$507,0)),"")</f>
        <v/>
      </c>
      <c r="C80" s="10">
        <f>IFERROR(INDEX(Registro!$B$8:$B$507,MATCH(ROW()-5,Registro!$Y$8:$Y$507,0)),"")</f>
        <v/>
      </c>
      <c r="D80" s="17">
        <f>IFERROR(INDEX(Registro!$D$8:$D$507,MATCH(ROW()-5,Registro!$Y$8:$Y$507,0))&amp;"","")</f>
        <v/>
      </c>
      <c r="E80" s="17">
        <f>IFERROR(INDEX(Registro!$E$8:$E$507,MATCH(ROW()-5,Registro!$Y$8:$Y$507,0))&amp;"","")</f>
        <v/>
      </c>
      <c r="F80" s="17">
        <f>IFERROR(INDEX(Registro!$F$8:$F$507,MATCH(ROW()-5,Registro!$Y$8:$Y$507,0))&amp;"","")</f>
        <v/>
      </c>
      <c r="G80" s="17">
        <f>IFERROR(INDEX(Registro!$G$8:$G$507,MATCH(ROW()-5,Registro!$Y$8:$Y$507,0))&amp;"","")</f>
        <v/>
      </c>
      <c r="H80" s="17">
        <f>IFERROR(INDEX(Registro!$H$8:$H$507,MATCH(ROW()-5,Registro!$Y$8:$Y$507,0))&amp;"","")</f>
        <v/>
      </c>
      <c r="I80" s="17">
        <f>IFERROR(INDEX(Registro!$K$8:$K$507,MATCH(ROW()-5,Registro!$Y$8:$Y$507,0))&amp;"","")</f>
        <v/>
      </c>
      <c r="J80" s="17">
        <f>IFERROR(INDEX(Registro!$M$8:$M$507,MATCH(ROW()-5,Registro!$Y$8:$Y$507,0))&amp;"","")</f>
        <v/>
      </c>
      <c r="K80" s="18">
        <f>IFERROR(INDEX(Registro!$W$8:$W$507,MATCH(ROW()-5,Registro!$Y$8:$Y$507,0)),"")</f>
        <v/>
      </c>
      <c r="L80" s="17">
        <f>IFERROR(INDEX(Registro!$X$8:$X$507,MATCH(ROW()-5,Registro!$Y$8:$Y$507,0))&amp;"","")</f>
        <v/>
      </c>
    </row>
    <row r="81" ht="18" customHeight="1">
      <c r="A81" s="17">
        <f>IF(ISNA(MATCH(ROW()-5,Registro!$Y$8:$Y$507,0)),"",ROW()-5)</f>
        <v/>
      </c>
      <c r="B81" s="17">
        <f>IFERROR(INDEX(Registro!$A$8:$A$507,MATCH(ROW()-5,Registro!$Y$8:$Y$507,0)),"")</f>
        <v/>
      </c>
      <c r="C81" s="10">
        <f>IFERROR(INDEX(Registro!$B$8:$B$507,MATCH(ROW()-5,Registro!$Y$8:$Y$507,0)),"")</f>
        <v/>
      </c>
      <c r="D81" s="17">
        <f>IFERROR(INDEX(Registro!$D$8:$D$507,MATCH(ROW()-5,Registro!$Y$8:$Y$507,0))&amp;"","")</f>
        <v/>
      </c>
      <c r="E81" s="17">
        <f>IFERROR(INDEX(Registro!$E$8:$E$507,MATCH(ROW()-5,Registro!$Y$8:$Y$507,0))&amp;"","")</f>
        <v/>
      </c>
      <c r="F81" s="17">
        <f>IFERROR(INDEX(Registro!$F$8:$F$507,MATCH(ROW()-5,Registro!$Y$8:$Y$507,0))&amp;"","")</f>
        <v/>
      </c>
      <c r="G81" s="17">
        <f>IFERROR(INDEX(Registro!$G$8:$G$507,MATCH(ROW()-5,Registro!$Y$8:$Y$507,0))&amp;"","")</f>
        <v/>
      </c>
      <c r="H81" s="17">
        <f>IFERROR(INDEX(Registro!$H$8:$H$507,MATCH(ROW()-5,Registro!$Y$8:$Y$507,0))&amp;"","")</f>
        <v/>
      </c>
      <c r="I81" s="17">
        <f>IFERROR(INDEX(Registro!$K$8:$K$507,MATCH(ROW()-5,Registro!$Y$8:$Y$507,0))&amp;"","")</f>
        <v/>
      </c>
      <c r="J81" s="17">
        <f>IFERROR(INDEX(Registro!$M$8:$M$507,MATCH(ROW()-5,Registro!$Y$8:$Y$507,0))&amp;"","")</f>
        <v/>
      </c>
      <c r="K81" s="18">
        <f>IFERROR(INDEX(Registro!$W$8:$W$507,MATCH(ROW()-5,Registro!$Y$8:$Y$507,0)),"")</f>
        <v/>
      </c>
      <c r="L81" s="17">
        <f>IFERROR(INDEX(Registro!$X$8:$X$507,MATCH(ROW()-5,Registro!$Y$8:$Y$507,0))&amp;"","")</f>
        <v/>
      </c>
    </row>
    <row r="82" ht="18" customHeight="1">
      <c r="A82" s="17">
        <f>IF(ISNA(MATCH(ROW()-5,Registro!$Y$8:$Y$507,0)),"",ROW()-5)</f>
        <v/>
      </c>
      <c r="B82" s="17">
        <f>IFERROR(INDEX(Registro!$A$8:$A$507,MATCH(ROW()-5,Registro!$Y$8:$Y$507,0)),"")</f>
        <v/>
      </c>
      <c r="C82" s="10">
        <f>IFERROR(INDEX(Registro!$B$8:$B$507,MATCH(ROW()-5,Registro!$Y$8:$Y$507,0)),"")</f>
        <v/>
      </c>
      <c r="D82" s="17">
        <f>IFERROR(INDEX(Registro!$D$8:$D$507,MATCH(ROW()-5,Registro!$Y$8:$Y$507,0))&amp;"","")</f>
        <v/>
      </c>
      <c r="E82" s="17">
        <f>IFERROR(INDEX(Registro!$E$8:$E$507,MATCH(ROW()-5,Registro!$Y$8:$Y$507,0))&amp;"","")</f>
        <v/>
      </c>
      <c r="F82" s="17">
        <f>IFERROR(INDEX(Registro!$F$8:$F$507,MATCH(ROW()-5,Registro!$Y$8:$Y$507,0))&amp;"","")</f>
        <v/>
      </c>
      <c r="G82" s="17">
        <f>IFERROR(INDEX(Registro!$G$8:$G$507,MATCH(ROW()-5,Registro!$Y$8:$Y$507,0))&amp;"","")</f>
        <v/>
      </c>
      <c r="H82" s="17">
        <f>IFERROR(INDEX(Registro!$H$8:$H$507,MATCH(ROW()-5,Registro!$Y$8:$Y$507,0))&amp;"","")</f>
        <v/>
      </c>
      <c r="I82" s="17">
        <f>IFERROR(INDEX(Registro!$K$8:$K$507,MATCH(ROW()-5,Registro!$Y$8:$Y$507,0))&amp;"","")</f>
        <v/>
      </c>
      <c r="J82" s="17">
        <f>IFERROR(INDEX(Registro!$M$8:$M$507,MATCH(ROW()-5,Registro!$Y$8:$Y$507,0))&amp;"","")</f>
        <v/>
      </c>
      <c r="K82" s="18">
        <f>IFERROR(INDEX(Registro!$W$8:$W$507,MATCH(ROW()-5,Registro!$Y$8:$Y$507,0)),"")</f>
        <v/>
      </c>
      <c r="L82" s="17">
        <f>IFERROR(INDEX(Registro!$X$8:$X$507,MATCH(ROW()-5,Registro!$Y$8:$Y$507,0))&amp;"","")</f>
        <v/>
      </c>
    </row>
    <row r="83" ht="18" customHeight="1">
      <c r="A83" s="17">
        <f>IF(ISNA(MATCH(ROW()-5,Registro!$Y$8:$Y$507,0)),"",ROW()-5)</f>
        <v/>
      </c>
      <c r="B83" s="17">
        <f>IFERROR(INDEX(Registro!$A$8:$A$507,MATCH(ROW()-5,Registro!$Y$8:$Y$507,0)),"")</f>
        <v/>
      </c>
      <c r="C83" s="10">
        <f>IFERROR(INDEX(Registro!$B$8:$B$507,MATCH(ROW()-5,Registro!$Y$8:$Y$507,0)),"")</f>
        <v/>
      </c>
      <c r="D83" s="17">
        <f>IFERROR(INDEX(Registro!$D$8:$D$507,MATCH(ROW()-5,Registro!$Y$8:$Y$507,0))&amp;"","")</f>
        <v/>
      </c>
      <c r="E83" s="17">
        <f>IFERROR(INDEX(Registro!$E$8:$E$507,MATCH(ROW()-5,Registro!$Y$8:$Y$507,0))&amp;"","")</f>
        <v/>
      </c>
      <c r="F83" s="17">
        <f>IFERROR(INDEX(Registro!$F$8:$F$507,MATCH(ROW()-5,Registro!$Y$8:$Y$507,0))&amp;"","")</f>
        <v/>
      </c>
      <c r="G83" s="17">
        <f>IFERROR(INDEX(Registro!$G$8:$G$507,MATCH(ROW()-5,Registro!$Y$8:$Y$507,0))&amp;"","")</f>
        <v/>
      </c>
      <c r="H83" s="17">
        <f>IFERROR(INDEX(Registro!$H$8:$H$507,MATCH(ROW()-5,Registro!$Y$8:$Y$507,0))&amp;"","")</f>
        <v/>
      </c>
      <c r="I83" s="17">
        <f>IFERROR(INDEX(Registro!$K$8:$K$507,MATCH(ROW()-5,Registro!$Y$8:$Y$507,0))&amp;"","")</f>
        <v/>
      </c>
      <c r="J83" s="17">
        <f>IFERROR(INDEX(Registro!$M$8:$M$507,MATCH(ROW()-5,Registro!$Y$8:$Y$507,0))&amp;"","")</f>
        <v/>
      </c>
      <c r="K83" s="18">
        <f>IFERROR(INDEX(Registro!$W$8:$W$507,MATCH(ROW()-5,Registro!$Y$8:$Y$507,0)),"")</f>
        <v/>
      </c>
      <c r="L83" s="17">
        <f>IFERROR(INDEX(Registro!$X$8:$X$507,MATCH(ROW()-5,Registro!$Y$8:$Y$507,0))&amp;"","")</f>
        <v/>
      </c>
    </row>
    <row r="84" ht="18" customHeight="1">
      <c r="A84" s="17">
        <f>IF(ISNA(MATCH(ROW()-5,Registro!$Y$8:$Y$507,0)),"",ROW()-5)</f>
        <v/>
      </c>
      <c r="B84" s="17">
        <f>IFERROR(INDEX(Registro!$A$8:$A$507,MATCH(ROW()-5,Registro!$Y$8:$Y$507,0)),"")</f>
        <v/>
      </c>
      <c r="C84" s="10">
        <f>IFERROR(INDEX(Registro!$B$8:$B$507,MATCH(ROW()-5,Registro!$Y$8:$Y$507,0)),"")</f>
        <v/>
      </c>
      <c r="D84" s="17">
        <f>IFERROR(INDEX(Registro!$D$8:$D$507,MATCH(ROW()-5,Registro!$Y$8:$Y$507,0))&amp;"","")</f>
        <v/>
      </c>
      <c r="E84" s="17">
        <f>IFERROR(INDEX(Registro!$E$8:$E$507,MATCH(ROW()-5,Registro!$Y$8:$Y$507,0))&amp;"","")</f>
        <v/>
      </c>
      <c r="F84" s="17">
        <f>IFERROR(INDEX(Registro!$F$8:$F$507,MATCH(ROW()-5,Registro!$Y$8:$Y$507,0))&amp;"","")</f>
        <v/>
      </c>
      <c r="G84" s="17">
        <f>IFERROR(INDEX(Registro!$G$8:$G$507,MATCH(ROW()-5,Registro!$Y$8:$Y$507,0))&amp;"","")</f>
        <v/>
      </c>
      <c r="H84" s="17">
        <f>IFERROR(INDEX(Registro!$H$8:$H$507,MATCH(ROW()-5,Registro!$Y$8:$Y$507,0))&amp;"","")</f>
        <v/>
      </c>
      <c r="I84" s="17">
        <f>IFERROR(INDEX(Registro!$K$8:$K$507,MATCH(ROW()-5,Registro!$Y$8:$Y$507,0))&amp;"","")</f>
        <v/>
      </c>
      <c r="J84" s="17">
        <f>IFERROR(INDEX(Registro!$M$8:$M$507,MATCH(ROW()-5,Registro!$Y$8:$Y$507,0))&amp;"","")</f>
        <v/>
      </c>
      <c r="K84" s="18">
        <f>IFERROR(INDEX(Registro!$W$8:$W$507,MATCH(ROW()-5,Registro!$Y$8:$Y$507,0)),"")</f>
        <v/>
      </c>
      <c r="L84" s="17">
        <f>IFERROR(INDEX(Registro!$X$8:$X$507,MATCH(ROW()-5,Registro!$Y$8:$Y$507,0))&amp;"","")</f>
        <v/>
      </c>
    </row>
    <row r="85" ht="18" customHeight="1">
      <c r="A85" s="17">
        <f>IF(ISNA(MATCH(ROW()-5,Registro!$Y$8:$Y$507,0)),"",ROW()-5)</f>
        <v/>
      </c>
      <c r="B85" s="17">
        <f>IFERROR(INDEX(Registro!$A$8:$A$507,MATCH(ROW()-5,Registro!$Y$8:$Y$507,0)),"")</f>
        <v/>
      </c>
      <c r="C85" s="10">
        <f>IFERROR(INDEX(Registro!$B$8:$B$507,MATCH(ROW()-5,Registro!$Y$8:$Y$507,0)),"")</f>
        <v/>
      </c>
      <c r="D85" s="17">
        <f>IFERROR(INDEX(Registro!$D$8:$D$507,MATCH(ROW()-5,Registro!$Y$8:$Y$507,0))&amp;"","")</f>
        <v/>
      </c>
      <c r="E85" s="17">
        <f>IFERROR(INDEX(Registro!$E$8:$E$507,MATCH(ROW()-5,Registro!$Y$8:$Y$507,0))&amp;"","")</f>
        <v/>
      </c>
      <c r="F85" s="17">
        <f>IFERROR(INDEX(Registro!$F$8:$F$507,MATCH(ROW()-5,Registro!$Y$8:$Y$507,0))&amp;"","")</f>
        <v/>
      </c>
      <c r="G85" s="17">
        <f>IFERROR(INDEX(Registro!$G$8:$G$507,MATCH(ROW()-5,Registro!$Y$8:$Y$507,0))&amp;"","")</f>
        <v/>
      </c>
      <c r="H85" s="17">
        <f>IFERROR(INDEX(Registro!$H$8:$H$507,MATCH(ROW()-5,Registro!$Y$8:$Y$507,0))&amp;"","")</f>
        <v/>
      </c>
      <c r="I85" s="17">
        <f>IFERROR(INDEX(Registro!$K$8:$K$507,MATCH(ROW()-5,Registro!$Y$8:$Y$507,0))&amp;"","")</f>
        <v/>
      </c>
      <c r="J85" s="17">
        <f>IFERROR(INDEX(Registro!$M$8:$M$507,MATCH(ROW()-5,Registro!$Y$8:$Y$507,0))&amp;"","")</f>
        <v/>
      </c>
      <c r="K85" s="18">
        <f>IFERROR(INDEX(Registro!$W$8:$W$507,MATCH(ROW()-5,Registro!$Y$8:$Y$507,0)),"")</f>
        <v/>
      </c>
      <c r="L85" s="17">
        <f>IFERROR(INDEX(Registro!$X$8:$X$507,MATCH(ROW()-5,Registro!$Y$8:$Y$507,0))&amp;"","")</f>
        <v/>
      </c>
    </row>
    <row r="86" ht="18" customHeight="1">
      <c r="A86" s="17">
        <f>IF(ISNA(MATCH(ROW()-5,Registro!$Y$8:$Y$507,0)),"",ROW()-5)</f>
        <v/>
      </c>
      <c r="B86" s="17">
        <f>IFERROR(INDEX(Registro!$A$8:$A$507,MATCH(ROW()-5,Registro!$Y$8:$Y$507,0)),"")</f>
        <v/>
      </c>
      <c r="C86" s="10">
        <f>IFERROR(INDEX(Registro!$B$8:$B$507,MATCH(ROW()-5,Registro!$Y$8:$Y$507,0)),"")</f>
        <v/>
      </c>
      <c r="D86" s="17">
        <f>IFERROR(INDEX(Registro!$D$8:$D$507,MATCH(ROW()-5,Registro!$Y$8:$Y$507,0))&amp;"","")</f>
        <v/>
      </c>
      <c r="E86" s="17">
        <f>IFERROR(INDEX(Registro!$E$8:$E$507,MATCH(ROW()-5,Registro!$Y$8:$Y$507,0))&amp;"","")</f>
        <v/>
      </c>
      <c r="F86" s="17">
        <f>IFERROR(INDEX(Registro!$F$8:$F$507,MATCH(ROW()-5,Registro!$Y$8:$Y$507,0))&amp;"","")</f>
        <v/>
      </c>
      <c r="G86" s="17">
        <f>IFERROR(INDEX(Registro!$G$8:$G$507,MATCH(ROW()-5,Registro!$Y$8:$Y$507,0))&amp;"","")</f>
        <v/>
      </c>
      <c r="H86" s="17">
        <f>IFERROR(INDEX(Registro!$H$8:$H$507,MATCH(ROW()-5,Registro!$Y$8:$Y$507,0))&amp;"","")</f>
        <v/>
      </c>
      <c r="I86" s="17">
        <f>IFERROR(INDEX(Registro!$K$8:$K$507,MATCH(ROW()-5,Registro!$Y$8:$Y$507,0))&amp;"","")</f>
        <v/>
      </c>
      <c r="J86" s="17">
        <f>IFERROR(INDEX(Registro!$M$8:$M$507,MATCH(ROW()-5,Registro!$Y$8:$Y$507,0))&amp;"","")</f>
        <v/>
      </c>
      <c r="K86" s="18">
        <f>IFERROR(INDEX(Registro!$W$8:$W$507,MATCH(ROW()-5,Registro!$Y$8:$Y$507,0)),"")</f>
        <v/>
      </c>
      <c r="L86" s="17">
        <f>IFERROR(INDEX(Registro!$X$8:$X$507,MATCH(ROW()-5,Registro!$Y$8:$Y$507,0))&amp;"","")</f>
        <v/>
      </c>
    </row>
    <row r="87" ht="18" customHeight="1">
      <c r="A87" s="17">
        <f>IF(ISNA(MATCH(ROW()-5,Registro!$Y$8:$Y$507,0)),"",ROW()-5)</f>
        <v/>
      </c>
      <c r="B87" s="17">
        <f>IFERROR(INDEX(Registro!$A$8:$A$507,MATCH(ROW()-5,Registro!$Y$8:$Y$507,0)),"")</f>
        <v/>
      </c>
      <c r="C87" s="10">
        <f>IFERROR(INDEX(Registro!$B$8:$B$507,MATCH(ROW()-5,Registro!$Y$8:$Y$507,0)),"")</f>
        <v/>
      </c>
      <c r="D87" s="17">
        <f>IFERROR(INDEX(Registro!$D$8:$D$507,MATCH(ROW()-5,Registro!$Y$8:$Y$507,0))&amp;"","")</f>
        <v/>
      </c>
      <c r="E87" s="17">
        <f>IFERROR(INDEX(Registro!$E$8:$E$507,MATCH(ROW()-5,Registro!$Y$8:$Y$507,0))&amp;"","")</f>
        <v/>
      </c>
      <c r="F87" s="17">
        <f>IFERROR(INDEX(Registro!$F$8:$F$507,MATCH(ROW()-5,Registro!$Y$8:$Y$507,0))&amp;"","")</f>
        <v/>
      </c>
      <c r="G87" s="17">
        <f>IFERROR(INDEX(Registro!$G$8:$G$507,MATCH(ROW()-5,Registro!$Y$8:$Y$507,0))&amp;"","")</f>
        <v/>
      </c>
      <c r="H87" s="17">
        <f>IFERROR(INDEX(Registro!$H$8:$H$507,MATCH(ROW()-5,Registro!$Y$8:$Y$507,0))&amp;"","")</f>
        <v/>
      </c>
      <c r="I87" s="17">
        <f>IFERROR(INDEX(Registro!$K$8:$K$507,MATCH(ROW()-5,Registro!$Y$8:$Y$507,0))&amp;"","")</f>
        <v/>
      </c>
      <c r="J87" s="17">
        <f>IFERROR(INDEX(Registro!$M$8:$M$507,MATCH(ROW()-5,Registro!$Y$8:$Y$507,0))&amp;"","")</f>
        <v/>
      </c>
      <c r="K87" s="18">
        <f>IFERROR(INDEX(Registro!$W$8:$W$507,MATCH(ROW()-5,Registro!$Y$8:$Y$507,0)),"")</f>
        <v/>
      </c>
      <c r="L87" s="17">
        <f>IFERROR(INDEX(Registro!$X$8:$X$507,MATCH(ROW()-5,Registro!$Y$8:$Y$507,0))&amp;"","")</f>
        <v/>
      </c>
    </row>
    <row r="88" ht="18" customHeight="1">
      <c r="A88" s="17">
        <f>IF(ISNA(MATCH(ROW()-5,Registro!$Y$8:$Y$507,0)),"",ROW()-5)</f>
        <v/>
      </c>
      <c r="B88" s="17">
        <f>IFERROR(INDEX(Registro!$A$8:$A$507,MATCH(ROW()-5,Registro!$Y$8:$Y$507,0)),"")</f>
        <v/>
      </c>
      <c r="C88" s="10">
        <f>IFERROR(INDEX(Registro!$B$8:$B$507,MATCH(ROW()-5,Registro!$Y$8:$Y$507,0)),"")</f>
        <v/>
      </c>
      <c r="D88" s="17">
        <f>IFERROR(INDEX(Registro!$D$8:$D$507,MATCH(ROW()-5,Registro!$Y$8:$Y$507,0))&amp;"","")</f>
        <v/>
      </c>
      <c r="E88" s="17">
        <f>IFERROR(INDEX(Registro!$E$8:$E$507,MATCH(ROW()-5,Registro!$Y$8:$Y$507,0))&amp;"","")</f>
        <v/>
      </c>
      <c r="F88" s="17">
        <f>IFERROR(INDEX(Registro!$F$8:$F$507,MATCH(ROW()-5,Registro!$Y$8:$Y$507,0))&amp;"","")</f>
        <v/>
      </c>
      <c r="G88" s="17">
        <f>IFERROR(INDEX(Registro!$G$8:$G$507,MATCH(ROW()-5,Registro!$Y$8:$Y$507,0))&amp;"","")</f>
        <v/>
      </c>
      <c r="H88" s="17">
        <f>IFERROR(INDEX(Registro!$H$8:$H$507,MATCH(ROW()-5,Registro!$Y$8:$Y$507,0))&amp;"","")</f>
        <v/>
      </c>
      <c r="I88" s="17">
        <f>IFERROR(INDEX(Registro!$K$8:$K$507,MATCH(ROW()-5,Registro!$Y$8:$Y$507,0))&amp;"","")</f>
        <v/>
      </c>
      <c r="J88" s="17">
        <f>IFERROR(INDEX(Registro!$M$8:$M$507,MATCH(ROW()-5,Registro!$Y$8:$Y$507,0))&amp;"","")</f>
        <v/>
      </c>
      <c r="K88" s="18">
        <f>IFERROR(INDEX(Registro!$W$8:$W$507,MATCH(ROW()-5,Registro!$Y$8:$Y$507,0)),"")</f>
        <v/>
      </c>
      <c r="L88" s="17">
        <f>IFERROR(INDEX(Registro!$X$8:$X$507,MATCH(ROW()-5,Registro!$Y$8:$Y$507,0))&amp;"","")</f>
        <v/>
      </c>
    </row>
    <row r="89" ht="18" customHeight="1">
      <c r="A89" s="17">
        <f>IF(ISNA(MATCH(ROW()-5,Registro!$Y$8:$Y$507,0)),"",ROW()-5)</f>
        <v/>
      </c>
      <c r="B89" s="17">
        <f>IFERROR(INDEX(Registro!$A$8:$A$507,MATCH(ROW()-5,Registro!$Y$8:$Y$507,0)),"")</f>
        <v/>
      </c>
      <c r="C89" s="10">
        <f>IFERROR(INDEX(Registro!$B$8:$B$507,MATCH(ROW()-5,Registro!$Y$8:$Y$507,0)),"")</f>
        <v/>
      </c>
      <c r="D89" s="17">
        <f>IFERROR(INDEX(Registro!$D$8:$D$507,MATCH(ROW()-5,Registro!$Y$8:$Y$507,0))&amp;"","")</f>
        <v/>
      </c>
      <c r="E89" s="17">
        <f>IFERROR(INDEX(Registro!$E$8:$E$507,MATCH(ROW()-5,Registro!$Y$8:$Y$507,0))&amp;"","")</f>
        <v/>
      </c>
      <c r="F89" s="17">
        <f>IFERROR(INDEX(Registro!$F$8:$F$507,MATCH(ROW()-5,Registro!$Y$8:$Y$507,0))&amp;"","")</f>
        <v/>
      </c>
      <c r="G89" s="17">
        <f>IFERROR(INDEX(Registro!$G$8:$G$507,MATCH(ROW()-5,Registro!$Y$8:$Y$507,0))&amp;"","")</f>
        <v/>
      </c>
      <c r="H89" s="17">
        <f>IFERROR(INDEX(Registro!$H$8:$H$507,MATCH(ROW()-5,Registro!$Y$8:$Y$507,0))&amp;"","")</f>
        <v/>
      </c>
      <c r="I89" s="17">
        <f>IFERROR(INDEX(Registro!$K$8:$K$507,MATCH(ROW()-5,Registro!$Y$8:$Y$507,0))&amp;"","")</f>
        <v/>
      </c>
      <c r="J89" s="17">
        <f>IFERROR(INDEX(Registro!$M$8:$M$507,MATCH(ROW()-5,Registro!$Y$8:$Y$507,0))&amp;"","")</f>
        <v/>
      </c>
      <c r="K89" s="18">
        <f>IFERROR(INDEX(Registro!$W$8:$W$507,MATCH(ROW()-5,Registro!$Y$8:$Y$507,0)),"")</f>
        <v/>
      </c>
      <c r="L89" s="17">
        <f>IFERROR(INDEX(Registro!$X$8:$X$507,MATCH(ROW()-5,Registro!$Y$8:$Y$507,0))&amp;"","")</f>
        <v/>
      </c>
    </row>
    <row r="90" ht="18" customHeight="1">
      <c r="A90" s="17">
        <f>IF(ISNA(MATCH(ROW()-5,Registro!$Y$8:$Y$507,0)),"",ROW()-5)</f>
        <v/>
      </c>
      <c r="B90" s="17">
        <f>IFERROR(INDEX(Registro!$A$8:$A$507,MATCH(ROW()-5,Registro!$Y$8:$Y$507,0)),"")</f>
        <v/>
      </c>
      <c r="C90" s="10">
        <f>IFERROR(INDEX(Registro!$B$8:$B$507,MATCH(ROW()-5,Registro!$Y$8:$Y$507,0)),"")</f>
        <v/>
      </c>
      <c r="D90" s="17">
        <f>IFERROR(INDEX(Registro!$D$8:$D$507,MATCH(ROW()-5,Registro!$Y$8:$Y$507,0))&amp;"","")</f>
        <v/>
      </c>
      <c r="E90" s="17">
        <f>IFERROR(INDEX(Registro!$E$8:$E$507,MATCH(ROW()-5,Registro!$Y$8:$Y$507,0))&amp;"","")</f>
        <v/>
      </c>
      <c r="F90" s="17">
        <f>IFERROR(INDEX(Registro!$F$8:$F$507,MATCH(ROW()-5,Registro!$Y$8:$Y$507,0))&amp;"","")</f>
        <v/>
      </c>
      <c r="G90" s="17">
        <f>IFERROR(INDEX(Registro!$G$8:$G$507,MATCH(ROW()-5,Registro!$Y$8:$Y$507,0))&amp;"","")</f>
        <v/>
      </c>
      <c r="H90" s="17">
        <f>IFERROR(INDEX(Registro!$H$8:$H$507,MATCH(ROW()-5,Registro!$Y$8:$Y$507,0))&amp;"","")</f>
        <v/>
      </c>
      <c r="I90" s="17">
        <f>IFERROR(INDEX(Registro!$K$8:$K$507,MATCH(ROW()-5,Registro!$Y$8:$Y$507,0))&amp;"","")</f>
        <v/>
      </c>
      <c r="J90" s="17">
        <f>IFERROR(INDEX(Registro!$M$8:$M$507,MATCH(ROW()-5,Registro!$Y$8:$Y$507,0))&amp;"","")</f>
        <v/>
      </c>
      <c r="K90" s="18">
        <f>IFERROR(INDEX(Registro!$W$8:$W$507,MATCH(ROW()-5,Registro!$Y$8:$Y$507,0)),"")</f>
        <v/>
      </c>
      <c r="L90" s="17">
        <f>IFERROR(INDEX(Registro!$X$8:$X$507,MATCH(ROW()-5,Registro!$Y$8:$Y$507,0))&amp;"","")</f>
        <v/>
      </c>
    </row>
    <row r="91" ht="18" customHeight="1">
      <c r="A91" s="17">
        <f>IF(ISNA(MATCH(ROW()-5,Registro!$Y$8:$Y$507,0)),"",ROW()-5)</f>
        <v/>
      </c>
      <c r="B91" s="17">
        <f>IFERROR(INDEX(Registro!$A$8:$A$507,MATCH(ROW()-5,Registro!$Y$8:$Y$507,0)),"")</f>
        <v/>
      </c>
      <c r="C91" s="10">
        <f>IFERROR(INDEX(Registro!$B$8:$B$507,MATCH(ROW()-5,Registro!$Y$8:$Y$507,0)),"")</f>
        <v/>
      </c>
      <c r="D91" s="17">
        <f>IFERROR(INDEX(Registro!$D$8:$D$507,MATCH(ROW()-5,Registro!$Y$8:$Y$507,0))&amp;"","")</f>
        <v/>
      </c>
      <c r="E91" s="17">
        <f>IFERROR(INDEX(Registro!$E$8:$E$507,MATCH(ROW()-5,Registro!$Y$8:$Y$507,0))&amp;"","")</f>
        <v/>
      </c>
      <c r="F91" s="17">
        <f>IFERROR(INDEX(Registro!$F$8:$F$507,MATCH(ROW()-5,Registro!$Y$8:$Y$507,0))&amp;"","")</f>
        <v/>
      </c>
      <c r="G91" s="17">
        <f>IFERROR(INDEX(Registro!$G$8:$G$507,MATCH(ROW()-5,Registro!$Y$8:$Y$507,0))&amp;"","")</f>
        <v/>
      </c>
      <c r="H91" s="17">
        <f>IFERROR(INDEX(Registro!$H$8:$H$507,MATCH(ROW()-5,Registro!$Y$8:$Y$507,0))&amp;"","")</f>
        <v/>
      </c>
      <c r="I91" s="17">
        <f>IFERROR(INDEX(Registro!$K$8:$K$507,MATCH(ROW()-5,Registro!$Y$8:$Y$507,0))&amp;"","")</f>
        <v/>
      </c>
      <c r="J91" s="17">
        <f>IFERROR(INDEX(Registro!$M$8:$M$507,MATCH(ROW()-5,Registro!$Y$8:$Y$507,0))&amp;"","")</f>
        <v/>
      </c>
      <c r="K91" s="18">
        <f>IFERROR(INDEX(Registro!$W$8:$W$507,MATCH(ROW()-5,Registro!$Y$8:$Y$507,0)),"")</f>
        <v/>
      </c>
      <c r="L91" s="17">
        <f>IFERROR(INDEX(Registro!$X$8:$X$507,MATCH(ROW()-5,Registro!$Y$8:$Y$507,0))&amp;"","")</f>
        <v/>
      </c>
    </row>
    <row r="92" ht="18" customHeight="1">
      <c r="A92" s="17">
        <f>IF(ISNA(MATCH(ROW()-5,Registro!$Y$8:$Y$507,0)),"",ROW()-5)</f>
        <v/>
      </c>
      <c r="B92" s="17">
        <f>IFERROR(INDEX(Registro!$A$8:$A$507,MATCH(ROW()-5,Registro!$Y$8:$Y$507,0)),"")</f>
        <v/>
      </c>
      <c r="C92" s="10">
        <f>IFERROR(INDEX(Registro!$B$8:$B$507,MATCH(ROW()-5,Registro!$Y$8:$Y$507,0)),"")</f>
        <v/>
      </c>
      <c r="D92" s="17">
        <f>IFERROR(INDEX(Registro!$D$8:$D$507,MATCH(ROW()-5,Registro!$Y$8:$Y$507,0))&amp;"","")</f>
        <v/>
      </c>
      <c r="E92" s="17">
        <f>IFERROR(INDEX(Registro!$E$8:$E$507,MATCH(ROW()-5,Registro!$Y$8:$Y$507,0))&amp;"","")</f>
        <v/>
      </c>
      <c r="F92" s="17">
        <f>IFERROR(INDEX(Registro!$F$8:$F$507,MATCH(ROW()-5,Registro!$Y$8:$Y$507,0))&amp;"","")</f>
        <v/>
      </c>
      <c r="G92" s="17">
        <f>IFERROR(INDEX(Registro!$G$8:$G$507,MATCH(ROW()-5,Registro!$Y$8:$Y$507,0))&amp;"","")</f>
        <v/>
      </c>
      <c r="H92" s="17">
        <f>IFERROR(INDEX(Registro!$H$8:$H$507,MATCH(ROW()-5,Registro!$Y$8:$Y$507,0))&amp;"","")</f>
        <v/>
      </c>
      <c r="I92" s="17">
        <f>IFERROR(INDEX(Registro!$K$8:$K$507,MATCH(ROW()-5,Registro!$Y$8:$Y$507,0))&amp;"","")</f>
        <v/>
      </c>
      <c r="J92" s="17">
        <f>IFERROR(INDEX(Registro!$M$8:$M$507,MATCH(ROW()-5,Registro!$Y$8:$Y$507,0))&amp;"","")</f>
        <v/>
      </c>
      <c r="K92" s="18">
        <f>IFERROR(INDEX(Registro!$W$8:$W$507,MATCH(ROW()-5,Registro!$Y$8:$Y$507,0)),"")</f>
        <v/>
      </c>
      <c r="L92" s="17">
        <f>IFERROR(INDEX(Registro!$X$8:$X$507,MATCH(ROW()-5,Registro!$Y$8:$Y$507,0))&amp;"","")</f>
        <v/>
      </c>
    </row>
    <row r="93" ht="18" customHeight="1">
      <c r="A93" s="17">
        <f>IF(ISNA(MATCH(ROW()-5,Registro!$Y$8:$Y$507,0)),"",ROW()-5)</f>
        <v/>
      </c>
      <c r="B93" s="17">
        <f>IFERROR(INDEX(Registro!$A$8:$A$507,MATCH(ROW()-5,Registro!$Y$8:$Y$507,0)),"")</f>
        <v/>
      </c>
      <c r="C93" s="10">
        <f>IFERROR(INDEX(Registro!$B$8:$B$507,MATCH(ROW()-5,Registro!$Y$8:$Y$507,0)),"")</f>
        <v/>
      </c>
      <c r="D93" s="17">
        <f>IFERROR(INDEX(Registro!$D$8:$D$507,MATCH(ROW()-5,Registro!$Y$8:$Y$507,0))&amp;"","")</f>
        <v/>
      </c>
      <c r="E93" s="17">
        <f>IFERROR(INDEX(Registro!$E$8:$E$507,MATCH(ROW()-5,Registro!$Y$8:$Y$507,0))&amp;"","")</f>
        <v/>
      </c>
      <c r="F93" s="17">
        <f>IFERROR(INDEX(Registro!$F$8:$F$507,MATCH(ROW()-5,Registro!$Y$8:$Y$507,0))&amp;"","")</f>
        <v/>
      </c>
      <c r="G93" s="17">
        <f>IFERROR(INDEX(Registro!$G$8:$G$507,MATCH(ROW()-5,Registro!$Y$8:$Y$507,0))&amp;"","")</f>
        <v/>
      </c>
      <c r="H93" s="17">
        <f>IFERROR(INDEX(Registro!$H$8:$H$507,MATCH(ROW()-5,Registro!$Y$8:$Y$507,0))&amp;"","")</f>
        <v/>
      </c>
      <c r="I93" s="17">
        <f>IFERROR(INDEX(Registro!$K$8:$K$507,MATCH(ROW()-5,Registro!$Y$8:$Y$507,0))&amp;"","")</f>
        <v/>
      </c>
      <c r="J93" s="17">
        <f>IFERROR(INDEX(Registro!$M$8:$M$507,MATCH(ROW()-5,Registro!$Y$8:$Y$507,0))&amp;"","")</f>
        <v/>
      </c>
      <c r="K93" s="18">
        <f>IFERROR(INDEX(Registro!$W$8:$W$507,MATCH(ROW()-5,Registro!$Y$8:$Y$507,0)),"")</f>
        <v/>
      </c>
      <c r="L93" s="17">
        <f>IFERROR(INDEX(Registro!$X$8:$X$507,MATCH(ROW()-5,Registro!$Y$8:$Y$507,0))&amp;"","")</f>
        <v/>
      </c>
    </row>
    <row r="94" ht="18" customHeight="1">
      <c r="A94" s="17">
        <f>IF(ISNA(MATCH(ROW()-5,Registro!$Y$8:$Y$507,0)),"",ROW()-5)</f>
        <v/>
      </c>
      <c r="B94" s="17">
        <f>IFERROR(INDEX(Registro!$A$8:$A$507,MATCH(ROW()-5,Registro!$Y$8:$Y$507,0)),"")</f>
        <v/>
      </c>
      <c r="C94" s="10">
        <f>IFERROR(INDEX(Registro!$B$8:$B$507,MATCH(ROW()-5,Registro!$Y$8:$Y$507,0)),"")</f>
        <v/>
      </c>
      <c r="D94" s="17">
        <f>IFERROR(INDEX(Registro!$D$8:$D$507,MATCH(ROW()-5,Registro!$Y$8:$Y$507,0))&amp;"","")</f>
        <v/>
      </c>
      <c r="E94" s="17">
        <f>IFERROR(INDEX(Registro!$E$8:$E$507,MATCH(ROW()-5,Registro!$Y$8:$Y$507,0))&amp;"","")</f>
        <v/>
      </c>
      <c r="F94" s="17">
        <f>IFERROR(INDEX(Registro!$F$8:$F$507,MATCH(ROW()-5,Registro!$Y$8:$Y$507,0))&amp;"","")</f>
        <v/>
      </c>
      <c r="G94" s="17">
        <f>IFERROR(INDEX(Registro!$G$8:$G$507,MATCH(ROW()-5,Registro!$Y$8:$Y$507,0))&amp;"","")</f>
        <v/>
      </c>
      <c r="H94" s="17">
        <f>IFERROR(INDEX(Registro!$H$8:$H$507,MATCH(ROW()-5,Registro!$Y$8:$Y$507,0))&amp;"","")</f>
        <v/>
      </c>
      <c r="I94" s="17">
        <f>IFERROR(INDEX(Registro!$K$8:$K$507,MATCH(ROW()-5,Registro!$Y$8:$Y$507,0))&amp;"","")</f>
        <v/>
      </c>
      <c r="J94" s="17">
        <f>IFERROR(INDEX(Registro!$M$8:$M$507,MATCH(ROW()-5,Registro!$Y$8:$Y$507,0))&amp;"","")</f>
        <v/>
      </c>
      <c r="K94" s="18">
        <f>IFERROR(INDEX(Registro!$W$8:$W$507,MATCH(ROW()-5,Registro!$Y$8:$Y$507,0)),"")</f>
        <v/>
      </c>
      <c r="L94" s="17">
        <f>IFERROR(INDEX(Registro!$X$8:$X$507,MATCH(ROW()-5,Registro!$Y$8:$Y$507,0))&amp;"","")</f>
        <v/>
      </c>
    </row>
    <row r="95" ht="18" customHeight="1">
      <c r="A95" s="17">
        <f>IF(ISNA(MATCH(ROW()-5,Registro!$Y$8:$Y$507,0)),"",ROW()-5)</f>
        <v/>
      </c>
      <c r="B95" s="17">
        <f>IFERROR(INDEX(Registro!$A$8:$A$507,MATCH(ROW()-5,Registro!$Y$8:$Y$507,0)),"")</f>
        <v/>
      </c>
      <c r="C95" s="10">
        <f>IFERROR(INDEX(Registro!$B$8:$B$507,MATCH(ROW()-5,Registro!$Y$8:$Y$507,0)),"")</f>
        <v/>
      </c>
      <c r="D95" s="17">
        <f>IFERROR(INDEX(Registro!$D$8:$D$507,MATCH(ROW()-5,Registro!$Y$8:$Y$507,0))&amp;"","")</f>
        <v/>
      </c>
      <c r="E95" s="17">
        <f>IFERROR(INDEX(Registro!$E$8:$E$507,MATCH(ROW()-5,Registro!$Y$8:$Y$507,0))&amp;"","")</f>
        <v/>
      </c>
      <c r="F95" s="17">
        <f>IFERROR(INDEX(Registro!$F$8:$F$507,MATCH(ROW()-5,Registro!$Y$8:$Y$507,0))&amp;"","")</f>
        <v/>
      </c>
      <c r="G95" s="17">
        <f>IFERROR(INDEX(Registro!$G$8:$G$507,MATCH(ROW()-5,Registro!$Y$8:$Y$507,0))&amp;"","")</f>
        <v/>
      </c>
      <c r="H95" s="17">
        <f>IFERROR(INDEX(Registro!$H$8:$H$507,MATCH(ROW()-5,Registro!$Y$8:$Y$507,0))&amp;"","")</f>
        <v/>
      </c>
      <c r="I95" s="17">
        <f>IFERROR(INDEX(Registro!$K$8:$K$507,MATCH(ROW()-5,Registro!$Y$8:$Y$507,0))&amp;"","")</f>
        <v/>
      </c>
      <c r="J95" s="17">
        <f>IFERROR(INDEX(Registro!$M$8:$M$507,MATCH(ROW()-5,Registro!$Y$8:$Y$507,0))&amp;"","")</f>
        <v/>
      </c>
      <c r="K95" s="18">
        <f>IFERROR(INDEX(Registro!$W$8:$W$507,MATCH(ROW()-5,Registro!$Y$8:$Y$507,0)),"")</f>
        <v/>
      </c>
      <c r="L95" s="17">
        <f>IFERROR(INDEX(Registro!$X$8:$X$507,MATCH(ROW()-5,Registro!$Y$8:$Y$507,0))&amp;"","")</f>
        <v/>
      </c>
    </row>
    <row r="96" ht="18" customHeight="1">
      <c r="A96" s="17">
        <f>IF(ISNA(MATCH(ROW()-5,Registro!$Y$8:$Y$507,0)),"",ROW()-5)</f>
        <v/>
      </c>
      <c r="B96" s="17">
        <f>IFERROR(INDEX(Registro!$A$8:$A$507,MATCH(ROW()-5,Registro!$Y$8:$Y$507,0)),"")</f>
        <v/>
      </c>
      <c r="C96" s="10">
        <f>IFERROR(INDEX(Registro!$B$8:$B$507,MATCH(ROW()-5,Registro!$Y$8:$Y$507,0)),"")</f>
        <v/>
      </c>
      <c r="D96" s="17">
        <f>IFERROR(INDEX(Registro!$D$8:$D$507,MATCH(ROW()-5,Registro!$Y$8:$Y$507,0))&amp;"","")</f>
        <v/>
      </c>
      <c r="E96" s="17">
        <f>IFERROR(INDEX(Registro!$E$8:$E$507,MATCH(ROW()-5,Registro!$Y$8:$Y$507,0))&amp;"","")</f>
        <v/>
      </c>
      <c r="F96" s="17">
        <f>IFERROR(INDEX(Registro!$F$8:$F$507,MATCH(ROW()-5,Registro!$Y$8:$Y$507,0))&amp;"","")</f>
        <v/>
      </c>
      <c r="G96" s="17">
        <f>IFERROR(INDEX(Registro!$G$8:$G$507,MATCH(ROW()-5,Registro!$Y$8:$Y$507,0))&amp;"","")</f>
        <v/>
      </c>
      <c r="H96" s="17">
        <f>IFERROR(INDEX(Registro!$H$8:$H$507,MATCH(ROW()-5,Registro!$Y$8:$Y$507,0))&amp;"","")</f>
        <v/>
      </c>
      <c r="I96" s="17">
        <f>IFERROR(INDEX(Registro!$K$8:$K$507,MATCH(ROW()-5,Registro!$Y$8:$Y$507,0))&amp;"","")</f>
        <v/>
      </c>
      <c r="J96" s="17">
        <f>IFERROR(INDEX(Registro!$M$8:$M$507,MATCH(ROW()-5,Registro!$Y$8:$Y$507,0))&amp;"","")</f>
        <v/>
      </c>
      <c r="K96" s="18">
        <f>IFERROR(INDEX(Registro!$W$8:$W$507,MATCH(ROW()-5,Registro!$Y$8:$Y$507,0)),"")</f>
        <v/>
      </c>
      <c r="L96" s="17">
        <f>IFERROR(INDEX(Registro!$X$8:$X$507,MATCH(ROW()-5,Registro!$Y$8:$Y$507,0))&amp;"","")</f>
        <v/>
      </c>
    </row>
    <row r="97" ht="18" customHeight="1">
      <c r="A97" s="17">
        <f>IF(ISNA(MATCH(ROW()-5,Registro!$Y$8:$Y$507,0)),"",ROW()-5)</f>
        <v/>
      </c>
      <c r="B97" s="17">
        <f>IFERROR(INDEX(Registro!$A$8:$A$507,MATCH(ROW()-5,Registro!$Y$8:$Y$507,0)),"")</f>
        <v/>
      </c>
      <c r="C97" s="10">
        <f>IFERROR(INDEX(Registro!$B$8:$B$507,MATCH(ROW()-5,Registro!$Y$8:$Y$507,0)),"")</f>
        <v/>
      </c>
      <c r="D97" s="17">
        <f>IFERROR(INDEX(Registro!$D$8:$D$507,MATCH(ROW()-5,Registro!$Y$8:$Y$507,0))&amp;"","")</f>
        <v/>
      </c>
      <c r="E97" s="17">
        <f>IFERROR(INDEX(Registro!$E$8:$E$507,MATCH(ROW()-5,Registro!$Y$8:$Y$507,0))&amp;"","")</f>
        <v/>
      </c>
      <c r="F97" s="17">
        <f>IFERROR(INDEX(Registro!$F$8:$F$507,MATCH(ROW()-5,Registro!$Y$8:$Y$507,0))&amp;"","")</f>
        <v/>
      </c>
      <c r="G97" s="17">
        <f>IFERROR(INDEX(Registro!$G$8:$G$507,MATCH(ROW()-5,Registro!$Y$8:$Y$507,0))&amp;"","")</f>
        <v/>
      </c>
      <c r="H97" s="17">
        <f>IFERROR(INDEX(Registro!$H$8:$H$507,MATCH(ROW()-5,Registro!$Y$8:$Y$507,0))&amp;"","")</f>
        <v/>
      </c>
      <c r="I97" s="17">
        <f>IFERROR(INDEX(Registro!$K$8:$K$507,MATCH(ROW()-5,Registro!$Y$8:$Y$507,0))&amp;"","")</f>
        <v/>
      </c>
      <c r="J97" s="17">
        <f>IFERROR(INDEX(Registro!$M$8:$M$507,MATCH(ROW()-5,Registro!$Y$8:$Y$507,0))&amp;"","")</f>
        <v/>
      </c>
      <c r="K97" s="18">
        <f>IFERROR(INDEX(Registro!$W$8:$W$507,MATCH(ROW()-5,Registro!$Y$8:$Y$507,0)),"")</f>
        <v/>
      </c>
      <c r="L97" s="17">
        <f>IFERROR(INDEX(Registro!$X$8:$X$507,MATCH(ROW()-5,Registro!$Y$8:$Y$507,0))&amp;"","")</f>
        <v/>
      </c>
    </row>
    <row r="98" ht="18" customHeight="1">
      <c r="A98" s="17">
        <f>IF(ISNA(MATCH(ROW()-5,Registro!$Y$8:$Y$507,0)),"",ROW()-5)</f>
        <v/>
      </c>
      <c r="B98" s="17">
        <f>IFERROR(INDEX(Registro!$A$8:$A$507,MATCH(ROW()-5,Registro!$Y$8:$Y$507,0)),"")</f>
        <v/>
      </c>
      <c r="C98" s="10">
        <f>IFERROR(INDEX(Registro!$B$8:$B$507,MATCH(ROW()-5,Registro!$Y$8:$Y$507,0)),"")</f>
        <v/>
      </c>
      <c r="D98" s="17">
        <f>IFERROR(INDEX(Registro!$D$8:$D$507,MATCH(ROW()-5,Registro!$Y$8:$Y$507,0))&amp;"","")</f>
        <v/>
      </c>
      <c r="E98" s="17">
        <f>IFERROR(INDEX(Registro!$E$8:$E$507,MATCH(ROW()-5,Registro!$Y$8:$Y$507,0))&amp;"","")</f>
        <v/>
      </c>
      <c r="F98" s="17">
        <f>IFERROR(INDEX(Registro!$F$8:$F$507,MATCH(ROW()-5,Registro!$Y$8:$Y$507,0))&amp;"","")</f>
        <v/>
      </c>
      <c r="G98" s="17">
        <f>IFERROR(INDEX(Registro!$G$8:$G$507,MATCH(ROW()-5,Registro!$Y$8:$Y$507,0))&amp;"","")</f>
        <v/>
      </c>
      <c r="H98" s="17">
        <f>IFERROR(INDEX(Registro!$H$8:$H$507,MATCH(ROW()-5,Registro!$Y$8:$Y$507,0))&amp;"","")</f>
        <v/>
      </c>
      <c r="I98" s="17">
        <f>IFERROR(INDEX(Registro!$K$8:$K$507,MATCH(ROW()-5,Registro!$Y$8:$Y$507,0))&amp;"","")</f>
        <v/>
      </c>
      <c r="J98" s="17">
        <f>IFERROR(INDEX(Registro!$M$8:$M$507,MATCH(ROW()-5,Registro!$Y$8:$Y$507,0))&amp;"","")</f>
        <v/>
      </c>
      <c r="K98" s="18">
        <f>IFERROR(INDEX(Registro!$W$8:$W$507,MATCH(ROW()-5,Registro!$Y$8:$Y$507,0)),"")</f>
        <v/>
      </c>
      <c r="L98" s="17">
        <f>IFERROR(INDEX(Registro!$X$8:$X$507,MATCH(ROW()-5,Registro!$Y$8:$Y$507,0))&amp;"","")</f>
        <v/>
      </c>
    </row>
    <row r="99" ht="18" customHeight="1">
      <c r="A99" s="17">
        <f>IF(ISNA(MATCH(ROW()-5,Registro!$Y$8:$Y$507,0)),"",ROW()-5)</f>
        <v/>
      </c>
      <c r="B99" s="17">
        <f>IFERROR(INDEX(Registro!$A$8:$A$507,MATCH(ROW()-5,Registro!$Y$8:$Y$507,0)),"")</f>
        <v/>
      </c>
      <c r="C99" s="10">
        <f>IFERROR(INDEX(Registro!$B$8:$B$507,MATCH(ROW()-5,Registro!$Y$8:$Y$507,0)),"")</f>
        <v/>
      </c>
      <c r="D99" s="17">
        <f>IFERROR(INDEX(Registro!$D$8:$D$507,MATCH(ROW()-5,Registro!$Y$8:$Y$507,0))&amp;"","")</f>
        <v/>
      </c>
      <c r="E99" s="17">
        <f>IFERROR(INDEX(Registro!$E$8:$E$507,MATCH(ROW()-5,Registro!$Y$8:$Y$507,0))&amp;"","")</f>
        <v/>
      </c>
      <c r="F99" s="17">
        <f>IFERROR(INDEX(Registro!$F$8:$F$507,MATCH(ROW()-5,Registro!$Y$8:$Y$507,0))&amp;"","")</f>
        <v/>
      </c>
      <c r="G99" s="17">
        <f>IFERROR(INDEX(Registro!$G$8:$G$507,MATCH(ROW()-5,Registro!$Y$8:$Y$507,0))&amp;"","")</f>
        <v/>
      </c>
      <c r="H99" s="17">
        <f>IFERROR(INDEX(Registro!$H$8:$H$507,MATCH(ROW()-5,Registro!$Y$8:$Y$507,0))&amp;"","")</f>
        <v/>
      </c>
      <c r="I99" s="17">
        <f>IFERROR(INDEX(Registro!$K$8:$K$507,MATCH(ROW()-5,Registro!$Y$8:$Y$507,0))&amp;"","")</f>
        <v/>
      </c>
      <c r="J99" s="17">
        <f>IFERROR(INDEX(Registro!$M$8:$M$507,MATCH(ROW()-5,Registro!$Y$8:$Y$507,0))&amp;"","")</f>
        <v/>
      </c>
      <c r="K99" s="18">
        <f>IFERROR(INDEX(Registro!$W$8:$W$507,MATCH(ROW()-5,Registro!$Y$8:$Y$507,0)),"")</f>
        <v/>
      </c>
      <c r="L99" s="17">
        <f>IFERROR(INDEX(Registro!$X$8:$X$507,MATCH(ROW()-5,Registro!$Y$8:$Y$507,0))&amp;"","")</f>
        <v/>
      </c>
    </row>
    <row r="100" ht="18" customHeight="1">
      <c r="A100" s="17">
        <f>IF(ISNA(MATCH(ROW()-5,Registro!$Y$8:$Y$507,0)),"",ROW()-5)</f>
        <v/>
      </c>
      <c r="B100" s="17">
        <f>IFERROR(INDEX(Registro!$A$8:$A$507,MATCH(ROW()-5,Registro!$Y$8:$Y$507,0)),"")</f>
        <v/>
      </c>
      <c r="C100" s="10">
        <f>IFERROR(INDEX(Registro!$B$8:$B$507,MATCH(ROW()-5,Registro!$Y$8:$Y$507,0)),"")</f>
        <v/>
      </c>
      <c r="D100" s="17">
        <f>IFERROR(INDEX(Registro!$D$8:$D$507,MATCH(ROW()-5,Registro!$Y$8:$Y$507,0))&amp;"","")</f>
        <v/>
      </c>
      <c r="E100" s="17">
        <f>IFERROR(INDEX(Registro!$E$8:$E$507,MATCH(ROW()-5,Registro!$Y$8:$Y$507,0))&amp;"","")</f>
        <v/>
      </c>
      <c r="F100" s="17">
        <f>IFERROR(INDEX(Registro!$F$8:$F$507,MATCH(ROW()-5,Registro!$Y$8:$Y$507,0))&amp;"","")</f>
        <v/>
      </c>
      <c r="G100" s="17">
        <f>IFERROR(INDEX(Registro!$G$8:$G$507,MATCH(ROW()-5,Registro!$Y$8:$Y$507,0))&amp;"","")</f>
        <v/>
      </c>
      <c r="H100" s="17">
        <f>IFERROR(INDEX(Registro!$H$8:$H$507,MATCH(ROW()-5,Registro!$Y$8:$Y$507,0))&amp;"","")</f>
        <v/>
      </c>
      <c r="I100" s="17">
        <f>IFERROR(INDEX(Registro!$K$8:$K$507,MATCH(ROW()-5,Registro!$Y$8:$Y$507,0))&amp;"","")</f>
        <v/>
      </c>
      <c r="J100" s="17">
        <f>IFERROR(INDEX(Registro!$M$8:$M$507,MATCH(ROW()-5,Registro!$Y$8:$Y$507,0))&amp;"","")</f>
        <v/>
      </c>
      <c r="K100" s="18">
        <f>IFERROR(INDEX(Registro!$W$8:$W$507,MATCH(ROW()-5,Registro!$Y$8:$Y$507,0)),"")</f>
        <v/>
      </c>
      <c r="L100" s="17">
        <f>IFERROR(INDEX(Registro!$X$8:$X$507,MATCH(ROW()-5,Registro!$Y$8:$Y$507,0))&amp;"","")</f>
        <v/>
      </c>
    </row>
    <row r="101" ht="18" customHeight="1">
      <c r="A101" s="17">
        <f>IF(ISNA(MATCH(ROW()-5,Registro!$Y$8:$Y$507,0)),"",ROW()-5)</f>
        <v/>
      </c>
      <c r="B101" s="17">
        <f>IFERROR(INDEX(Registro!$A$8:$A$507,MATCH(ROW()-5,Registro!$Y$8:$Y$507,0)),"")</f>
        <v/>
      </c>
      <c r="C101" s="10">
        <f>IFERROR(INDEX(Registro!$B$8:$B$507,MATCH(ROW()-5,Registro!$Y$8:$Y$507,0)),"")</f>
        <v/>
      </c>
      <c r="D101" s="17">
        <f>IFERROR(INDEX(Registro!$D$8:$D$507,MATCH(ROW()-5,Registro!$Y$8:$Y$507,0))&amp;"","")</f>
        <v/>
      </c>
      <c r="E101" s="17">
        <f>IFERROR(INDEX(Registro!$E$8:$E$507,MATCH(ROW()-5,Registro!$Y$8:$Y$507,0))&amp;"","")</f>
        <v/>
      </c>
      <c r="F101" s="17">
        <f>IFERROR(INDEX(Registro!$F$8:$F$507,MATCH(ROW()-5,Registro!$Y$8:$Y$507,0))&amp;"","")</f>
        <v/>
      </c>
      <c r="G101" s="17">
        <f>IFERROR(INDEX(Registro!$G$8:$G$507,MATCH(ROW()-5,Registro!$Y$8:$Y$507,0))&amp;"","")</f>
        <v/>
      </c>
      <c r="H101" s="17">
        <f>IFERROR(INDEX(Registro!$H$8:$H$507,MATCH(ROW()-5,Registro!$Y$8:$Y$507,0))&amp;"","")</f>
        <v/>
      </c>
      <c r="I101" s="17">
        <f>IFERROR(INDEX(Registro!$K$8:$K$507,MATCH(ROW()-5,Registro!$Y$8:$Y$507,0))&amp;"","")</f>
        <v/>
      </c>
      <c r="J101" s="17">
        <f>IFERROR(INDEX(Registro!$M$8:$M$507,MATCH(ROW()-5,Registro!$Y$8:$Y$507,0))&amp;"","")</f>
        <v/>
      </c>
      <c r="K101" s="18">
        <f>IFERROR(INDEX(Registro!$W$8:$W$507,MATCH(ROW()-5,Registro!$Y$8:$Y$507,0)),"")</f>
        <v/>
      </c>
      <c r="L101" s="17">
        <f>IFERROR(INDEX(Registro!$X$8:$X$507,MATCH(ROW()-5,Registro!$Y$8:$Y$507,0))&amp;"","")</f>
        <v/>
      </c>
    </row>
    <row r="102" ht="18" customHeight="1">
      <c r="A102" s="17">
        <f>IF(ISNA(MATCH(ROW()-5,Registro!$Y$8:$Y$507,0)),"",ROW()-5)</f>
        <v/>
      </c>
      <c r="B102" s="17">
        <f>IFERROR(INDEX(Registro!$A$8:$A$507,MATCH(ROW()-5,Registro!$Y$8:$Y$507,0)),"")</f>
        <v/>
      </c>
      <c r="C102" s="10">
        <f>IFERROR(INDEX(Registro!$B$8:$B$507,MATCH(ROW()-5,Registro!$Y$8:$Y$507,0)),"")</f>
        <v/>
      </c>
      <c r="D102" s="17">
        <f>IFERROR(INDEX(Registro!$D$8:$D$507,MATCH(ROW()-5,Registro!$Y$8:$Y$507,0))&amp;"","")</f>
        <v/>
      </c>
      <c r="E102" s="17">
        <f>IFERROR(INDEX(Registro!$E$8:$E$507,MATCH(ROW()-5,Registro!$Y$8:$Y$507,0))&amp;"","")</f>
        <v/>
      </c>
      <c r="F102" s="17">
        <f>IFERROR(INDEX(Registro!$F$8:$F$507,MATCH(ROW()-5,Registro!$Y$8:$Y$507,0))&amp;"","")</f>
        <v/>
      </c>
      <c r="G102" s="17">
        <f>IFERROR(INDEX(Registro!$G$8:$G$507,MATCH(ROW()-5,Registro!$Y$8:$Y$507,0))&amp;"","")</f>
        <v/>
      </c>
      <c r="H102" s="17">
        <f>IFERROR(INDEX(Registro!$H$8:$H$507,MATCH(ROW()-5,Registro!$Y$8:$Y$507,0))&amp;"","")</f>
        <v/>
      </c>
      <c r="I102" s="17">
        <f>IFERROR(INDEX(Registro!$K$8:$K$507,MATCH(ROW()-5,Registro!$Y$8:$Y$507,0))&amp;"","")</f>
        <v/>
      </c>
      <c r="J102" s="17">
        <f>IFERROR(INDEX(Registro!$M$8:$M$507,MATCH(ROW()-5,Registro!$Y$8:$Y$507,0))&amp;"","")</f>
        <v/>
      </c>
      <c r="K102" s="18">
        <f>IFERROR(INDEX(Registro!$W$8:$W$507,MATCH(ROW()-5,Registro!$Y$8:$Y$507,0)),"")</f>
        <v/>
      </c>
      <c r="L102" s="17">
        <f>IFERROR(INDEX(Registro!$X$8:$X$507,MATCH(ROW()-5,Registro!$Y$8:$Y$507,0))&amp;"","")</f>
        <v/>
      </c>
    </row>
    <row r="103" ht="18" customHeight="1">
      <c r="A103" s="17">
        <f>IF(ISNA(MATCH(ROW()-5,Registro!$Y$8:$Y$507,0)),"",ROW()-5)</f>
        <v/>
      </c>
      <c r="B103" s="17">
        <f>IFERROR(INDEX(Registro!$A$8:$A$507,MATCH(ROW()-5,Registro!$Y$8:$Y$507,0)),"")</f>
        <v/>
      </c>
      <c r="C103" s="10">
        <f>IFERROR(INDEX(Registro!$B$8:$B$507,MATCH(ROW()-5,Registro!$Y$8:$Y$507,0)),"")</f>
        <v/>
      </c>
      <c r="D103" s="17">
        <f>IFERROR(INDEX(Registro!$D$8:$D$507,MATCH(ROW()-5,Registro!$Y$8:$Y$507,0))&amp;"","")</f>
        <v/>
      </c>
      <c r="E103" s="17">
        <f>IFERROR(INDEX(Registro!$E$8:$E$507,MATCH(ROW()-5,Registro!$Y$8:$Y$507,0))&amp;"","")</f>
        <v/>
      </c>
      <c r="F103" s="17">
        <f>IFERROR(INDEX(Registro!$F$8:$F$507,MATCH(ROW()-5,Registro!$Y$8:$Y$507,0))&amp;"","")</f>
        <v/>
      </c>
      <c r="G103" s="17">
        <f>IFERROR(INDEX(Registro!$G$8:$G$507,MATCH(ROW()-5,Registro!$Y$8:$Y$507,0))&amp;"","")</f>
        <v/>
      </c>
      <c r="H103" s="17">
        <f>IFERROR(INDEX(Registro!$H$8:$H$507,MATCH(ROW()-5,Registro!$Y$8:$Y$507,0))&amp;"","")</f>
        <v/>
      </c>
      <c r="I103" s="17">
        <f>IFERROR(INDEX(Registro!$K$8:$K$507,MATCH(ROW()-5,Registro!$Y$8:$Y$507,0))&amp;"","")</f>
        <v/>
      </c>
      <c r="J103" s="17">
        <f>IFERROR(INDEX(Registro!$M$8:$M$507,MATCH(ROW()-5,Registro!$Y$8:$Y$507,0))&amp;"","")</f>
        <v/>
      </c>
      <c r="K103" s="18">
        <f>IFERROR(INDEX(Registro!$W$8:$W$507,MATCH(ROW()-5,Registro!$Y$8:$Y$507,0)),"")</f>
        <v/>
      </c>
      <c r="L103" s="17">
        <f>IFERROR(INDEX(Registro!$X$8:$X$507,MATCH(ROW()-5,Registro!$Y$8:$Y$507,0))&amp;"","")</f>
        <v/>
      </c>
    </row>
    <row r="104" ht="18" customHeight="1">
      <c r="A104" s="17">
        <f>IF(ISNA(MATCH(ROW()-5,Registro!$Y$8:$Y$507,0)),"",ROW()-5)</f>
        <v/>
      </c>
      <c r="B104" s="17">
        <f>IFERROR(INDEX(Registro!$A$8:$A$507,MATCH(ROW()-5,Registro!$Y$8:$Y$507,0)),"")</f>
        <v/>
      </c>
      <c r="C104" s="10">
        <f>IFERROR(INDEX(Registro!$B$8:$B$507,MATCH(ROW()-5,Registro!$Y$8:$Y$507,0)),"")</f>
        <v/>
      </c>
      <c r="D104" s="17">
        <f>IFERROR(INDEX(Registro!$D$8:$D$507,MATCH(ROW()-5,Registro!$Y$8:$Y$507,0))&amp;"","")</f>
        <v/>
      </c>
      <c r="E104" s="17">
        <f>IFERROR(INDEX(Registro!$E$8:$E$507,MATCH(ROW()-5,Registro!$Y$8:$Y$507,0))&amp;"","")</f>
        <v/>
      </c>
      <c r="F104" s="17">
        <f>IFERROR(INDEX(Registro!$F$8:$F$507,MATCH(ROW()-5,Registro!$Y$8:$Y$507,0))&amp;"","")</f>
        <v/>
      </c>
      <c r="G104" s="17">
        <f>IFERROR(INDEX(Registro!$G$8:$G$507,MATCH(ROW()-5,Registro!$Y$8:$Y$507,0))&amp;"","")</f>
        <v/>
      </c>
      <c r="H104" s="17">
        <f>IFERROR(INDEX(Registro!$H$8:$H$507,MATCH(ROW()-5,Registro!$Y$8:$Y$507,0))&amp;"","")</f>
        <v/>
      </c>
      <c r="I104" s="17">
        <f>IFERROR(INDEX(Registro!$K$8:$K$507,MATCH(ROW()-5,Registro!$Y$8:$Y$507,0))&amp;"","")</f>
        <v/>
      </c>
      <c r="J104" s="17">
        <f>IFERROR(INDEX(Registro!$M$8:$M$507,MATCH(ROW()-5,Registro!$Y$8:$Y$507,0))&amp;"","")</f>
        <v/>
      </c>
      <c r="K104" s="18">
        <f>IFERROR(INDEX(Registro!$W$8:$W$507,MATCH(ROW()-5,Registro!$Y$8:$Y$507,0)),"")</f>
        <v/>
      </c>
      <c r="L104" s="17">
        <f>IFERROR(INDEX(Registro!$X$8:$X$507,MATCH(ROW()-5,Registro!$Y$8:$Y$507,0))&amp;"","")</f>
        <v/>
      </c>
    </row>
    <row r="105" ht="18" customHeight="1">
      <c r="A105" s="17">
        <f>IF(ISNA(MATCH(ROW()-5,Registro!$Y$8:$Y$507,0)),"",ROW()-5)</f>
        <v/>
      </c>
      <c r="B105" s="17">
        <f>IFERROR(INDEX(Registro!$A$8:$A$507,MATCH(ROW()-5,Registro!$Y$8:$Y$507,0)),"")</f>
        <v/>
      </c>
      <c r="C105" s="10">
        <f>IFERROR(INDEX(Registro!$B$8:$B$507,MATCH(ROW()-5,Registro!$Y$8:$Y$507,0)),"")</f>
        <v/>
      </c>
      <c r="D105" s="17">
        <f>IFERROR(INDEX(Registro!$D$8:$D$507,MATCH(ROW()-5,Registro!$Y$8:$Y$507,0))&amp;"","")</f>
        <v/>
      </c>
      <c r="E105" s="17">
        <f>IFERROR(INDEX(Registro!$E$8:$E$507,MATCH(ROW()-5,Registro!$Y$8:$Y$507,0))&amp;"","")</f>
        <v/>
      </c>
      <c r="F105" s="17">
        <f>IFERROR(INDEX(Registro!$F$8:$F$507,MATCH(ROW()-5,Registro!$Y$8:$Y$507,0))&amp;"","")</f>
        <v/>
      </c>
      <c r="G105" s="17">
        <f>IFERROR(INDEX(Registro!$G$8:$G$507,MATCH(ROW()-5,Registro!$Y$8:$Y$507,0))&amp;"","")</f>
        <v/>
      </c>
      <c r="H105" s="17">
        <f>IFERROR(INDEX(Registro!$H$8:$H$507,MATCH(ROW()-5,Registro!$Y$8:$Y$507,0))&amp;"","")</f>
        <v/>
      </c>
      <c r="I105" s="17">
        <f>IFERROR(INDEX(Registro!$K$8:$K$507,MATCH(ROW()-5,Registro!$Y$8:$Y$507,0))&amp;"","")</f>
        <v/>
      </c>
      <c r="J105" s="17">
        <f>IFERROR(INDEX(Registro!$M$8:$M$507,MATCH(ROW()-5,Registro!$Y$8:$Y$507,0))&amp;"","")</f>
        <v/>
      </c>
      <c r="K105" s="18">
        <f>IFERROR(INDEX(Registro!$W$8:$W$507,MATCH(ROW()-5,Registro!$Y$8:$Y$507,0)),"")</f>
        <v/>
      </c>
      <c r="L105" s="17">
        <f>IFERROR(INDEX(Registro!$X$8:$X$507,MATCH(ROW()-5,Registro!$Y$8:$Y$507,0))&amp;"","")</f>
        <v/>
      </c>
    </row>
    <row r="106" ht="18" customHeight="1">
      <c r="A106" s="17">
        <f>IF(ISNA(MATCH(ROW()-5,Registro!$Y$8:$Y$507,0)),"",ROW()-5)</f>
        <v/>
      </c>
      <c r="B106" s="17">
        <f>IFERROR(INDEX(Registro!$A$8:$A$507,MATCH(ROW()-5,Registro!$Y$8:$Y$507,0)),"")</f>
        <v/>
      </c>
      <c r="C106" s="10">
        <f>IFERROR(INDEX(Registro!$B$8:$B$507,MATCH(ROW()-5,Registro!$Y$8:$Y$507,0)),"")</f>
        <v/>
      </c>
      <c r="D106" s="17">
        <f>IFERROR(INDEX(Registro!$D$8:$D$507,MATCH(ROW()-5,Registro!$Y$8:$Y$507,0))&amp;"","")</f>
        <v/>
      </c>
      <c r="E106" s="17">
        <f>IFERROR(INDEX(Registro!$E$8:$E$507,MATCH(ROW()-5,Registro!$Y$8:$Y$507,0))&amp;"","")</f>
        <v/>
      </c>
      <c r="F106" s="17">
        <f>IFERROR(INDEX(Registro!$F$8:$F$507,MATCH(ROW()-5,Registro!$Y$8:$Y$507,0))&amp;"","")</f>
        <v/>
      </c>
      <c r="G106" s="17">
        <f>IFERROR(INDEX(Registro!$G$8:$G$507,MATCH(ROW()-5,Registro!$Y$8:$Y$507,0))&amp;"","")</f>
        <v/>
      </c>
      <c r="H106" s="17">
        <f>IFERROR(INDEX(Registro!$H$8:$H$507,MATCH(ROW()-5,Registro!$Y$8:$Y$507,0))&amp;"","")</f>
        <v/>
      </c>
      <c r="I106" s="17">
        <f>IFERROR(INDEX(Registro!$K$8:$K$507,MATCH(ROW()-5,Registro!$Y$8:$Y$507,0))&amp;"","")</f>
        <v/>
      </c>
      <c r="J106" s="17">
        <f>IFERROR(INDEX(Registro!$M$8:$M$507,MATCH(ROW()-5,Registro!$Y$8:$Y$507,0))&amp;"","")</f>
        <v/>
      </c>
      <c r="K106" s="18">
        <f>IFERROR(INDEX(Registro!$W$8:$W$507,MATCH(ROW()-5,Registro!$Y$8:$Y$507,0)),"")</f>
        <v/>
      </c>
      <c r="L106" s="17">
        <f>IFERROR(INDEX(Registro!$X$8:$X$507,MATCH(ROW()-5,Registro!$Y$8:$Y$507,0))&amp;"","")</f>
        <v/>
      </c>
    </row>
    <row r="107" ht="18" customHeight="1">
      <c r="A107" s="17">
        <f>IF(ISNA(MATCH(ROW()-5,Registro!$Y$8:$Y$507,0)),"",ROW()-5)</f>
        <v/>
      </c>
      <c r="B107" s="17">
        <f>IFERROR(INDEX(Registro!$A$8:$A$507,MATCH(ROW()-5,Registro!$Y$8:$Y$507,0)),"")</f>
        <v/>
      </c>
      <c r="C107" s="10">
        <f>IFERROR(INDEX(Registro!$B$8:$B$507,MATCH(ROW()-5,Registro!$Y$8:$Y$507,0)),"")</f>
        <v/>
      </c>
      <c r="D107" s="17">
        <f>IFERROR(INDEX(Registro!$D$8:$D$507,MATCH(ROW()-5,Registro!$Y$8:$Y$507,0))&amp;"","")</f>
        <v/>
      </c>
      <c r="E107" s="17">
        <f>IFERROR(INDEX(Registro!$E$8:$E$507,MATCH(ROW()-5,Registro!$Y$8:$Y$507,0))&amp;"","")</f>
        <v/>
      </c>
      <c r="F107" s="17">
        <f>IFERROR(INDEX(Registro!$F$8:$F$507,MATCH(ROW()-5,Registro!$Y$8:$Y$507,0))&amp;"","")</f>
        <v/>
      </c>
      <c r="G107" s="17">
        <f>IFERROR(INDEX(Registro!$G$8:$G$507,MATCH(ROW()-5,Registro!$Y$8:$Y$507,0))&amp;"","")</f>
        <v/>
      </c>
      <c r="H107" s="17">
        <f>IFERROR(INDEX(Registro!$H$8:$H$507,MATCH(ROW()-5,Registro!$Y$8:$Y$507,0))&amp;"","")</f>
        <v/>
      </c>
      <c r="I107" s="17">
        <f>IFERROR(INDEX(Registro!$K$8:$K$507,MATCH(ROW()-5,Registro!$Y$8:$Y$507,0))&amp;"","")</f>
        <v/>
      </c>
      <c r="J107" s="17">
        <f>IFERROR(INDEX(Registro!$M$8:$M$507,MATCH(ROW()-5,Registro!$Y$8:$Y$507,0))&amp;"","")</f>
        <v/>
      </c>
      <c r="K107" s="18">
        <f>IFERROR(INDEX(Registro!$W$8:$W$507,MATCH(ROW()-5,Registro!$Y$8:$Y$507,0)),"")</f>
        <v/>
      </c>
      <c r="L107" s="17">
        <f>IFERROR(INDEX(Registro!$X$8:$X$507,MATCH(ROW()-5,Registro!$Y$8:$Y$507,0))&amp;"","")</f>
        <v/>
      </c>
    </row>
    <row r="108" ht="18" customHeight="1">
      <c r="A108" s="17">
        <f>IF(ISNA(MATCH(ROW()-5,Registro!$Y$8:$Y$507,0)),"",ROW()-5)</f>
        <v/>
      </c>
      <c r="B108" s="17">
        <f>IFERROR(INDEX(Registro!$A$8:$A$507,MATCH(ROW()-5,Registro!$Y$8:$Y$507,0)),"")</f>
        <v/>
      </c>
      <c r="C108" s="10">
        <f>IFERROR(INDEX(Registro!$B$8:$B$507,MATCH(ROW()-5,Registro!$Y$8:$Y$507,0)),"")</f>
        <v/>
      </c>
      <c r="D108" s="17">
        <f>IFERROR(INDEX(Registro!$D$8:$D$507,MATCH(ROW()-5,Registro!$Y$8:$Y$507,0))&amp;"","")</f>
        <v/>
      </c>
      <c r="E108" s="17">
        <f>IFERROR(INDEX(Registro!$E$8:$E$507,MATCH(ROW()-5,Registro!$Y$8:$Y$507,0))&amp;"","")</f>
        <v/>
      </c>
      <c r="F108" s="17">
        <f>IFERROR(INDEX(Registro!$F$8:$F$507,MATCH(ROW()-5,Registro!$Y$8:$Y$507,0))&amp;"","")</f>
        <v/>
      </c>
      <c r="G108" s="17">
        <f>IFERROR(INDEX(Registro!$G$8:$G$507,MATCH(ROW()-5,Registro!$Y$8:$Y$507,0))&amp;"","")</f>
        <v/>
      </c>
      <c r="H108" s="17">
        <f>IFERROR(INDEX(Registro!$H$8:$H$507,MATCH(ROW()-5,Registro!$Y$8:$Y$507,0))&amp;"","")</f>
        <v/>
      </c>
      <c r="I108" s="17">
        <f>IFERROR(INDEX(Registro!$K$8:$K$507,MATCH(ROW()-5,Registro!$Y$8:$Y$507,0))&amp;"","")</f>
        <v/>
      </c>
      <c r="J108" s="17">
        <f>IFERROR(INDEX(Registro!$M$8:$M$507,MATCH(ROW()-5,Registro!$Y$8:$Y$507,0))&amp;"","")</f>
        <v/>
      </c>
      <c r="K108" s="18">
        <f>IFERROR(INDEX(Registro!$W$8:$W$507,MATCH(ROW()-5,Registro!$Y$8:$Y$507,0)),"")</f>
        <v/>
      </c>
      <c r="L108" s="17">
        <f>IFERROR(INDEX(Registro!$X$8:$X$507,MATCH(ROW()-5,Registro!$Y$8:$Y$507,0))&amp;"","")</f>
        <v/>
      </c>
    </row>
    <row r="109" ht="18" customHeight="1">
      <c r="A109" s="17">
        <f>IF(ISNA(MATCH(ROW()-5,Registro!$Y$8:$Y$507,0)),"",ROW()-5)</f>
        <v/>
      </c>
      <c r="B109" s="17">
        <f>IFERROR(INDEX(Registro!$A$8:$A$507,MATCH(ROW()-5,Registro!$Y$8:$Y$507,0)),"")</f>
        <v/>
      </c>
      <c r="C109" s="10">
        <f>IFERROR(INDEX(Registro!$B$8:$B$507,MATCH(ROW()-5,Registro!$Y$8:$Y$507,0)),"")</f>
        <v/>
      </c>
      <c r="D109" s="17">
        <f>IFERROR(INDEX(Registro!$D$8:$D$507,MATCH(ROW()-5,Registro!$Y$8:$Y$507,0))&amp;"","")</f>
        <v/>
      </c>
      <c r="E109" s="17">
        <f>IFERROR(INDEX(Registro!$E$8:$E$507,MATCH(ROW()-5,Registro!$Y$8:$Y$507,0))&amp;"","")</f>
        <v/>
      </c>
      <c r="F109" s="17">
        <f>IFERROR(INDEX(Registro!$F$8:$F$507,MATCH(ROW()-5,Registro!$Y$8:$Y$507,0))&amp;"","")</f>
        <v/>
      </c>
      <c r="G109" s="17">
        <f>IFERROR(INDEX(Registro!$G$8:$G$507,MATCH(ROW()-5,Registro!$Y$8:$Y$507,0))&amp;"","")</f>
        <v/>
      </c>
      <c r="H109" s="17">
        <f>IFERROR(INDEX(Registro!$H$8:$H$507,MATCH(ROW()-5,Registro!$Y$8:$Y$507,0))&amp;"","")</f>
        <v/>
      </c>
      <c r="I109" s="17">
        <f>IFERROR(INDEX(Registro!$K$8:$K$507,MATCH(ROW()-5,Registro!$Y$8:$Y$507,0))&amp;"","")</f>
        <v/>
      </c>
      <c r="J109" s="17">
        <f>IFERROR(INDEX(Registro!$M$8:$M$507,MATCH(ROW()-5,Registro!$Y$8:$Y$507,0))&amp;"","")</f>
        <v/>
      </c>
      <c r="K109" s="18">
        <f>IFERROR(INDEX(Registro!$W$8:$W$507,MATCH(ROW()-5,Registro!$Y$8:$Y$507,0)),"")</f>
        <v/>
      </c>
      <c r="L109" s="17">
        <f>IFERROR(INDEX(Registro!$X$8:$X$507,MATCH(ROW()-5,Registro!$Y$8:$Y$507,0))&amp;"","")</f>
        <v/>
      </c>
    </row>
    <row r="110" ht="18" customHeight="1">
      <c r="A110" s="17">
        <f>IF(ISNA(MATCH(ROW()-5,Registro!$Y$8:$Y$507,0)),"",ROW()-5)</f>
        <v/>
      </c>
      <c r="B110" s="17">
        <f>IFERROR(INDEX(Registro!$A$8:$A$507,MATCH(ROW()-5,Registro!$Y$8:$Y$507,0)),"")</f>
        <v/>
      </c>
      <c r="C110" s="10">
        <f>IFERROR(INDEX(Registro!$B$8:$B$507,MATCH(ROW()-5,Registro!$Y$8:$Y$507,0)),"")</f>
        <v/>
      </c>
      <c r="D110" s="17">
        <f>IFERROR(INDEX(Registro!$D$8:$D$507,MATCH(ROW()-5,Registro!$Y$8:$Y$507,0))&amp;"","")</f>
        <v/>
      </c>
      <c r="E110" s="17">
        <f>IFERROR(INDEX(Registro!$E$8:$E$507,MATCH(ROW()-5,Registro!$Y$8:$Y$507,0))&amp;"","")</f>
        <v/>
      </c>
      <c r="F110" s="17">
        <f>IFERROR(INDEX(Registro!$F$8:$F$507,MATCH(ROW()-5,Registro!$Y$8:$Y$507,0))&amp;"","")</f>
        <v/>
      </c>
      <c r="G110" s="17">
        <f>IFERROR(INDEX(Registro!$G$8:$G$507,MATCH(ROW()-5,Registro!$Y$8:$Y$507,0))&amp;"","")</f>
        <v/>
      </c>
      <c r="H110" s="17">
        <f>IFERROR(INDEX(Registro!$H$8:$H$507,MATCH(ROW()-5,Registro!$Y$8:$Y$507,0))&amp;"","")</f>
        <v/>
      </c>
      <c r="I110" s="17">
        <f>IFERROR(INDEX(Registro!$K$8:$K$507,MATCH(ROW()-5,Registro!$Y$8:$Y$507,0))&amp;"","")</f>
        <v/>
      </c>
      <c r="J110" s="17">
        <f>IFERROR(INDEX(Registro!$M$8:$M$507,MATCH(ROW()-5,Registro!$Y$8:$Y$507,0))&amp;"","")</f>
        <v/>
      </c>
      <c r="K110" s="18">
        <f>IFERROR(INDEX(Registro!$W$8:$W$507,MATCH(ROW()-5,Registro!$Y$8:$Y$507,0)),"")</f>
        <v/>
      </c>
      <c r="L110" s="17">
        <f>IFERROR(INDEX(Registro!$X$8:$X$507,MATCH(ROW()-5,Registro!$Y$8:$Y$507,0))&amp;"","")</f>
        <v/>
      </c>
    </row>
    <row r="111" ht="18" customHeight="1">
      <c r="A111" s="17">
        <f>IF(ISNA(MATCH(ROW()-5,Registro!$Y$8:$Y$507,0)),"",ROW()-5)</f>
        <v/>
      </c>
      <c r="B111" s="17">
        <f>IFERROR(INDEX(Registro!$A$8:$A$507,MATCH(ROW()-5,Registro!$Y$8:$Y$507,0)),"")</f>
        <v/>
      </c>
      <c r="C111" s="10">
        <f>IFERROR(INDEX(Registro!$B$8:$B$507,MATCH(ROW()-5,Registro!$Y$8:$Y$507,0)),"")</f>
        <v/>
      </c>
      <c r="D111" s="17">
        <f>IFERROR(INDEX(Registro!$D$8:$D$507,MATCH(ROW()-5,Registro!$Y$8:$Y$507,0))&amp;"","")</f>
        <v/>
      </c>
      <c r="E111" s="17">
        <f>IFERROR(INDEX(Registro!$E$8:$E$507,MATCH(ROW()-5,Registro!$Y$8:$Y$507,0))&amp;"","")</f>
        <v/>
      </c>
      <c r="F111" s="17">
        <f>IFERROR(INDEX(Registro!$F$8:$F$507,MATCH(ROW()-5,Registro!$Y$8:$Y$507,0))&amp;"","")</f>
        <v/>
      </c>
      <c r="G111" s="17">
        <f>IFERROR(INDEX(Registro!$G$8:$G$507,MATCH(ROW()-5,Registro!$Y$8:$Y$507,0))&amp;"","")</f>
        <v/>
      </c>
      <c r="H111" s="17">
        <f>IFERROR(INDEX(Registro!$H$8:$H$507,MATCH(ROW()-5,Registro!$Y$8:$Y$507,0))&amp;"","")</f>
        <v/>
      </c>
      <c r="I111" s="17">
        <f>IFERROR(INDEX(Registro!$K$8:$K$507,MATCH(ROW()-5,Registro!$Y$8:$Y$507,0))&amp;"","")</f>
        <v/>
      </c>
      <c r="J111" s="17">
        <f>IFERROR(INDEX(Registro!$M$8:$M$507,MATCH(ROW()-5,Registro!$Y$8:$Y$507,0))&amp;"","")</f>
        <v/>
      </c>
      <c r="K111" s="18">
        <f>IFERROR(INDEX(Registro!$W$8:$W$507,MATCH(ROW()-5,Registro!$Y$8:$Y$507,0)),"")</f>
        <v/>
      </c>
      <c r="L111" s="17">
        <f>IFERROR(INDEX(Registro!$X$8:$X$507,MATCH(ROW()-5,Registro!$Y$8:$Y$507,0))&amp;"","")</f>
        <v/>
      </c>
    </row>
    <row r="112" ht="18" customHeight="1">
      <c r="A112" s="17">
        <f>IF(ISNA(MATCH(ROW()-5,Registro!$Y$8:$Y$507,0)),"",ROW()-5)</f>
        <v/>
      </c>
      <c r="B112" s="17">
        <f>IFERROR(INDEX(Registro!$A$8:$A$507,MATCH(ROW()-5,Registro!$Y$8:$Y$507,0)),"")</f>
        <v/>
      </c>
      <c r="C112" s="10">
        <f>IFERROR(INDEX(Registro!$B$8:$B$507,MATCH(ROW()-5,Registro!$Y$8:$Y$507,0)),"")</f>
        <v/>
      </c>
      <c r="D112" s="17">
        <f>IFERROR(INDEX(Registro!$D$8:$D$507,MATCH(ROW()-5,Registro!$Y$8:$Y$507,0))&amp;"","")</f>
        <v/>
      </c>
      <c r="E112" s="17">
        <f>IFERROR(INDEX(Registro!$E$8:$E$507,MATCH(ROW()-5,Registro!$Y$8:$Y$507,0))&amp;"","")</f>
        <v/>
      </c>
      <c r="F112" s="17">
        <f>IFERROR(INDEX(Registro!$F$8:$F$507,MATCH(ROW()-5,Registro!$Y$8:$Y$507,0))&amp;"","")</f>
        <v/>
      </c>
      <c r="G112" s="17">
        <f>IFERROR(INDEX(Registro!$G$8:$G$507,MATCH(ROW()-5,Registro!$Y$8:$Y$507,0))&amp;"","")</f>
        <v/>
      </c>
      <c r="H112" s="17">
        <f>IFERROR(INDEX(Registro!$H$8:$H$507,MATCH(ROW()-5,Registro!$Y$8:$Y$507,0))&amp;"","")</f>
        <v/>
      </c>
      <c r="I112" s="17">
        <f>IFERROR(INDEX(Registro!$K$8:$K$507,MATCH(ROW()-5,Registro!$Y$8:$Y$507,0))&amp;"","")</f>
        <v/>
      </c>
      <c r="J112" s="17">
        <f>IFERROR(INDEX(Registro!$M$8:$M$507,MATCH(ROW()-5,Registro!$Y$8:$Y$507,0))&amp;"","")</f>
        <v/>
      </c>
      <c r="K112" s="18">
        <f>IFERROR(INDEX(Registro!$W$8:$W$507,MATCH(ROW()-5,Registro!$Y$8:$Y$507,0)),"")</f>
        <v/>
      </c>
      <c r="L112" s="17">
        <f>IFERROR(INDEX(Registro!$X$8:$X$507,MATCH(ROW()-5,Registro!$Y$8:$Y$507,0))&amp;"","")</f>
        <v/>
      </c>
    </row>
    <row r="113" ht="18" customHeight="1">
      <c r="A113" s="17">
        <f>IF(ISNA(MATCH(ROW()-5,Registro!$Y$8:$Y$507,0)),"",ROW()-5)</f>
        <v/>
      </c>
      <c r="B113" s="17">
        <f>IFERROR(INDEX(Registro!$A$8:$A$507,MATCH(ROW()-5,Registro!$Y$8:$Y$507,0)),"")</f>
        <v/>
      </c>
      <c r="C113" s="10">
        <f>IFERROR(INDEX(Registro!$B$8:$B$507,MATCH(ROW()-5,Registro!$Y$8:$Y$507,0)),"")</f>
        <v/>
      </c>
      <c r="D113" s="17">
        <f>IFERROR(INDEX(Registro!$D$8:$D$507,MATCH(ROW()-5,Registro!$Y$8:$Y$507,0))&amp;"","")</f>
        <v/>
      </c>
      <c r="E113" s="17">
        <f>IFERROR(INDEX(Registro!$E$8:$E$507,MATCH(ROW()-5,Registro!$Y$8:$Y$507,0))&amp;"","")</f>
        <v/>
      </c>
      <c r="F113" s="17">
        <f>IFERROR(INDEX(Registro!$F$8:$F$507,MATCH(ROW()-5,Registro!$Y$8:$Y$507,0))&amp;"","")</f>
        <v/>
      </c>
      <c r="G113" s="17">
        <f>IFERROR(INDEX(Registro!$G$8:$G$507,MATCH(ROW()-5,Registro!$Y$8:$Y$507,0))&amp;"","")</f>
        <v/>
      </c>
      <c r="H113" s="17">
        <f>IFERROR(INDEX(Registro!$H$8:$H$507,MATCH(ROW()-5,Registro!$Y$8:$Y$507,0))&amp;"","")</f>
        <v/>
      </c>
      <c r="I113" s="17">
        <f>IFERROR(INDEX(Registro!$K$8:$K$507,MATCH(ROW()-5,Registro!$Y$8:$Y$507,0))&amp;"","")</f>
        <v/>
      </c>
      <c r="J113" s="17">
        <f>IFERROR(INDEX(Registro!$M$8:$M$507,MATCH(ROW()-5,Registro!$Y$8:$Y$507,0))&amp;"","")</f>
        <v/>
      </c>
      <c r="K113" s="18">
        <f>IFERROR(INDEX(Registro!$W$8:$W$507,MATCH(ROW()-5,Registro!$Y$8:$Y$507,0)),"")</f>
        <v/>
      </c>
      <c r="L113" s="17">
        <f>IFERROR(INDEX(Registro!$X$8:$X$507,MATCH(ROW()-5,Registro!$Y$8:$Y$507,0))&amp;"","")</f>
        <v/>
      </c>
    </row>
    <row r="114" ht="18" customHeight="1">
      <c r="A114" s="17">
        <f>IF(ISNA(MATCH(ROW()-5,Registro!$Y$8:$Y$507,0)),"",ROW()-5)</f>
        <v/>
      </c>
      <c r="B114" s="17">
        <f>IFERROR(INDEX(Registro!$A$8:$A$507,MATCH(ROW()-5,Registro!$Y$8:$Y$507,0)),"")</f>
        <v/>
      </c>
      <c r="C114" s="10">
        <f>IFERROR(INDEX(Registro!$B$8:$B$507,MATCH(ROW()-5,Registro!$Y$8:$Y$507,0)),"")</f>
        <v/>
      </c>
      <c r="D114" s="17">
        <f>IFERROR(INDEX(Registro!$D$8:$D$507,MATCH(ROW()-5,Registro!$Y$8:$Y$507,0))&amp;"","")</f>
        <v/>
      </c>
      <c r="E114" s="17">
        <f>IFERROR(INDEX(Registro!$E$8:$E$507,MATCH(ROW()-5,Registro!$Y$8:$Y$507,0))&amp;"","")</f>
        <v/>
      </c>
      <c r="F114" s="17">
        <f>IFERROR(INDEX(Registro!$F$8:$F$507,MATCH(ROW()-5,Registro!$Y$8:$Y$507,0))&amp;"","")</f>
        <v/>
      </c>
      <c r="G114" s="17">
        <f>IFERROR(INDEX(Registro!$G$8:$G$507,MATCH(ROW()-5,Registro!$Y$8:$Y$507,0))&amp;"","")</f>
        <v/>
      </c>
      <c r="H114" s="17">
        <f>IFERROR(INDEX(Registro!$H$8:$H$507,MATCH(ROW()-5,Registro!$Y$8:$Y$507,0))&amp;"","")</f>
        <v/>
      </c>
      <c r="I114" s="17">
        <f>IFERROR(INDEX(Registro!$K$8:$K$507,MATCH(ROW()-5,Registro!$Y$8:$Y$507,0))&amp;"","")</f>
        <v/>
      </c>
      <c r="J114" s="17">
        <f>IFERROR(INDEX(Registro!$M$8:$M$507,MATCH(ROW()-5,Registro!$Y$8:$Y$507,0))&amp;"","")</f>
        <v/>
      </c>
      <c r="K114" s="18">
        <f>IFERROR(INDEX(Registro!$W$8:$W$507,MATCH(ROW()-5,Registro!$Y$8:$Y$507,0)),"")</f>
        <v/>
      </c>
      <c r="L114" s="17">
        <f>IFERROR(INDEX(Registro!$X$8:$X$507,MATCH(ROW()-5,Registro!$Y$8:$Y$507,0))&amp;"","")</f>
        <v/>
      </c>
    </row>
    <row r="115" ht="18" customHeight="1">
      <c r="A115" s="17">
        <f>IF(ISNA(MATCH(ROW()-5,Registro!$Y$8:$Y$507,0)),"",ROW()-5)</f>
        <v/>
      </c>
      <c r="B115" s="17">
        <f>IFERROR(INDEX(Registro!$A$8:$A$507,MATCH(ROW()-5,Registro!$Y$8:$Y$507,0)),"")</f>
        <v/>
      </c>
      <c r="C115" s="10">
        <f>IFERROR(INDEX(Registro!$B$8:$B$507,MATCH(ROW()-5,Registro!$Y$8:$Y$507,0)),"")</f>
        <v/>
      </c>
      <c r="D115" s="17">
        <f>IFERROR(INDEX(Registro!$D$8:$D$507,MATCH(ROW()-5,Registro!$Y$8:$Y$507,0))&amp;"","")</f>
        <v/>
      </c>
      <c r="E115" s="17">
        <f>IFERROR(INDEX(Registro!$E$8:$E$507,MATCH(ROW()-5,Registro!$Y$8:$Y$507,0))&amp;"","")</f>
        <v/>
      </c>
      <c r="F115" s="17">
        <f>IFERROR(INDEX(Registro!$F$8:$F$507,MATCH(ROW()-5,Registro!$Y$8:$Y$507,0))&amp;"","")</f>
        <v/>
      </c>
      <c r="G115" s="17">
        <f>IFERROR(INDEX(Registro!$G$8:$G$507,MATCH(ROW()-5,Registro!$Y$8:$Y$507,0))&amp;"","")</f>
        <v/>
      </c>
      <c r="H115" s="17">
        <f>IFERROR(INDEX(Registro!$H$8:$H$507,MATCH(ROW()-5,Registro!$Y$8:$Y$507,0))&amp;"","")</f>
        <v/>
      </c>
      <c r="I115" s="17">
        <f>IFERROR(INDEX(Registro!$K$8:$K$507,MATCH(ROW()-5,Registro!$Y$8:$Y$507,0))&amp;"","")</f>
        <v/>
      </c>
      <c r="J115" s="17">
        <f>IFERROR(INDEX(Registro!$M$8:$M$507,MATCH(ROW()-5,Registro!$Y$8:$Y$507,0))&amp;"","")</f>
        <v/>
      </c>
      <c r="K115" s="18">
        <f>IFERROR(INDEX(Registro!$W$8:$W$507,MATCH(ROW()-5,Registro!$Y$8:$Y$507,0)),"")</f>
        <v/>
      </c>
      <c r="L115" s="17">
        <f>IFERROR(INDEX(Registro!$X$8:$X$507,MATCH(ROW()-5,Registro!$Y$8:$Y$507,0))&amp;"","")</f>
        <v/>
      </c>
    </row>
    <row r="116" ht="18" customHeight="1">
      <c r="A116" s="17">
        <f>IF(ISNA(MATCH(ROW()-5,Registro!$Y$8:$Y$507,0)),"",ROW()-5)</f>
        <v/>
      </c>
      <c r="B116" s="17">
        <f>IFERROR(INDEX(Registro!$A$8:$A$507,MATCH(ROW()-5,Registro!$Y$8:$Y$507,0)),"")</f>
        <v/>
      </c>
      <c r="C116" s="10">
        <f>IFERROR(INDEX(Registro!$B$8:$B$507,MATCH(ROW()-5,Registro!$Y$8:$Y$507,0)),"")</f>
        <v/>
      </c>
      <c r="D116" s="17">
        <f>IFERROR(INDEX(Registro!$D$8:$D$507,MATCH(ROW()-5,Registro!$Y$8:$Y$507,0))&amp;"","")</f>
        <v/>
      </c>
      <c r="E116" s="17">
        <f>IFERROR(INDEX(Registro!$E$8:$E$507,MATCH(ROW()-5,Registro!$Y$8:$Y$507,0))&amp;"","")</f>
        <v/>
      </c>
      <c r="F116" s="17">
        <f>IFERROR(INDEX(Registro!$F$8:$F$507,MATCH(ROW()-5,Registro!$Y$8:$Y$507,0))&amp;"","")</f>
        <v/>
      </c>
      <c r="G116" s="17">
        <f>IFERROR(INDEX(Registro!$G$8:$G$507,MATCH(ROW()-5,Registro!$Y$8:$Y$507,0))&amp;"","")</f>
        <v/>
      </c>
      <c r="H116" s="17">
        <f>IFERROR(INDEX(Registro!$H$8:$H$507,MATCH(ROW()-5,Registro!$Y$8:$Y$507,0))&amp;"","")</f>
        <v/>
      </c>
      <c r="I116" s="17">
        <f>IFERROR(INDEX(Registro!$K$8:$K$507,MATCH(ROW()-5,Registro!$Y$8:$Y$507,0))&amp;"","")</f>
        <v/>
      </c>
      <c r="J116" s="17">
        <f>IFERROR(INDEX(Registro!$M$8:$M$507,MATCH(ROW()-5,Registro!$Y$8:$Y$507,0))&amp;"","")</f>
        <v/>
      </c>
      <c r="K116" s="18">
        <f>IFERROR(INDEX(Registro!$W$8:$W$507,MATCH(ROW()-5,Registro!$Y$8:$Y$507,0)),"")</f>
        <v/>
      </c>
      <c r="L116" s="17">
        <f>IFERROR(INDEX(Registro!$X$8:$X$507,MATCH(ROW()-5,Registro!$Y$8:$Y$507,0))&amp;"","")</f>
        <v/>
      </c>
    </row>
    <row r="117" ht="18" customHeight="1">
      <c r="A117" s="17">
        <f>IF(ISNA(MATCH(ROW()-5,Registro!$Y$8:$Y$507,0)),"",ROW()-5)</f>
        <v/>
      </c>
      <c r="B117" s="17">
        <f>IFERROR(INDEX(Registro!$A$8:$A$507,MATCH(ROW()-5,Registro!$Y$8:$Y$507,0)),"")</f>
        <v/>
      </c>
      <c r="C117" s="10">
        <f>IFERROR(INDEX(Registro!$B$8:$B$507,MATCH(ROW()-5,Registro!$Y$8:$Y$507,0)),"")</f>
        <v/>
      </c>
      <c r="D117" s="17">
        <f>IFERROR(INDEX(Registro!$D$8:$D$507,MATCH(ROW()-5,Registro!$Y$8:$Y$507,0))&amp;"","")</f>
        <v/>
      </c>
      <c r="E117" s="17">
        <f>IFERROR(INDEX(Registro!$E$8:$E$507,MATCH(ROW()-5,Registro!$Y$8:$Y$507,0))&amp;"","")</f>
        <v/>
      </c>
      <c r="F117" s="17">
        <f>IFERROR(INDEX(Registro!$F$8:$F$507,MATCH(ROW()-5,Registro!$Y$8:$Y$507,0))&amp;"","")</f>
        <v/>
      </c>
      <c r="G117" s="17">
        <f>IFERROR(INDEX(Registro!$G$8:$G$507,MATCH(ROW()-5,Registro!$Y$8:$Y$507,0))&amp;"","")</f>
        <v/>
      </c>
      <c r="H117" s="17">
        <f>IFERROR(INDEX(Registro!$H$8:$H$507,MATCH(ROW()-5,Registro!$Y$8:$Y$507,0))&amp;"","")</f>
        <v/>
      </c>
      <c r="I117" s="17">
        <f>IFERROR(INDEX(Registro!$K$8:$K$507,MATCH(ROW()-5,Registro!$Y$8:$Y$507,0))&amp;"","")</f>
        <v/>
      </c>
      <c r="J117" s="17">
        <f>IFERROR(INDEX(Registro!$M$8:$M$507,MATCH(ROW()-5,Registro!$Y$8:$Y$507,0))&amp;"","")</f>
        <v/>
      </c>
      <c r="K117" s="18">
        <f>IFERROR(INDEX(Registro!$W$8:$W$507,MATCH(ROW()-5,Registro!$Y$8:$Y$507,0)),"")</f>
        <v/>
      </c>
      <c r="L117" s="17">
        <f>IFERROR(INDEX(Registro!$X$8:$X$507,MATCH(ROW()-5,Registro!$Y$8:$Y$507,0))&amp;"","")</f>
        <v/>
      </c>
    </row>
    <row r="118" ht="18" customHeight="1">
      <c r="A118" s="17">
        <f>IF(ISNA(MATCH(ROW()-5,Registro!$Y$8:$Y$507,0)),"",ROW()-5)</f>
        <v/>
      </c>
      <c r="B118" s="17">
        <f>IFERROR(INDEX(Registro!$A$8:$A$507,MATCH(ROW()-5,Registro!$Y$8:$Y$507,0)),"")</f>
        <v/>
      </c>
      <c r="C118" s="10">
        <f>IFERROR(INDEX(Registro!$B$8:$B$507,MATCH(ROW()-5,Registro!$Y$8:$Y$507,0)),"")</f>
        <v/>
      </c>
      <c r="D118" s="17">
        <f>IFERROR(INDEX(Registro!$D$8:$D$507,MATCH(ROW()-5,Registro!$Y$8:$Y$507,0))&amp;"","")</f>
        <v/>
      </c>
      <c r="E118" s="17">
        <f>IFERROR(INDEX(Registro!$E$8:$E$507,MATCH(ROW()-5,Registro!$Y$8:$Y$507,0))&amp;"","")</f>
        <v/>
      </c>
      <c r="F118" s="17">
        <f>IFERROR(INDEX(Registro!$F$8:$F$507,MATCH(ROW()-5,Registro!$Y$8:$Y$507,0))&amp;"","")</f>
        <v/>
      </c>
      <c r="G118" s="17">
        <f>IFERROR(INDEX(Registro!$G$8:$G$507,MATCH(ROW()-5,Registro!$Y$8:$Y$507,0))&amp;"","")</f>
        <v/>
      </c>
      <c r="H118" s="17">
        <f>IFERROR(INDEX(Registro!$H$8:$H$507,MATCH(ROW()-5,Registro!$Y$8:$Y$507,0))&amp;"","")</f>
        <v/>
      </c>
      <c r="I118" s="17">
        <f>IFERROR(INDEX(Registro!$K$8:$K$507,MATCH(ROW()-5,Registro!$Y$8:$Y$507,0))&amp;"","")</f>
        <v/>
      </c>
      <c r="J118" s="17">
        <f>IFERROR(INDEX(Registro!$M$8:$M$507,MATCH(ROW()-5,Registro!$Y$8:$Y$507,0))&amp;"","")</f>
        <v/>
      </c>
      <c r="K118" s="18">
        <f>IFERROR(INDEX(Registro!$W$8:$W$507,MATCH(ROW()-5,Registro!$Y$8:$Y$507,0)),"")</f>
        <v/>
      </c>
      <c r="L118" s="17">
        <f>IFERROR(INDEX(Registro!$X$8:$X$507,MATCH(ROW()-5,Registro!$Y$8:$Y$507,0))&amp;"","")</f>
        <v/>
      </c>
    </row>
    <row r="119" ht="18" customHeight="1">
      <c r="A119" s="17">
        <f>IF(ISNA(MATCH(ROW()-5,Registro!$Y$8:$Y$507,0)),"",ROW()-5)</f>
        <v/>
      </c>
      <c r="B119" s="17">
        <f>IFERROR(INDEX(Registro!$A$8:$A$507,MATCH(ROW()-5,Registro!$Y$8:$Y$507,0)),"")</f>
        <v/>
      </c>
      <c r="C119" s="10">
        <f>IFERROR(INDEX(Registro!$B$8:$B$507,MATCH(ROW()-5,Registro!$Y$8:$Y$507,0)),"")</f>
        <v/>
      </c>
      <c r="D119" s="17">
        <f>IFERROR(INDEX(Registro!$D$8:$D$507,MATCH(ROW()-5,Registro!$Y$8:$Y$507,0))&amp;"","")</f>
        <v/>
      </c>
      <c r="E119" s="17">
        <f>IFERROR(INDEX(Registro!$E$8:$E$507,MATCH(ROW()-5,Registro!$Y$8:$Y$507,0))&amp;"","")</f>
        <v/>
      </c>
      <c r="F119" s="17">
        <f>IFERROR(INDEX(Registro!$F$8:$F$507,MATCH(ROW()-5,Registro!$Y$8:$Y$507,0))&amp;"","")</f>
        <v/>
      </c>
      <c r="G119" s="17">
        <f>IFERROR(INDEX(Registro!$G$8:$G$507,MATCH(ROW()-5,Registro!$Y$8:$Y$507,0))&amp;"","")</f>
        <v/>
      </c>
      <c r="H119" s="17">
        <f>IFERROR(INDEX(Registro!$H$8:$H$507,MATCH(ROW()-5,Registro!$Y$8:$Y$507,0))&amp;"","")</f>
        <v/>
      </c>
      <c r="I119" s="17">
        <f>IFERROR(INDEX(Registro!$K$8:$K$507,MATCH(ROW()-5,Registro!$Y$8:$Y$507,0))&amp;"","")</f>
        <v/>
      </c>
      <c r="J119" s="17">
        <f>IFERROR(INDEX(Registro!$M$8:$M$507,MATCH(ROW()-5,Registro!$Y$8:$Y$507,0))&amp;"","")</f>
        <v/>
      </c>
      <c r="K119" s="18">
        <f>IFERROR(INDEX(Registro!$W$8:$W$507,MATCH(ROW()-5,Registro!$Y$8:$Y$507,0)),"")</f>
        <v/>
      </c>
      <c r="L119" s="17">
        <f>IFERROR(INDEX(Registro!$X$8:$X$507,MATCH(ROW()-5,Registro!$Y$8:$Y$507,0))&amp;"","")</f>
        <v/>
      </c>
    </row>
    <row r="120" ht="18" customHeight="1">
      <c r="A120" s="17">
        <f>IF(ISNA(MATCH(ROW()-5,Registro!$Y$8:$Y$507,0)),"",ROW()-5)</f>
        <v/>
      </c>
      <c r="B120" s="17">
        <f>IFERROR(INDEX(Registro!$A$8:$A$507,MATCH(ROW()-5,Registro!$Y$8:$Y$507,0)),"")</f>
        <v/>
      </c>
      <c r="C120" s="10">
        <f>IFERROR(INDEX(Registro!$B$8:$B$507,MATCH(ROW()-5,Registro!$Y$8:$Y$507,0)),"")</f>
        <v/>
      </c>
      <c r="D120" s="17">
        <f>IFERROR(INDEX(Registro!$D$8:$D$507,MATCH(ROW()-5,Registro!$Y$8:$Y$507,0))&amp;"","")</f>
        <v/>
      </c>
      <c r="E120" s="17">
        <f>IFERROR(INDEX(Registro!$E$8:$E$507,MATCH(ROW()-5,Registro!$Y$8:$Y$507,0))&amp;"","")</f>
        <v/>
      </c>
      <c r="F120" s="17">
        <f>IFERROR(INDEX(Registro!$F$8:$F$507,MATCH(ROW()-5,Registro!$Y$8:$Y$507,0))&amp;"","")</f>
        <v/>
      </c>
      <c r="G120" s="17">
        <f>IFERROR(INDEX(Registro!$G$8:$G$507,MATCH(ROW()-5,Registro!$Y$8:$Y$507,0))&amp;"","")</f>
        <v/>
      </c>
      <c r="H120" s="17">
        <f>IFERROR(INDEX(Registro!$H$8:$H$507,MATCH(ROW()-5,Registro!$Y$8:$Y$507,0))&amp;"","")</f>
        <v/>
      </c>
      <c r="I120" s="17">
        <f>IFERROR(INDEX(Registro!$K$8:$K$507,MATCH(ROW()-5,Registro!$Y$8:$Y$507,0))&amp;"","")</f>
        <v/>
      </c>
      <c r="J120" s="17">
        <f>IFERROR(INDEX(Registro!$M$8:$M$507,MATCH(ROW()-5,Registro!$Y$8:$Y$507,0))&amp;"","")</f>
        <v/>
      </c>
      <c r="K120" s="18">
        <f>IFERROR(INDEX(Registro!$W$8:$W$507,MATCH(ROW()-5,Registro!$Y$8:$Y$507,0)),"")</f>
        <v/>
      </c>
      <c r="L120" s="17">
        <f>IFERROR(INDEX(Registro!$X$8:$X$507,MATCH(ROW()-5,Registro!$Y$8:$Y$507,0))&amp;"","")</f>
        <v/>
      </c>
    </row>
    <row r="121" ht="18" customHeight="1">
      <c r="A121" s="17">
        <f>IF(ISNA(MATCH(ROW()-5,Registro!$Y$8:$Y$507,0)),"",ROW()-5)</f>
        <v/>
      </c>
      <c r="B121" s="17">
        <f>IFERROR(INDEX(Registro!$A$8:$A$507,MATCH(ROW()-5,Registro!$Y$8:$Y$507,0)),"")</f>
        <v/>
      </c>
      <c r="C121" s="10">
        <f>IFERROR(INDEX(Registro!$B$8:$B$507,MATCH(ROW()-5,Registro!$Y$8:$Y$507,0)),"")</f>
        <v/>
      </c>
      <c r="D121" s="17">
        <f>IFERROR(INDEX(Registro!$D$8:$D$507,MATCH(ROW()-5,Registro!$Y$8:$Y$507,0))&amp;"","")</f>
        <v/>
      </c>
      <c r="E121" s="17">
        <f>IFERROR(INDEX(Registro!$E$8:$E$507,MATCH(ROW()-5,Registro!$Y$8:$Y$507,0))&amp;"","")</f>
        <v/>
      </c>
      <c r="F121" s="17">
        <f>IFERROR(INDEX(Registro!$F$8:$F$507,MATCH(ROW()-5,Registro!$Y$8:$Y$507,0))&amp;"","")</f>
        <v/>
      </c>
      <c r="G121" s="17">
        <f>IFERROR(INDEX(Registro!$G$8:$G$507,MATCH(ROW()-5,Registro!$Y$8:$Y$507,0))&amp;"","")</f>
        <v/>
      </c>
      <c r="H121" s="17">
        <f>IFERROR(INDEX(Registro!$H$8:$H$507,MATCH(ROW()-5,Registro!$Y$8:$Y$507,0))&amp;"","")</f>
        <v/>
      </c>
      <c r="I121" s="17">
        <f>IFERROR(INDEX(Registro!$K$8:$K$507,MATCH(ROW()-5,Registro!$Y$8:$Y$507,0))&amp;"","")</f>
        <v/>
      </c>
      <c r="J121" s="17">
        <f>IFERROR(INDEX(Registro!$M$8:$M$507,MATCH(ROW()-5,Registro!$Y$8:$Y$507,0))&amp;"","")</f>
        <v/>
      </c>
      <c r="K121" s="18">
        <f>IFERROR(INDEX(Registro!$W$8:$W$507,MATCH(ROW()-5,Registro!$Y$8:$Y$507,0)),"")</f>
        <v/>
      </c>
      <c r="L121" s="17">
        <f>IFERROR(INDEX(Registro!$X$8:$X$507,MATCH(ROW()-5,Registro!$Y$8:$Y$507,0))&amp;"","")</f>
        <v/>
      </c>
    </row>
    <row r="122" ht="18" customHeight="1">
      <c r="A122" s="17">
        <f>IF(ISNA(MATCH(ROW()-5,Registro!$Y$8:$Y$507,0)),"",ROW()-5)</f>
        <v/>
      </c>
      <c r="B122" s="17">
        <f>IFERROR(INDEX(Registro!$A$8:$A$507,MATCH(ROW()-5,Registro!$Y$8:$Y$507,0)),"")</f>
        <v/>
      </c>
      <c r="C122" s="10">
        <f>IFERROR(INDEX(Registro!$B$8:$B$507,MATCH(ROW()-5,Registro!$Y$8:$Y$507,0)),"")</f>
        <v/>
      </c>
      <c r="D122" s="17">
        <f>IFERROR(INDEX(Registro!$D$8:$D$507,MATCH(ROW()-5,Registro!$Y$8:$Y$507,0))&amp;"","")</f>
        <v/>
      </c>
      <c r="E122" s="17">
        <f>IFERROR(INDEX(Registro!$E$8:$E$507,MATCH(ROW()-5,Registro!$Y$8:$Y$507,0))&amp;"","")</f>
        <v/>
      </c>
      <c r="F122" s="17">
        <f>IFERROR(INDEX(Registro!$F$8:$F$507,MATCH(ROW()-5,Registro!$Y$8:$Y$507,0))&amp;"","")</f>
        <v/>
      </c>
      <c r="G122" s="17">
        <f>IFERROR(INDEX(Registro!$G$8:$G$507,MATCH(ROW()-5,Registro!$Y$8:$Y$507,0))&amp;"","")</f>
        <v/>
      </c>
      <c r="H122" s="17">
        <f>IFERROR(INDEX(Registro!$H$8:$H$507,MATCH(ROW()-5,Registro!$Y$8:$Y$507,0))&amp;"","")</f>
        <v/>
      </c>
      <c r="I122" s="17">
        <f>IFERROR(INDEX(Registro!$K$8:$K$507,MATCH(ROW()-5,Registro!$Y$8:$Y$507,0))&amp;"","")</f>
        <v/>
      </c>
      <c r="J122" s="17">
        <f>IFERROR(INDEX(Registro!$M$8:$M$507,MATCH(ROW()-5,Registro!$Y$8:$Y$507,0))&amp;"","")</f>
        <v/>
      </c>
      <c r="K122" s="18">
        <f>IFERROR(INDEX(Registro!$W$8:$W$507,MATCH(ROW()-5,Registro!$Y$8:$Y$507,0)),"")</f>
        <v/>
      </c>
      <c r="L122" s="17">
        <f>IFERROR(INDEX(Registro!$X$8:$X$507,MATCH(ROW()-5,Registro!$Y$8:$Y$507,0))&amp;"","")</f>
        <v/>
      </c>
    </row>
    <row r="123" ht="18" customHeight="1">
      <c r="A123" s="17">
        <f>IF(ISNA(MATCH(ROW()-5,Registro!$Y$8:$Y$507,0)),"",ROW()-5)</f>
        <v/>
      </c>
      <c r="B123" s="17">
        <f>IFERROR(INDEX(Registro!$A$8:$A$507,MATCH(ROW()-5,Registro!$Y$8:$Y$507,0)),"")</f>
        <v/>
      </c>
      <c r="C123" s="10">
        <f>IFERROR(INDEX(Registro!$B$8:$B$507,MATCH(ROW()-5,Registro!$Y$8:$Y$507,0)),"")</f>
        <v/>
      </c>
      <c r="D123" s="17">
        <f>IFERROR(INDEX(Registro!$D$8:$D$507,MATCH(ROW()-5,Registro!$Y$8:$Y$507,0))&amp;"","")</f>
        <v/>
      </c>
      <c r="E123" s="17">
        <f>IFERROR(INDEX(Registro!$E$8:$E$507,MATCH(ROW()-5,Registro!$Y$8:$Y$507,0))&amp;"","")</f>
        <v/>
      </c>
      <c r="F123" s="17">
        <f>IFERROR(INDEX(Registro!$F$8:$F$507,MATCH(ROW()-5,Registro!$Y$8:$Y$507,0))&amp;"","")</f>
        <v/>
      </c>
      <c r="G123" s="17">
        <f>IFERROR(INDEX(Registro!$G$8:$G$507,MATCH(ROW()-5,Registro!$Y$8:$Y$507,0))&amp;"","")</f>
        <v/>
      </c>
      <c r="H123" s="17">
        <f>IFERROR(INDEX(Registro!$H$8:$H$507,MATCH(ROW()-5,Registro!$Y$8:$Y$507,0))&amp;"","")</f>
        <v/>
      </c>
      <c r="I123" s="17">
        <f>IFERROR(INDEX(Registro!$K$8:$K$507,MATCH(ROW()-5,Registro!$Y$8:$Y$507,0))&amp;"","")</f>
        <v/>
      </c>
      <c r="J123" s="17">
        <f>IFERROR(INDEX(Registro!$M$8:$M$507,MATCH(ROW()-5,Registro!$Y$8:$Y$507,0))&amp;"","")</f>
        <v/>
      </c>
      <c r="K123" s="18">
        <f>IFERROR(INDEX(Registro!$W$8:$W$507,MATCH(ROW()-5,Registro!$Y$8:$Y$507,0)),"")</f>
        <v/>
      </c>
      <c r="L123" s="17">
        <f>IFERROR(INDEX(Registro!$X$8:$X$507,MATCH(ROW()-5,Registro!$Y$8:$Y$507,0))&amp;"","")</f>
        <v/>
      </c>
    </row>
    <row r="124" ht="18" customHeight="1">
      <c r="A124" s="17">
        <f>IF(ISNA(MATCH(ROW()-5,Registro!$Y$8:$Y$507,0)),"",ROW()-5)</f>
        <v/>
      </c>
      <c r="B124" s="17">
        <f>IFERROR(INDEX(Registro!$A$8:$A$507,MATCH(ROW()-5,Registro!$Y$8:$Y$507,0)),"")</f>
        <v/>
      </c>
      <c r="C124" s="10">
        <f>IFERROR(INDEX(Registro!$B$8:$B$507,MATCH(ROW()-5,Registro!$Y$8:$Y$507,0)),"")</f>
        <v/>
      </c>
      <c r="D124" s="17">
        <f>IFERROR(INDEX(Registro!$D$8:$D$507,MATCH(ROW()-5,Registro!$Y$8:$Y$507,0))&amp;"","")</f>
        <v/>
      </c>
      <c r="E124" s="17">
        <f>IFERROR(INDEX(Registro!$E$8:$E$507,MATCH(ROW()-5,Registro!$Y$8:$Y$507,0))&amp;"","")</f>
        <v/>
      </c>
      <c r="F124" s="17">
        <f>IFERROR(INDEX(Registro!$F$8:$F$507,MATCH(ROW()-5,Registro!$Y$8:$Y$507,0))&amp;"","")</f>
        <v/>
      </c>
      <c r="G124" s="17">
        <f>IFERROR(INDEX(Registro!$G$8:$G$507,MATCH(ROW()-5,Registro!$Y$8:$Y$507,0))&amp;"","")</f>
        <v/>
      </c>
      <c r="H124" s="17">
        <f>IFERROR(INDEX(Registro!$H$8:$H$507,MATCH(ROW()-5,Registro!$Y$8:$Y$507,0))&amp;"","")</f>
        <v/>
      </c>
      <c r="I124" s="17">
        <f>IFERROR(INDEX(Registro!$K$8:$K$507,MATCH(ROW()-5,Registro!$Y$8:$Y$507,0))&amp;"","")</f>
        <v/>
      </c>
      <c r="J124" s="17">
        <f>IFERROR(INDEX(Registro!$M$8:$M$507,MATCH(ROW()-5,Registro!$Y$8:$Y$507,0))&amp;"","")</f>
        <v/>
      </c>
      <c r="K124" s="18">
        <f>IFERROR(INDEX(Registro!$W$8:$W$507,MATCH(ROW()-5,Registro!$Y$8:$Y$507,0)),"")</f>
        <v/>
      </c>
      <c r="L124" s="17">
        <f>IFERROR(INDEX(Registro!$X$8:$X$507,MATCH(ROW()-5,Registro!$Y$8:$Y$507,0))&amp;"","")</f>
        <v/>
      </c>
    </row>
    <row r="125" ht="18" customHeight="1">
      <c r="A125" s="17">
        <f>IF(ISNA(MATCH(ROW()-5,Registro!$Y$8:$Y$507,0)),"",ROW()-5)</f>
        <v/>
      </c>
      <c r="B125" s="17">
        <f>IFERROR(INDEX(Registro!$A$8:$A$507,MATCH(ROW()-5,Registro!$Y$8:$Y$507,0)),"")</f>
        <v/>
      </c>
      <c r="C125" s="10">
        <f>IFERROR(INDEX(Registro!$B$8:$B$507,MATCH(ROW()-5,Registro!$Y$8:$Y$507,0)),"")</f>
        <v/>
      </c>
      <c r="D125" s="17">
        <f>IFERROR(INDEX(Registro!$D$8:$D$507,MATCH(ROW()-5,Registro!$Y$8:$Y$507,0))&amp;"","")</f>
        <v/>
      </c>
      <c r="E125" s="17">
        <f>IFERROR(INDEX(Registro!$E$8:$E$507,MATCH(ROW()-5,Registro!$Y$8:$Y$507,0))&amp;"","")</f>
        <v/>
      </c>
      <c r="F125" s="17">
        <f>IFERROR(INDEX(Registro!$F$8:$F$507,MATCH(ROW()-5,Registro!$Y$8:$Y$507,0))&amp;"","")</f>
        <v/>
      </c>
      <c r="G125" s="17">
        <f>IFERROR(INDEX(Registro!$G$8:$G$507,MATCH(ROW()-5,Registro!$Y$8:$Y$507,0))&amp;"","")</f>
        <v/>
      </c>
      <c r="H125" s="17">
        <f>IFERROR(INDEX(Registro!$H$8:$H$507,MATCH(ROW()-5,Registro!$Y$8:$Y$507,0))&amp;"","")</f>
        <v/>
      </c>
      <c r="I125" s="17">
        <f>IFERROR(INDEX(Registro!$K$8:$K$507,MATCH(ROW()-5,Registro!$Y$8:$Y$507,0))&amp;"","")</f>
        <v/>
      </c>
      <c r="J125" s="17">
        <f>IFERROR(INDEX(Registro!$M$8:$M$507,MATCH(ROW()-5,Registro!$Y$8:$Y$507,0))&amp;"","")</f>
        <v/>
      </c>
      <c r="K125" s="18">
        <f>IFERROR(INDEX(Registro!$W$8:$W$507,MATCH(ROW()-5,Registro!$Y$8:$Y$507,0)),"")</f>
        <v/>
      </c>
      <c r="L125" s="17">
        <f>IFERROR(INDEX(Registro!$X$8:$X$507,MATCH(ROW()-5,Registro!$Y$8:$Y$507,0))&amp;"","")</f>
        <v/>
      </c>
    </row>
    <row r="126" ht="18" customHeight="1">
      <c r="A126" s="17">
        <f>IF(ISNA(MATCH(ROW()-5,Registro!$Y$8:$Y$507,0)),"",ROW()-5)</f>
        <v/>
      </c>
      <c r="B126" s="17">
        <f>IFERROR(INDEX(Registro!$A$8:$A$507,MATCH(ROW()-5,Registro!$Y$8:$Y$507,0)),"")</f>
        <v/>
      </c>
      <c r="C126" s="10">
        <f>IFERROR(INDEX(Registro!$B$8:$B$507,MATCH(ROW()-5,Registro!$Y$8:$Y$507,0)),"")</f>
        <v/>
      </c>
      <c r="D126" s="17">
        <f>IFERROR(INDEX(Registro!$D$8:$D$507,MATCH(ROW()-5,Registro!$Y$8:$Y$507,0))&amp;"","")</f>
        <v/>
      </c>
      <c r="E126" s="17">
        <f>IFERROR(INDEX(Registro!$E$8:$E$507,MATCH(ROW()-5,Registro!$Y$8:$Y$507,0))&amp;"","")</f>
        <v/>
      </c>
      <c r="F126" s="17">
        <f>IFERROR(INDEX(Registro!$F$8:$F$507,MATCH(ROW()-5,Registro!$Y$8:$Y$507,0))&amp;"","")</f>
        <v/>
      </c>
      <c r="G126" s="17">
        <f>IFERROR(INDEX(Registro!$G$8:$G$507,MATCH(ROW()-5,Registro!$Y$8:$Y$507,0))&amp;"","")</f>
        <v/>
      </c>
      <c r="H126" s="17">
        <f>IFERROR(INDEX(Registro!$H$8:$H$507,MATCH(ROW()-5,Registro!$Y$8:$Y$507,0))&amp;"","")</f>
        <v/>
      </c>
      <c r="I126" s="17">
        <f>IFERROR(INDEX(Registro!$K$8:$K$507,MATCH(ROW()-5,Registro!$Y$8:$Y$507,0))&amp;"","")</f>
        <v/>
      </c>
      <c r="J126" s="17">
        <f>IFERROR(INDEX(Registro!$M$8:$M$507,MATCH(ROW()-5,Registro!$Y$8:$Y$507,0))&amp;"","")</f>
        <v/>
      </c>
      <c r="K126" s="18">
        <f>IFERROR(INDEX(Registro!$W$8:$W$507,MATCH(ROW()-5,Registro!$Y$8:$Y$507,0)),"")</f>
        <v/>
      </c>
      <c r="L126" s="17">
        <f>IFERROR(INDEX(Registro!$X$8:$X$507,MATCH(ROW()-5,Registro!$Y$8:$Y$507,0))&amp;"","")</f>
        <v/>
      </c>
    </row>
    <row r="127" ht="18" customHeight="1">
      <c r="A127" s="17">
        <f>IF(ISNA(MATCH(ROW()-5,Registro!$Y$8:$Y$507,0)),"",ROW()-5)</f>
        <v/>
      </c>
      <c r="B127" s="17">
        <f>IFERROR(INDEX(Registro!$A$8:$A$507,MATCH(ROW()-5,Registro!$Y$8:$Y$507,0)),"")</f>
        <v/>
      </c>
      <c r="C127" s="10">
        <f>IFERROR(INDEX(Registro!$B$8:$B$507,MATCH(ROW()-5,Registro!$Y$8:$Y$507,0)),"")</f>
        <v/>
      </c>
      <c r="D127" s="17">
        <f>IFERROR(INDEX(Registro!$D$8:$D$507,MATCH(ROW()-5,Registro!$Y$8:$Y$507,0))&amp;"","")</f>
        <v/>
      </c>
      <c r="E127" s="17">
        <f>IFERROR(INDEX(Registro!$E$8:$E$507,MATCH(ROW()-5,Registro!$Y$8:$Y$507,0))&amp;"","")</f>
        <v/>
      </c>
      <c r="F127" s="17">
        <f>IFERROR(INDEX(Registro!$F$8:$F$507,MATCH(ROW()-5,Registro!$Y$8:$Y$507,0))&amp;"","")</f>
        <v/>
      </c>
      <c r="G127" s="17">
        <f>IFERROR(INDEX(Registro!$G$8:$G$507,MATCH(ROW()-5,Registro!$Y$8:$Y$507,0))&amp;"","")</f>
        <v/>
      </c>
      <c r="H127" s="17">
        <f>IFERROR(INDEX(Registro!$H$8:$H$507,MATCH(ROW()-5,Registro!$Y$8:$Y$507,0))&amp;"","")</f>
        <v/>
      </c>
      <c r="I127" s="17">
        <f>IFERROR(INDEX(Registro!$K$8:$K$507,MATCH(ROW()-5,Registro!$Y$8:$Y$507,0))&amp;"","")</f>
        <v/>
      </c>
      <c r="J127" s="17">
        <f>IFERROR(INDEX(Registro!$M$8:$M$507,MATCH(ROW()-5,Registro!$Y$8:$Y$507,0))&amp;"","")</f>
        <v/>
      </c>
      <c r="K127" s="18">
        <f>IFERROR(INDEX(Registro!$W$8:$W$507,MATCH(ROW()-5,Registro!$Y$8:$Y$507,0)),"")</f>
        <v/>
      </c>
      <c r="L127" s="17">
        <f>IFERROR(INDEX(Registro!$X$8:$X$507,MATCH(ROW()-5,Registro!$Y$8:$Y$507,0))&amp;"","")</f>
        <v/>
      </c>
    </row>
    <row r="128" ht="18" customHeight="1">
      <c r="A128" s="17">
        <f>IF(ISNA(MATCH(ROW()-5,Registro!$Y$8:$Y$507,0)),"",ROW()-5)</f>
        <v/>
      </c>
      <c r="B128" s="17">
        <f>IFERROR(INDEX(Registro!$A$8:$A$507,MATCH(ROW()-5,Registro!$Y$8:$Y$507,0)),"")</f>
        <v/>
      </c>
      <c r="C128" s="10">
        <f>IFERROR(INDEX(Registro!$B$8:$B$507,MATCH(ROW()-5,Registro!$Y$8:$Y$507,0)),"")</f>
        <v/>
      </c>
      <c r="D128" s="17">
        <f>IFERROR(INDEX(Registro!$D$8:$D$507,MATCH(ROW()-5,Registro!$Y$8:$Y$507,0))&amp;"","")</f>
        <v/>
      </c>
      <c r="E128" s="17">
        <f>IFERROR(INDEX(Registro!$E$8:$E$507,MATCH(ROW()-5,Registro!$Y$8:$Y$507,0))&amp;"","")</f>
        <v/>
      </c>
      <c r="F128" s="17">
        <f>IFERROR(INDEX(Registro!$F$8:$F$507,MATCH(ROW()-5,Registro!$Y$8:$Y$507,0))&amp;"","")</f>
        <v/>
      </c>
      <c r="G128" s="17">
        <f>IFERROR(INDEX(Registro!$G$8:$G$507,MATCH(ROW()-5,Registro!$Y$8:$Y$507,0))&amp;"","")</f>
        <v/>
      </c>
      <c r="H128" s="17">
        <f>IFERROR(INDEX(Registro!$H$8:$H$507,MATCH(ROW()-5,Registro!$Y$8:$Y$507,0))&amp;"","")</f>
        <v/>
      </c>
      <c r="I128" s="17">
        <f>IFERROR(INDEX(Registro!$K$8:$K$507,MATCH(ROW()-5,Registro!$Y$8:$Y$507,0))&amp;"","")</f>
        <v/>
      </c>
      <c r="J128" s="17">
        <f>IFERROR(INDEX(Registro!$M$8:$M$507,MATCH(ROW()-5,Registro!$Y$8:$Y$507,0))&amp;"","")</f>
        <v/>
      </c>
      <c r="K128" s="18">
        <f>IFERROR(INDEX(Registro!$W$8:$W$507,MATCH(ROW()-5,Registro!$Y$8:$Y$507,0)),"")</f>
        <v/>
      </c>
      <c r="L128" s="17">
        <f>IFERROR(INDEX(Registro!$X$8:$X$507,MATCH(ROW()-5,Registro!$Y$8:$Y$507,0))&amp;"","")</f>
        <v/>
      </c>
    </row>
    <row r="129" ht="18" customHeight="1">
      <c r="A129" s="17">
        <f>IF(ISNA(MATCH(ROW()-5,Registro!$Y$8:$Y$507,0)),"",ROW()-5)</f>
        <v/>
      </c>
      <c r="B129" s="17">
        <f>IFERROR(INDEX(Registro!$A$8:$A$507,MATCH(ROW()-5,Registro!$Y$8:$Y$507,0)),"")</f>
        <v/>
      </c>
      <c r="C129" s="10">
        <f>IFERROR(INDEX(Registro!$B$8:$B$507,MATCH(ROW()-5,Registro!$Y$8:$Y$507,0)),"")</f>
        <v/>
      </c>
      <c r="D129" s="17">
        <f>IFERROR(INDEX(Registro!$D$8:$D$507,MATCH(ROW()-5,Registro!$Y$8:$Y$507,0))&amp;"","")</f>
        <v/>
      </c>
      <c r="E129" s="17">
        <f>IFERROR(INDEX(Registro!$E$8:$E$507,MATCH(ROW()-5,Registro!$Y$8:$Y$507,0))&amp;"","")</f>
        <v/>
      </c>
      <c r="F129" s="17">
        <f>IFERROR(INDEX(Registro!$F$8:$F$507,MATCH(ROW()-5,Registro!$Y$8:$Y$507,0))&amp;"","")</f>
        <v/>
      </c>
      <c r="G129" s="17">
        <f>IFERROR(INDEX(Registro!$G$8:$G$507,MATCH(ROW()-5,Registro!$Y$8:$Y$507,0))&amp;"","")</f>
        <v/>
      </c>
      <c r="H129" s="17">
        <f>IFERROR(INDEX(Registro!$H$8:$H$507,MATCH(ROW()-5,Registro!$Y$8:$Y$507,0))&amp;"","")</f>
        <v/>
      </c>
      <c r="I129" s="17">
        <f>IFERROR(INDEX(Registro!$K$8:$K$507,MATCH(ROW()-5,Registro!$Y$8:$Y$507,0))&amp;"","")</f>
        <v/>
      </c>
      <c r="J129" s="17">
        <f>IFERROR(INDEX(Registro!$M$8:$M$507,MATCH(ROW()-5,Registro!$Y$8:$Y$507,0))&amp;"","")</f>
        <v/>
      </c>
      <c r="K129" s="18">
        <f>IFERROR(INDEX(Registro!$W$8:$W$507,MATCH(ROW()-5,Registro!$Y$8:$Y$507,0)),"")</f>
        <v/>
      </c>
      <c r="L129" s="17">
        <f>IFERROR(INDEX(Registro!$X$8:$X$507,MATCH(ROW()-5,Registro!$Y$8:$Y$507,0))&amp;"","")</f>
        <v/>
      </c>
    </row>
    <row r="130" ht="18" customHeight="1">
      <c r="A130" s="17">
        <f>IF(ISNA(MATCH(ROW()-5,Registro!$Y$8:$Y$507,0)),"",ROW()-5)</f>
        <v/>
      </c>
      <c r="B130" s="17">
        <f>IFERROR(INDEX(Registro!$A$8:$A$507,MATCH(ROW()-5,Registro!$Y$8:$Y$507,0)),"")</f>
        <v/>
      </c>
      <c r="C130" s="10">
        <f>IFERROR(INDEX(Registro!$B$8:$B$507,MATCH(ROW()-5,Registro!$Y$8:$Y$507,0)),"")</f>
        <v/>
      </c>
      <c r="D130" s="17">
        <f>IFERROR(INDEX(Registro!$D$8:$D$507,MATCH(ROW()-5,Registro!$Y$8:$Y$507,0))&amp;"","")</f>
        <v/>
      </c>
      <c r="E130" s="17">
        <f>IFERROR(INDEX(Registro!$E$8:$E$507,MATCH(ROW()-5,Registro!$Y$8:$Y$507,0))&amp;"","")</f>
        <v/>
      </c>
      <c r="F130" s="17">
        <f>IFERROR(INDEX(Registro!$F$8:$F$507,MATCH(ROW()-5,Registro!$Y$8:$Y$507,0))&amp;"","")</f>
        <v/>
      </c>
      <c r="G130" s="17">
        <f>IFERROR(INDEX(Registro!$G$8:$G$507,MATCH(ROW()-5,Registro!$Y$8:$Y$507,0))&amp;"","")</f>
        <v/>
      </c>
      <c r="H130" s="17">
        <f>IFERROR(INDEX(Registro!$H$8:$H$507,MATCH(ROW()-5,Registro!$Y$8:$Y$507,0))&amp;"","")</f>
        <v/>
      </c>
      <c r="I130" s="17">
        <f>IFERROR(INDEX(Registro!$K$8:$K$507,MATCH(ROW()-5,Registro!$Y$8:$Y$507,0))&amp;"","")</f>
        <v/>
      </c>
      <c r="J130" s="17">
        <f>IFERROR(INDEX(Registro!$M$8:$M$507,MATCH(ROW()-5,Registro!$Y$8:$Y$507,0))&amp;"","")</f>
        <v/>
      </c>
      <c r="K130" s="18">
        <f>IFERROR(INDEX(Registro!$W$8:$W$507,MATCH(ROW()-5,Registro!$Y$8:$Y$507,0)),"")</f>
        <v/>
      </c>
      <c r="L130" s="17">
        <f>IFERROR(INDEX(Registro!$X$8:$X$507,MATCH(ROW()-5,Registro!$Y$8:$Y$507,0))&amp;"","")</f>
        <v/>
      </c>
    </row>
    <row r="131" ht="18" customHeight="1">
      <c r="A131" s="17">
        <f>IF(ISNA(MATCH(ROW()-5,Registro!$Y$8:$Y$507,0)),"",ROW()-5)</f>
        <v/>
      </c>
      <c r="B131" s="17">
        <f>IFERROR(INDEX(Registro!$A$8:$A$507,MATCH(ROW()-5,Registro!$Y$8:$Y$507,0)),"")</f>
        <v/>
      </c>
      <c r="C131" s="10">
        <f>IFERROR(INDEX(Registro!$B$8:$B$507,MATCH(ROW()-5,Registro!$Y$8:$Y$507,0)),"")</f>
        <v/>
      </c>
      <c r="D131" s="17">
        <f>IFERROR(INDEX(Registro!$D$8:$D$507,MATCH(ROW()-5,Registro!$Y$8:$Y$507,0))&amp;"","")</f>
        <v/>
      </c>
      <c r="E131" s="17">
        <f>IFERROR(INDEX(Registro!$E$8:$E$507,MATCH(ROW()-5,Registro!$Y$8:$Y$507,0))&amp;"","")</f>
        <v/>
      </c>
      <c r="F131" s="17">
        <f>IFERROR(INDEX(Registro!$F$8:$F$507,MATCH(ROW()-5,Registro!$Y$8:$Y$507,0))&amp;"","")</f>
        <v/>
      </c>
      <c r="G131" s="17">
        <f>IFERROR(INDEX(Registro!$G$8:$G$507,MATCH(ROW()-5,Registro!$Y$8:$Y$507,0))&amp;"","")</f>
        <v/>
      </c>
      <c r="H131" s="17">
        <f>IFERROR(INDEX(Registro!$H$8:$H$507,MATCH(ROW()-5,Registro!$Y$8:$Y$507,0))&amp;"","")</f>
        <v/>
      </c>
      <c r="I131" s="17">
        <f>IFERROR(INDEX(Registro!$K$8:$K$507,MATCH(ROW()-5,Registro!$Y$8:$Y$507,0))&amp;"","")</f>
        <v/>
      </c>
      <c r="J131" s="17">
        <f>IFERROR(INDEX(Registro!$M$8:$M$507,MATCH(ROW()-5,Registro!$Y$8:$Y$507,0))&amp;"","")</f>
        <v/>
      </c>
      <c r="K131" s="18">
        <f>IFERROR(INDEX(Registro!$W$8:$W$507,MATCH(ROW()-5,Registro!$Y$8:$Y$507,0)),"")</f>
        <v/>
      </c>
      <c r="L131" s="17">
        <f>IFERROR(INDEX(Registro!$X$8:$X$507,MATCH(ROW()-5,Registro!$Y$8:$Y$507,0))&amp;"","")</f>
        <v/>
      </c>
    </row>
    <row r="132" ht="18" customHeight="1">
      <c r="A132" s="17">
        <f>IF(ISNA(MATCH(ROW()-5,Registro!$Y$8:$Y$507,0)),"",ROW()-5)</f>
        <v/>
      </c>
      <c r="B132" s="17">
        <f>IFERROR(INDEX(Registro!$A$8:$A$507,MATCH(ROW()-5,Registro!$Y$8:$Y$507,0)),"")</f>
        <v/>
      </c>
      <c r="C132" s="10">
        <f>IFERROR(INDEX(Registro!$B$8:$B$507,MATCH(ROW()-5,Registro!$Y$8:$Y$507,0)),"")</f>
        <v/>
      </c>
      <c r="D132" s="17">
        <f>IFERROR(INDEX(Registro!$D$8:$D$507,MATCH(ROW()-5,Registro!$Y$8:$Y$507,0))&amp;"","")</f>
        <v/>
      </c>
      <c r="E132" s="17">
        <f>IFERROR(INDEX(Registro!$E$8:$E$507,MATCH(ROW()-5,Registro!$Y$8:$Y$507,0))&amp;"","")</f>
        <v/>
      </c>
      <c r="F132" s="17">
        <f>IFERROR(INDEX(Registro!$F$8:$F$507,MATCH(ROW()-5,Registro!$Y$8:$Y$507,0))&amp;"","")</f>
        <v/>
      </c>
      <c r="G132" s="17">
        <f>IFERROR(INDEX(Registro!$G$8:$G$507,MATCH(ROW()-5,Registro!$Y$8:$Y$507,0))&amp;"","")</f>
        <v/>
      </c>
      <c r="H132" s="17">
        <f>IFERROR(INDEX(Registro!$H$8:$H$507,MATCH(ROW()-5,Registro!$Y$8:$Y$507,0))&amp;"","")</f>
        <v/>
      </c>
      <c r="I132" s="17">
        <f>IFERROR(INDEX(Registro!$K$8:$K$507,MATCH(ROW()-5,Registro!$Y$8:$Y$507,0))&amp;"","")</f>
        <v/>
      </c>
      <c r="J132" s="17">
        <f>IFERROR(INDEX(Registro!$M$8:$M$507,MATCH(ROW()-5,Registro!$Y$8:$Y$507,0))&amp;"","")</f>
        <v/>
      </c>
      <c r="K132" s="18">
        <f>IFERROR(INDEX(Registro!$W$8:$W$507,MATCH(ROW()-5,Registro!$Y$8:$Y$507,0)),"")</f>
        <v/>
      </c>
      <c r="L132" s="17">
        <f>IFERROR(INDEX(Registro!$X$8:$X$507,MATCH(ROW()-5,Registro!$Y$8:$Y$507,0))&amp;"","")</f>
        <v/>
      </c>
    </row>
    <row r="133" ht="18" customHeight="1">
      <c r="A133" s="17">
        <f>IF(ISNA(MATCH(ROW()-5,Registro!$Y$8:$Y$507,0)),"",ROW()-5)</f>
        <v/>
      </c>
      <c r="B133" s="17">
        <f>IFERROR(INDEX(Registro!$A$8:$A$507,MATCH(ROW()-5,Registro!$Y$8:$Y$507,0)),"")</f>
        <v/>
      </c>
      <c r="C133" s="10">
        <f>IFERROR(INDEX(Registro!$B$8:$B$507,MATCH(ROW()-5,Registro!$Y$8:$Y$507,0)),"")</f>
        <v/>
      </c>
      <c r="D133" s="17">
        <f>IFERROR(INDEX(Registro!$D$8:$D$507,MATCH(ROW()-5,Registro!$Y$8:$Y$507,0))&amp;"","")</f>
        <v/>
      </c>
      <c r="E133" s="17">
        <f>IFERROR(INDEX(Registro!$E$8:$E$507,MATCH(ROW()-5,Registro!$Y$8:$Y$507,0))&amp;"","")</f>
        <v/>
      </c>
      <c r="F133" s="17">
        <f>IFERROR(INDEX(Registro!$F$8:$F$507,MATCH(ROW()-5,Registro!$Y$8:$Y$507,0))&amp;"","")</f>
        <v/>
      </c>
      <c r="G133" s="17">
        <f>IFERROR(INDEX(Registro!$G$8:$G$507,MATCH(ROW()-5,Registro!$Y$8:$Y$507,0))&amp;"","")</f>
        <v/>
      </c>
      <c r="H133" s="17">
        <f>IFERROR(INDEX(Registro!$H$8:$H$507,MATCH(ROW()-5,Registro!$Y$8:$Y$507,0))&amp;"","")</f>
        <v/>
      </c>
      <c r="I133" s="17">
        <f>IFERROR(INDEX(Registro!$K$8:$K$507,MATCH(ROW()-5,Registro!$Y$8:$Y$507,0))&amp;"","")</f>
        <v/>
      </c>
      <c r="J133" s="17">
        <f>IFERROR(INDEX(Registro!$M$8:$M$507,MATCH(ROW()-5,Registro!$Y$8:$Y$507,0))&amp;"","")</f>
        <v/>
      </c>
      <c r="K133" s="18">
        <f>IFERROR(INDEX(Registro!$W$8:$W$507,MATCH(ROW()-5,Registro!$Y$8:$Y$507,0)),"")</f>
        <v/>
      </c>
      <c r="L133" s="17">
        <f>IFERROR(INDEX(Registro!$X$8:$X$507,MATCH(ROW()-5,Registro!$Y$8:$Y$507,0))&amp;"","")</f>
        <v/>
      </c>
    </row>
    <row r="134" ht="18" customHeight="1">
      <c r="A134" s="17">
        <f>IF(ISNA(MATCH(ROW()-5,Registro!$Y$8:$Y$507,0)),"",ROW()-5)</f>
        <v/>
      </c>
      <c r="B134" s="17">
        <f>IFERROR(INDEX(Registro!$A$8:$A$507,MATCH(ROW()-5,Registro!$Y$8:$Y$507,0)),"")</f>
        <v/>
      </c>
      <c r="C134" s="10">
        <f>IFERROR(INDEX(Registro!$B$8:$B$507,MATCH(ROW()-5,Registro!$Y$8:$Y$507,0)),"")</f>
        <v/>
      </c>
      <c r="D134" s="17">
        <f>IFERROR(INDEX(Registro!$D$8:$D$507,MATCH(ROW()-5,Registro!$Y$8:$Y$507,0))&amp;"","")</f>
        <v/>
      </c>
      <c r="E134" s="17">
        <f>IFERROR(INDEX(Registro!$E$8:$E$507,MATCH(ROW()-5,Registro!$Y$8:$Y$507,0))&amp;"","")</f>
        <v/>
      </c>
      <c r="F134" s="17">
        <f>IFERROR(INDEX(Registro!$F$8:$F$507,MATCH(ROW()-5,Registro!$Y$8:$Y$507,0))&amp;"","")</f>
        <v/>
      </c>
      <c r="G134" s="17">
        <f>IFERROR(INDEX(Registro!$G$8:$G$507,MATCH(ROW()-5,Registro!$Y$8:$Y$507,0))&amp;"","")</f>
        <v/>
      </c>
      <c r="H134" s="17">
        <f>IFERROR(INDEX(Registro!$H$8:$H$507,MATCH(ROW()-5,Registro!$Y$8:$Y$507,0))&amp;"","")</f>
        <v/>
      </c>
      <c r="I134" s="17">
        <f>IFERROR(INDEX(Registro!$K$8:$K$507,MATCH(ROW()-5,Registro!$Y$8:$Y$507,0))&amp;"","")</f>
        <v/>
      </c>
      <c r="J134" s="17">
        <f>IFERROR(INDEX(Registro!$M$8:$M$507,MATCH(ROW()-5,Registro!$Y$8:$Y$507,0))&amp;"","")</f>
        <v/>
      </c>
      <c r="K134" s="18">
        <f>IFERROR(INDEX(Registro!$W$8:$W$507,MATCH(ROW()-5,Registro!$Y$8:$Y$507,0)),"")</f>
        <v/>
      </c>
      <c r="L134" s="17">
        <f>IFERROR(INDEX(Registro!$X$8:$X$507,MATCH(ROW()-5,Registro!$Y$8:$Y$507,0))&amp;"","")</f>
        <v/>
      </c>
    </row>
    <row r="135" ht="18" customHeight="1">
      <c r="A135" s="17">
        <f>IF(ISNA(MATCH(ROW()-5,Registro!$Y$8:$Y$507,0)),"",ROW()-5)</f>
        <v/>
      </c>
      <c r="B135" s="17">
        <f>IFERROR(INDEX(Registro!$A$8:$A$507,MATCH(ROW()-5,Registro!$Y$8:$Y$507,0)),"")</f>
        <v/>
      </c>
      <c r="C135" s="10">
        <f>IFERROR(INDEX(Registro!$B$8:$B$507,MATCH(ROW()-5,Registro!$Y$8:$Y$507,0)),"")</f>
        <v/>
      </c>
      <c r="D135" s="17">
        <f>IFERROR(INDEX(Registro!$D$8:$D$507,MATCH(ROW()-5,Registro!$Y$8:$Y$507,0))&amp;"","")</f>
        <v/>
      </c>
      <c r="E135" s="17">
        <f>IFERROR(INDEX(Registro!$E$8:$E$507,MATCH(ROW()-5,Registro!$Y$8:$Y$507,0))&amp;"","")</f>
        <v/>
      </c>
      <c r="F135" s="17">
        <f>IFERROR(INDEX(Registro!$F$8:$F$507,MATCH(ROW()-5,Registro!$Y$8:$Y$507,0))&amp;"","")</f>
        <v/>
      </c>
      <c r="G135" s="17">
        <f>IFERROR(INDEX(Registro!$G$8:$G$507,MATCH(ROW()-5,Registro!$Y$8:$Y$507,0))&amp;"","")</f>
        <v/>
      </c>
      <c r="H135" s="17">
        <f>IFERROR(INDEX(Registro!$H$8:$H$507,MATCH(ROW()-5,Registro!$Y$8:$Y$507,0))&amp;"","")</f>
        <v/>
      </c>
      <c r="I135" s="17">
        <f>IFERROR(INDEX(Registro!$K$8:$K$507,MATCH(ROW()-5,Registro!$Y$8:$Y$507,0))&amp;"","")</f>
        <v/>
      </c>
      <c r="J135" s="17">
        <f>IFERROR(INDEX(Registro!$M$8:$M$507,MATCH(ROW()-5,Registro!$Y$8:$Y$507,0))&amp;"","")</f>
        <v/>
      </c>
      <c r="K135" s="18">
        <f>IFERROR(INDEX(Registro!$W$8:$W$507,MATCH(ROW()-5,Registro!$Y$8:$Y$507,0)),"")</f>
        <v/>
      </c>
      <c r="L135" s="17">
        <f>IFERROR(INDEX(Registro!$X$8:$X$507,MATCH(ROW()-5,Registro!$Y$8:$Y$507,0))&amp;"","")</f>
        <v/>
      </c>
    </row>
    <row r="136" ht="18" customHeight="1">
      <c r="A136" s="17">
        <f>IF(ISNA(MATCH(ROW()-5,Registro!$Y$8:$Y$507,0)),"",ROW()-5)</f>
        <v/>
      </c>
      <c r="B136" s="17">
        <f>IFERROR(INDEX(Registro!$A$8:$A$507,MATCH(ROW()-5,Registro!$Y$8:$Y$507,0)),"")</f>
        <v/>
      </c>
      <c r="C136" s="10">
        <f>IFERROR(INDEX(Registro!$B$8:$B$507,MATCH(ROW()-5,Registro!$Y$8:$Y$507,0)),"")</f>
        <v/>
      </c>
      <c r="D136" s="17">
        <f>IFERROR(INDEX(Registro!$D$8:$D$507,MATCH(ROW()-5,Registro!$Y$8:$Y$507,0))&amp;"","")</f>
        <v/>
      </c>
      <c r="E136" s="17">
        <f>IFERROR(INDEX(Registro!$E$8:$E$507,MATCH(ROW()-5,Registro!$Y$8:$Y$507,0))&amp;"","")</f>
        <v/>
      </c>
      <c r="F136" s="17">
        <f>IFERROR(INDEX(Registro!$F$8:$F$507,MATCH(ROW()-5,Registro!$Y$8:$Y$507,0))&amp;"","")</f>
        <v/>
      </c>
      <c r="G136" s="17">
        <f>IFERROR(INDEX(Registro!$G$8:$G$507,MATCH(ROW()-5,Registro!$Y$8:$Y$507,0))&amp;"","")</f>
        <v/>
      </c>
      <c r="H136" s="17">
        <f>IFERROR(INDEX(Registro!$H$8:$H$507,MATCH(ROW()-5,Registro!$Y$8:$Y$507,0))&amp;"","")</f>
        <v/>
      </c>
      <c r="I136" s="17">
        <f>IFERROR(INDEX(Registro!$K$8:$K$507,MATCH(ROW()-5,Registro!$Y$8:$Y$507,0))&amp;"","")</f>
        <v/>
      </c>
      <c r="J136" s="17">
        <f>IFERROR(INDEX(Registro!$M$8:$M$507,MATCH(ROW()-5,Registro!$Y$8:$Y$507,0))&amp;"","")</f>
        <v/>
      </c>
      <c r="K136" s="18">
        <f>IFERROR(INDEX(Registro!$W$8:$W$507,MATCH(ROW()-5,Registro!$Y$8:$Y$507,0)),"")</f>
        <v/>
      </c>
      <c r="L136" s="17">
        <f>IFERROR(INDEX(Registro!$X$8:$X$507,MATCH(ROW()-5,Registro!$Y$8:$Y$507,0))&amp;"","")</f>
        <v/>
      </c>
    </row>
    <row r="137" ht="18" customHeight="1">
      <c r="A137" s="17">
        <f>IF(ISNA(MATCH(ROW()-5,Registro!$Y$8:$Y$507,0)),"",ROW()-5)</f>
        <v/>
      </c>
      <c r="B137" s="17">
        <f>IFERROR(INDEX(Registro!$A$8:$A$507,MATCH(ROW()-5,Registro!$Y$8:$Y$507,0)),"")</f>
        <v/>
      </c>
      <c r="C137" s="10">
        <f>IFERROR(INDEX(Registro!$B$8:$B$507,MATCH(ROW()-5,Registro!$Y$8:$Y$507,0)),"")</f>
        <v/>
      </c>
      <c r="D137" s="17">
        <f>IFERROR(INDEX(Registro!$D$8:$D$507,MATCH(ROW()-5,Registro!$Y$8:$Y$507,0))&amp;"","")</f>
        <v/>
      </c>
      <c r="E137" s="17">
        <f>IFERROR(INDEX(Registro!$E$8:$E$507,MATCH(ROW()-5,Registro!$Y$8:$Y$507,0))&amp;"","")</f>
        <v/>
      </c>
      <c r="F137" s="17">
        <f>IFERROR(INDEX(Registro!$F$8:$F$507,MATCH(ROW()-5,Registro!$Y$8:$Y$507,0))&amp;"","")</f>
        <v/>
      </c>
      <c r="G137" s="17">
        <f>IFERROR(INDEX(Registro!$G$8:$G$507,MATCH(ROW()-5,Registro!$Y$8:$Y$507,0))&amp;"","")</f>
        <v/>
      </c>
      <c r="H137" s="17">
        <f>IFERROR(INDEX(Registro!$H$8:$H$507,MATCH(ROW()-5,Registro!$Y$8:$Y$507,0))&amp;"","")</f>
        <v/>
      </c>
      <c r="I137" s="17">
        <f>IFERROR(INDEX(Registro!$K$8:$K$507,MATCH(ROW()-5,Registro!$Y$8:$Y$507,0))&amp;"","")</f>
        <v/>
      </c>
      <c r="J137" s="17">
        <f>IFERROR(INDEX(Registro!$M$8:$M$507,MATCH(ROW()-5,Registro!$Y$8:$Y$507,0))&amp;"","")</f>
        <v/>
      </c>
      <c r="K137" s="18">
        <f>IFERROR(INDEX(Registro!$W$8:$W$507,MATCH(ROW()-5,Registro!$Y$8:$Y$507,0)),"")</f>
        <v/>
      </c>
      <c r="L137" s="17">
        <f>IFERROR(INDEX(Registro!$X$8:$X$507,MATCH(ROW()-5,Registro!$Y$8:$Y$507,0))&amp;"","")</f>
        <v/>
      </c>
    </row>
    <row r="138" ht="18" customHeight="1">
      <c r="A138" s="17">
        <f>IF(ISNA(MATCH(ROW()-5,Registro!$Y$8:$Y$507,0)),"",ROW()-5)</f>
        <v/>
      </c>
      <c r="B138" s="17">
        <f>IFERROR(INDEX(Registro!$A$8:$A$507,MATCH(ROW()-5,Registro!$Y$8:$Y$507,0)),"")</f>
        <v/>
      </c>
      <c r="C138" s="10">
        <f>IFERROR(INDEX(Registro!$B$8:$B$507,MATCH(ROW()-5,Registro!$Y$8:$Y$507,0)),"")</f>
        <v/>
      </c>
      <c r="D138" s="17">
        <f>IFERROR(INDEX(Registro!$D$8:$D$507,MATCH(ROW()-5,Registro!$Y$8:$Y$507,0))&amp;"","")</f>
        <v/>
      </c>
      <c r="E138" s="17">
        <f>IFERROR(INDEX(Registro!$E$8:$E$507,MATCH(ROW()-5,Registro!$Y$8:$Y$507,0))&amp;"","")</f>
        <v/>
      </c>
      <c r="F138" s="17">
        <f>IFERROR(INDEX(Registro!$F$8:$F$507,MATCH(ROW()-5,Registro!$Y$8:$Y$507,0))&amp;"","")</f>
        <v/>
      </c>
      <c r="G138" s="17">
        <f>IFERROR(INDEX(Registro!$G$8:$G$507,MATCH(ROW()-5,Registro!$Y$8:$Y$507,0))&amp;"","")</f>
        <v/>
      </c>
      <c r="H138" s="17">
        <f>IFERROR(INDEX(Registro!$H$8:$H$507,MATCH(ROW()-5,Registro!$Y$8:$Y$507,0))&amp;"","")</f>
        <v/>
      </c>
      <c r="I138" s="17">
        <f>IFERROR(INDEX(Registro!$K$8:$K$507,MATCH(ROW()-5,Registro!$Y$8:$Y$507,0))&amp;"","")</f>
        <v/>
      </c>
      <c r="J138" s="17">
        <f>IFERROR(INDEX(Registro!$M$8:$M$507,MATCH(ROW()-5,Registro!$Y$8:$Y$507,0))&amp;"","")</f>
        <v/>
      </c>
      <c r="K138" s="18">
        <f>IFERROR(INDEX(Registro!$W$8:$W$507,MATCH(ROW()-5,Registro!$Y$8:$Y$507,0)),"")</f>
        <v/>
      </c>
      <c r="L138" s="17">
        <f>IFERROR(INDEX(Registro!$X$8:$X$507,MATCH(ROW()-5,Registro!$Y$8:$Y$507,0))&amp;"","")</f>
        <v/>
      </c>
    </row>
    <row r="139" ht="18" customHeight="1">
      <c r="A139" s="17">
        <f>IF(ISNA(MATCH(ROW()-5,Registro!$Y$8:$Y$507,0)),"",ROW()-5)</f>
        <v/>
      </c>
      <c r="B139" s="17">
        <f>IFERROR(INDEX(Registro!$A$8:$A$507,MATCH(ROW()-5,Registro!$Y$8:$Y$507,0)),"")</f>
        <v/>
      </c>
      <c r="C139" s="10">
        <f>IFERROR(INDEX(Registro!$B$8:$B$507,MATCH(ROW()-5,Registro!$Y$8:$Y$507,0)),"")</f>
        <v/>
      </c>
      <c r="D139" s="17">
        <f>IFERROR(INDEX(Registro!$D$8:$D$507,MATCH(ROW()-5,Registro!$Y$8:$Y$507,0))&amp;"","")</f>
        <v/>
      </c>
      <c r="E139" s="17">
        <f>IFERROR(INDEX(Registro!$E$8:$E$507,MATCH(ROW()-5,Registro!$Y$8:$Y$507,0))&amp;"","")</f>
        <v/>
      </c>
      <c r="F139" s="17">
        <f>IFERROR(INDEX(Registro!$F$8:$F$507,MATCH(ROW()-5,Registro!$Y$8:$Y$507,0))&amp;"","")</f>
        <v/>
      </c>
      <c r="G139" s="17">
        <f>IFERROR(INDEX(Registro!$G$8:$G$507,MATCH(ROW()-5,Registro!$Y$8:$Y$507,0))&amp;"","")</f>
        <v/>
      </c>
      <c r="H139" s="17">
        <f>IFERROR(INDEX(Registro!$H$8:$H$507,MATCH(ROW()-5,Registro!$Y$8:$Y$507,0))&amp;"","")</f>
        <v/>
      </c>
      <c r="I139" s="17">
        <f>IFERROR(INDEX(Registro!$K$8:$K$507,MATCH(ROW()-5,Registro!$Y$8:$Y$507,0))&amp;"","")</f>
        <v/>
      </c>
      <c r="J139" s="17">
        <f>IFERROR(INDEX(Registro!$M$8:$M$507,MATCH(ROW()-5,Registro!$Y$8:$Y$507,0))&amp;"","")</f>
        <v/>
      </c>
      <c r="K139" s="18">
        <f>IFERROR(INDEX(Registro!$W$8:$W$507,MATCH(ROW()-5,Registro!$Y$8:$Y$507,0)),"")</f>
        <v/>
      </c>
      <c r="L139" s="17">
        <f>IFERROR(INDEX(Registro!$X$8:$X$507,MATCH(ROW()-5,Registro!$Y$8:$Y$507,0))&amp;"","")</f>
        <v/>
      </c>
    </row>
    <row r="140" ht="18" customHeight="1">
      <c r="A140" s="17">
        <f>IF(ISNA(MATCH(ROW()-5,Registro!$Y$8:$Y$507,0)),"",ROW()-5)</f>
        <v/>
      </c>
      <c r="B140" s="17">
        <f>IFERROR(INDEX(Registro!$A$8:$A$507,MATCH(ROW()-5,Registro!$Y$8:$Y$507,0)),"")</f>
        <v/>
      </c>
      <c r="C140" s="10">
        <f>IFERROR(INDEX(Registro!$B$8:$B$507,MATCH(ROW()-5,Registro!$Y$8:$Y$507,0)),"")</f>
        <v/>
      </c>
      <c r="D140" s="17">
        <f>IFERROR(INDEX(Registro!$D$8:$D$507,MATCH(ROW()-5,Registro!$Y$8:$Y$507,0))&amp;"","")</f>
        <v/>
      </c>
      <c r="E140" s="17">
        <f>IFERROR(INDEX(Registro!$E$8:$E$507,MATCH(ROW()-5,Registro!$Y$8:$Y$507,0))&amp;"","")</f>
        <v/>
      </c>
      <c r="F140" s="17">
        <f>IFERROR(INDEX(Registro!$F$8:$F$507,MATCH(ROW()-5,Registro!$Y$8:$Y$507,0))&amp;"","")</f>
        <v/>
      </c>
      <c r="G140" s="17">
        <f>IFERROR(INDEX(Registro!$G$8:$G$507,MATCH(ROW()-5,Registro!$Y$8:$Y$507,0))&amp;"","")</f>
        <v/>
      </c>
      <c r="H140" s="17">
        <f>IFERROR(INDEX(Registro!$H$8:$H$507,MATCH(ROW()-5,Registro!$Y$8:$Y$507,0))&amp;"","")</f>
        <v/>
      </c>
      <c r="I140" s="17">
        <f>IFERROR(INDEX(Registro!$K$8:$K$507,MATCH(ROW()-5,Registro!$Y$8:$Y$507,0))&amp;"","")</f>
        <v/>
      </c>
      <c r="J140" s="17">
        <f>IFERROR(INDEX(Registro!$M$8:$M$507,MATCH(ROW()-5,Registro!$Y$8:$Y$507,0))&amp;"","")</f>
        <v/>
      </c>
      <c r="K140" s="18">
        <f>IFERROR(INDEX(Registro!$W$8:$W$507,MATCH(ROW()-5,Registro!$Y$8:$Y$507,0)),"")</f>
        <v/>
      </c>
      <c r="L140" s="17">
        <f>IFERROR(INDEX(Registro!$X$8:$X$507,MATCH(ROW()-5,Registro!$Y$8:$Y$507,0))&amp;"","")</f>
        <v/>
      </c>
    </row>
    <row r="141" ht="18" customHeight="1">
      <c r="A141" s="17">
        <f>IF(ISNA(MATCH(ROW()-5,Registro!$Y$8:$Y$507,0)),"",ROW()-5)</f>
        <v/>
      </c>
      <c r="B141" s="17">
        <f>IFERROR(INDEX(Registro!$A$8:$A$507,MATCH(ROW()-5,Registro!$Y$8:$Y$507,0)),"")</f>
        <v/>
      </c>
      <c r="C141" s="10">
        <f>IFERROR(INDEX(Registro!$B$8:$B$507,MATCH(ROW()-5,Registro!$Y$8:$Y$507,0)),"")</f>
        <v/>
      </c>
      <c r="D141" s="17">
        <f>IFERROR(INDEX(Registro!$D$8:$D$507,MATCH(ROW()-5,Registro!$Y$8:$Y$507,0))&amp;"","")</f>
        <v/>
      </c>
      <c r="E141" s="17">
        <f>IFERROR(INDEX(Registro!$E$8:$E$507,MATCH(ROW()-5,Registro!$Y$8:$Y$507,0))&amp;"","")</f>
        <v/>
      </c>
      <c r="F141" s="17">
        <f>IFERROR(INDEX(Registro!$F$8:$F$507,MATCH(ROW()-5,Registro!$Y$8:$Y$507,0))&amp;"","")</f>
        <v/>
      </c>
      <c r="G141" s="17">
        <f>IFERROR(INDEX(Registro!$G$8:$G$507,MATCH(ROW()-5,Registro!$Y$8:$Y$507,0))&amp;"","")</f>
        <v/>
      </c>
      <c r="H141" s="17">
        <f>IFERROR(INDEX(Registro!$H$8:$H$507,MATCH(ROW()-5,Registro!$Y$8:$Y$507,0))&amp;"","")</f>
        <v/>
      </c>
      <c r="I141" s="17">
        <f>IFERROR(INDEX(Registro!$K$8:$K$507,MATCH(ROW()-5,Registro!$Y$8:$Y$507,0))&amp;"","")</f>
        <v/>
      </c>
      <c r="J141" s="17">
        <f>IFERROR(INDEX(Registro!$M$8:$M$507,MATCH(ROW()-5,Registro!$Y$8:$Y$507,0))&amp;"","")</f>
        <v/>
      </c>
      <c r="K141" s="18">
        <f>IFERROR(INDEX(Registro!$W$8:$W$507,MATCH(ROW()-5,Registro!$Y$8:$Y$507,0)),"")</f>
        <v/>
      </c>
      <c r="L141" s="17">
        <f>IFERROR(INDEX(Registro!$X$8:$X$507,MATCH(ROW()-5,Registro!$Y$8:$Y$507,0))&amp;"","")</f>
        <v/>
      </c>
    </row>
    <row r="142" ht="18" customHeight="1">
      <c r="A142" s="17">
        <f>IF(ISNA(MATCH(ROW()-5,Registro!$Y$8:$Y$507,0)),"",ROW()-5)</f>
        <v/>
      </c>
      <c r="B142" s="17">
        <f>IFERROR(INDEX(Registro!$A$8:$A$507,MATCH(ROW()-5,Registro!$Y$8:$Y$507,0)),"")</f>
        <v/>
      </c>
      <c r="C142" s="10">
        <f>IFERROR(INDEX(Registro!$B$8:$B$507,MATCH(ROW()-5,Registro!$Y$8:$Y$507,0)),"")</f>
        <v/>
      </c>
      <c r="D142" s="17">
        <f>IFERROR(INDEX(Registro!$D$8:$D$507,MATCH(ROW()-5,Registro!$Y$8:$Y$507,0))&amp;"","")</f>
        <v/>
      </c>
      <c r="E142" s="17">
        <f>IFERROR(INDEX(Registro!$E$8:$E$507,MATCH(ROW()-5,Registro!$Y$8:$Y$507,0))&amp;"","")</f>
        <v/>
      </c>
      <c r="F142" s="17">
        <f>IFERROR(INDEX(Registro!$F$8:$F$507,MATCH(ROW()-5,Registro!$Y$8:$Y$507,0))&amp;"","")</f>
        <v/>
      </c>
      <c r="G142" s="17">
        <f>IFERROR(INDEX(Registro!$G$8:$G$507,MATCH(ROW()-5,Registro!$Y$8:$Y$507,0))&amp;"","")</f>
        <v/>
      </c>
      <c r="H142" s="17">
        <f>IFERROR(INDEX(Registro!$H$8:$H$507,MATCH(ROW()-5,Registro!$Y$8:$Y$507,0))&amp;"","")</f>
        <v/>
      </c>
      <c r="I142" s="17">
        <f>IFERROR(INDEX(Registro!$K$8:$K$507,MATCH(ROW()-5,Registro!$Y$8:$Y$507,0))&amp;"","")</f>
        <v/>
      </c>
      <c r="J142" s="17">
        <f>IFERROR(INDEX(Registro!$M$8:$M$507,MATCH(ROW()-5,Registro!$Y$8:$Y$507,0))&amp;"","")</f>
        <v/>
      </c>
      <c r="K142" s="18">
        <f>IFERROR(INDEX(Registro!$W$8:$W$507,MATCH(ROW()-5,Registro!$Y$8:$Y$507,0)),"")</f>
        <v/>
      </c>
      <c r="L142" s="17">
        <f>IFERROR(INDEX(Registro!$X$8:$X$507,MATCH(ROW()-5,Registro!$Y$8:$Y$507,0))&amp;"","")</f>
        <v/>
      </c>
    </row>
    <row r="143" ht="18" customHeight="1">
      <c r="A143" s="17">
        <f>IF(ISNA(MATCH(ROW()-5,Registro!$Y$8:$Y$507,0)),"",ROW()-5)</f>
        <v/>
      </c>
      <c r="B143" s="17">
        <f>IFERROR(INDEX(Registro!$A$8:$A$507,MATCH(ROW()-5,Registro!$Y$8:$Y$507,0)),"")</f>
        <v/>
      </c>
      <c r="C143" s="10">
        <f>IFERROR(INDEX(Registro!$B$8:$B$507,MATCH(ROW()-5,Registro!$Y$8:$Y$507,0)),"")</f>
        <v/>
      </c>
      <c r="D143" s="17">
        <f>IFERROR(INDEX(Registro!$D$8:$D$507,MATCH(ROW()-5,Registro!$Y$8:$Y$507,0))&amp;"","")</f>
        <v/>
      </c>
      <c r="E143" s="17">
        <f>IFERROR(INDEX(Registro!$E$8:$E$507,MATCH(ROW()-5,Registro!$Y$8:$Y$507,0))&amp;"","")</f>
        <v/>
      </c>
      <c r="F143" s="17">
        <f>IFERROR(INDEX(Registro!$F$8:$F$507,MATCH(ROW()-5,Registro!$Y$8:$Y$507,0))&amp;"","")</f>
        <v/>
      </c>
      <c r="G143" s="17">
        <f>IFERROR(INDEX(Registro!$G$8:$G$507,MATCH(ROW()-5,Registro!$Y$8:$Y$507,0))&amp;"","")</f>
        <v/>
      </c>
      <c r="H143" s="17">
        <f>IFERROR(INDEX(Registro!$H$8:$H$507,MATCH(ROW()-5,Registro!$Y$8:$Y$507,0))&amp;"","")</f>
        <v/>
      </c>
      <c r="I143" s="17">
        <f>IFERROR(INDEX(Registro!$K$8:$K$507,MATCH(ROW()-5,Registro!$Y$8:$Y$507,0))&amp;"","")</f>
        <v/>
      </c>
      <c r="J143" s="17">
        <f>IFERROR(INDEX(Registro!$M$8:$M$507,MATCH(ROW()-5,Registro!$Y$8:$Y$507,0))&amp;"","")</f>
        <v/>
      </c>
      <c r="K143" s="18">
        <f>IFERROR(INDEX(Registro!$W$8:$W$507,MATCH(ROW()-5,Registro!$Y$8:$Y$507,0)),"")</f>
        <v/>
      </c>
      <c r="L143" s="17">
        <f>IFERROR(INDEX(Registro!$X$8:$X$507,MATCH(ROW()-5,Registro!$Y$8:$Y$507,0))&amp;"","")</f>
        <v/>
      </c>
    </row>
    <row r="144" ht="18" customHeight="1">
      <c r="A144" s="17">
        <f>IF(ISNA(MATCH(ROW()-5,Registro!$Y$8:$Y$507,0)),"",ROW()-5)</f>
        <v/>
      </c>
      <c r="B144" s="17">
        <f>IFERROR(INDEX(Registro!$A$8:$A$507,MATCH(ROW()-5,Registro!$Y$8:$Y$507,0)),"")</f>
        <v/>
      </c>
      <c r="C144" s="10">
        <f>IFERROR(INDEX(Registro!$B$8:$B$507,MATCH(ROW()-5,Registro!$Y$8:$Y$507,0)),"")</f>
        <v/>
      </c>
      <c r="D144" s="17">
        <f>IFERROR(INDEX(Registro!$D$8:$D$507,MATCH(ROW()-5,Registro!$Y$8:$Y$507,0))&amp;"","")</f>
        <v/>
      </c>
      <c r="E144" s="17">
        <f>IFERROR(INDEX(Registro!$E$8:$E$507,MATCH(ROW()-5,Registro!$Y$8:$Y$507,0))&amp;"","")</f>
        <v/>
      </c>
      <c r="F144" s="17">
        <f>IFERROR(INDEX(Registro!$F$8:$F$507,MATCH(ROW()-5,Registro!$Y$8:$Y$507,0))&amp;"","")</f>
        <v/>
      </c>
      <c r="G144" s="17">
        <f>IFERROR(INDEX(Registro!$G$8:$G$507,MATCH(ROW()-5,Registro!$Y$8:$Y$507,0))&amp;"","")</f>
        <v/>
      </c>
      <c r="H144" s="17">
        <f>IFERROR(INDEX(Registro!$H$8:$H$507,MATCH(ROW()-5,Registro!$Y$8:$Y$507,0))&amp;"","")</f>
        <v/>
      </c>
      <c r="I144" s="17">
        <f>IFERROR(INDEX(Registro!$K$8:$K$507,MATCH(ROW()-5,Registro!$Y$8:$Y$507,0))&amp;"","")</f>
        <v/>
      </c>
      <c r="J144" s="17">
        <f>IFERROR(INDEX(Registro!$M$8:$M$507,MATCH(ROW()-5,Registro!$Y$8:$Y$507,0))&amp;"","")</f>
        <v/>
      </c>
      <c r="K144" s="18">
        <f>IFERROR(INDEX(Registro!$W$8:$W$507,MATCH(ROW()-5,Registro!$Y$8:$Y$507,0)),"")</f>
        <v/>
      </c>
      <c r="L144" s="17">
        <f>IFERROR(INDEX(Registro!$X$8:$X$507,MATCH(ROW()-5,Registro!$Y$8:$Y$507,0))&amp;"","")</f>
        <v/>
      </c>
    </row>
    <row r="145" ht="18" customHeight="1">
      <c r="A145" s="17">
        <f>IF(ISNA(MATCH(ROW()-5,Registro!$Y$8:$Y$507,0)),"",ROW()-5)</f>
        <v/>
      </c>
      <c r="B145" s="17">
        <f>IFERROR(INDEX(Registro!$A$8:$A$507,MATCH(ROW()-5,Registro!$Y$8:$Y$507,0)),"")</f>
        <v/>
      </c>
      <c r="C145" s="10">
        <f>IFERROR(INDEX(Registro!$B$8:$B$507,MATCH(ROW()-5,Registro!$Y$8:$Y$507,0)),"")</f>
        <v/>
      </c>
      <c r="D145" s="17">
        <f>IFERROR(INDEX(Registro!$D$8:$D$507,MATCH(ROW()-5,Registro!$Y$8:$Y$507,0))&amp;"","")</f>
        <v/>
      </c>
      <c r="E145" s="17">
        <f>IFERROR(INDEX(Registro!$E$8:$E$507,MATCH(ROW()-5,Registro!$Y$8:$Y$507,0))&amp;"","")</f>
        <v/>
      </c>
      <c r="F145" s="17">
        <f>IFERROR(INDEX(Registro!$F$8:$F$507,MATCH(ROW()-5,Registro!$Y$8:$Y$507,0))&amp;"","")</f>
        <v/>
      </c>
      <c r="G145" s="17">
        <f>IFERROR(INDEX(Registro!$G$8:$G$507,MATCH(ROW()-5,Registro!$Y$8:$Y$507,0))&amp;"","")</f>
        <v/>
      </c>
      <c r="H145" s="17">
        <f>IFERROR(INDEX(Registro!$H$8:$H$507,MATCH(ROW()-5,Registro!$Y$8:$Y$507,0))&amp;"","")</f>
        <v/>
      </c>
      <c r="I145" s="17">
        <f>IFERROR(INDEX(Registro!$K$8:$K$507,MATCH(ROW()-5,Registro!$Y$8:$Y$507,0))&amp;"","")</f>
        <v/>
      </c>
      <c r="J145" s="17">
        <f>IFERROR(INDEX(Registro!$M$8:$M$507,MATCH(ROW()-5,Registro!$Y$8:$Y$507,0))&amp;"","")</f>
        <v/>
      </c>
      <c r="K145" s="18">
        <f>IFERROR(INDEX(Registro!$W$8:$W$507,MATCH(ROW()-5,Registro!$Y$8:$Y$507,0)),"")</f>
        <v/>
      </c>
      <c r="L145" s="17">
        <f>IFERROR(INDEX(Registro!$X$8:$X$507,MATCH(ROW()-5,Registro!$Y$8:$Y$507,0))&amp;"","")</f>
        <v/>
      </c>
    </row>
    <row r="146" ht="18" customHeight="1">
      <c r="A146" s="17">
        <f>IF(ISNA(MATCH(ROW()-5,Registro!$Y$8:$Y$507,0)),"",ROW()-5)</f>
        <v/>
      </c>
      <c r="B146" s="17">
        <f>IFERROR(INDEX(Registro!$A$8:$A$507,MATCH(ROW()-5,Registro!$Y$8:$Y$507,0)),"")</f>
        <v/>
      </c>
      <c r="C146" s="10">
        <f>IFERROR(INDEX(Registro!$B$8:$B$507,MATCH(ROW()-5,Registro!$Y$8:$Y$507,0)),"")</f>
        <v/>
      </c>
      <c r="D146" s="17">
        <f>IFERROR(INDEX(Registro!$D$8:$D$507,MATCH(ROW()-5,Registro!$Y$8:$Y$507,0))&amp;"","")</f>
        <v/>
      </c>
      <c r="E146" s="17">
        <f>IFERROR(INDEX(Registro!$E$8:$E$507,MATCH(ROW()-5,Registro!$Y$8:$Y$507,0))&amp;"","")</f>
        <v/>
      </c>
      <c r="F146" s="17">
        <f>IFERROR(INDEX(Registro!$F$8:$F$507,MATCH(ROW()-5,Registro!$Y$8:$Y$507,0))&amp;"","")</f>
        <v/>
      </c>
      <c r="G146" s="17">
        <f>IFERROR(INDEX(Registro!$G$8:$G$507,MATCH(ROW()-5,Registro!$Y$8:$Y$507,0))&amp;"","")</f>
        <v/>
      </c>
      <c r="H146" s="17">
        <f>IFERROR(INDEX(Registro!$H$8:$H$507,MATCH(ROW()-5,Registro!$Y$8:$Y$507,0))&amp;"","")</f>
        <v/>
      </c>
      <c r="I146" s="17">
        <f>IFERROR(INDEX(Registro!$K$8:$K$507,MATCH(ROW()-5,Registro!$Y$8:$Y$507,0))&amp;"","")</f>
        <v/>
      </c>
      <c r="J146" s="17">
        <f>IFERROR(INDEX(Registro!$M$8:$M$507,MATCH(ROW()-5,Registro!$Y$8:$Y$507,0))&amp;"","")</f>
        <v/>
      </c>
      <c r="K146" s="18">
        <f>IFERROR(INDEX(Registro!$W$8:$W$507,MATCH(ROW()-5,Registro!$Y$8:$Y$507,0)),"")</f>
        <v/>
      </c>
      <c r="L146" s="17">
        <f>IFERROR(INDEX(Registro!$X$8:$X$507,MATCH(ROW()-5,Registro!$Y$8:$Y$507,0))&amp;"","")</f>
        <v/>
      </c>
    </row>
    <row r="147" ht="18" customHeight="1">
      <c r="A147" s="17">
        <f>IF(ISNA(MATCH(ROW()-5,Registro!$Y$8:$Y$507,0)),"",ROW()-5)</f>
        <v/>
      </c>
      <c r="B147" s="17">
        <f>IFERROR(INDEX(Registro!$A$8:$A$507,MATCH(ROW()-5,Registro!$Y$8:$Y$507,0)),"")</f>
        <v/>
      </c>
      <c r="C147" s="10">
        <f>IFERROR(INDEX(Registro!$B$8:$B$507,MATCH(ROW()-5,Registro!$Y$8:$Y$507,0)),"")</f>
        <v/>
      </c>
      <c r="D147" s="17">
        <f>IFERROR(INDEX(Registro!$D$8:$D$507,MATCH(ROW()-5,Registro!$Y$8:$Y$507,0))&amp;"","")</f>
        <v/>
      </c>
      <c r="E147" s="17">
        <f>IFERROR(INDEX(Registro!$E$8:$E$507,MATCH(ROW()-5,Registro!$Y$8:$Y$507,0))&amp;"","")</f>
        <v/>
      </c>
      <c r="F147" s="17">
        <f>IFERROR(INDEX(Registro!$F$8:$F$507,MATCH(ROW()-5,Registro!$Y$8:$Y$507,0))&amp;"","")</f>
        <v/>
      </c>
      <c r="G147" s="17">
        <f>IFERROR(INDEX(Registro!$G$8:$G$507,MATCH(ROW()-5,Registro!$Y$8:$Y$507,0))&amp;"","")</f>
        <v/>
      </c>
      <c r="H147" s="17">
        <f>IFERROR(INDEX(Registro!$H$8:$H$507,MATCH(ROW()-5,Registro!$Y$8:$Y$507,0))&amp;"","")</f>
        <v/>
      </c>
      <c r="I147" s="17">
        <f>IFERROR(INDEX(Registro!$K$8:$K$507,MATCH(ROW()-5,Registro!$Y$8:$Y$507,0))&amp;"","")</f>
        <v/>
      </c>
      <c r="J147" s="17">
        <f>IFERROR(INDEX(Registro!$M$8:$M$507,MATCH(ROW()-5,Registro!$Y$8:$Y$507,0))&amp;"","")</f>
        <v/>
      </c>
      <c r="K147" s="18">
        <f>IFERROR(INDEX(Registro!$W$8:$W$507,MATCH(ROW()-5,Registro!$Y$8:$Y$507,0)),"")</f>
        <v/>
      </c>
      <c r="L147" s="17">
        <f>IFERROR(INDEX(Registro!$X$8:$X$507,MATCH(ROW()-5,Registro!$Y$8:$Y$507,0))&amp;"","")</f>
        <v/>
      </c>
    </row>
    <row r="148" ht="18" customHeight="1">
      <c r="A148" s="17">
        <f>IF(ISNA(MATCH(ROW()-5,Registro!$Y$8:$Y$507,0)),"",ROW()-5)</f>
        <v/>
      </c>
      <c r="B148" s="17">
        <f>IFERROR(INDEX(Registro!$A$8:$A$507,MATCH(ROW()-5,Registro!$Y$8:$Y$507,0)),"")</f>
        <v/>
      </c>
      <c r="C148" s="10">
        <f>IFERROR(INDEX(Registro!$B$8:$B$507,MATCH(ROW()-5,Registro!$Y$8:$Y$507,0)),"")</f>
        <v/>
      </c>
      <c r="D148" s="17">
        <f>IFERROR(INDEX(Registro!$D$8:$D$507,MATCH(ROW()-5,Registro!$Y$8:$Y$507,0))&amp;"","")</f>
        <v/>
      </c>
      <c r="E148" s="17">
        <f>IFERROR(INDEX(Registro!$E$8:$E$507,MATCH(ROW()-5,Registro!$Y$8:$Y$507,0))&amp;"","")</f>
        <v/>
      </c>
      <c r="F148" s="17">
        <f>IFERROR(INDEX(Registro!$F$8:$F$507,MATCH(ROW()-5,Registro!$Y$8:$Y$507,0))&amp;"","")</f>
        <v/>
      </c>
      <c r="G148" s="17">
        <f>IFERROR(INDEX(Registro!$G$8:$G$507,MATCH(ROW()-5,Registro!$Y$8:$Y$507,0))&amp;"","")</f>
        <v/>
      </c>
      <c r="H148" s="17">
        <f>IFERROR(INDEX(Registro!$H$8:$H$507,MATCH(ROW()-5,Registro!$Y$8:$Y$507,0))&amp;"","")</f>
        <v/>
      </c>
      <c r="I148" s="17">
        <f>IFERROR(INDEX(Registro!$K$8:$K$507,MATCH(ROW()-5,Registro!$Y$8:$Y$507,0))&amp;"","")</f>
        <v/>
      </c>
      <c r="J148" s="17">
        <f>IFERROR(INDEX(Registro!$M$8:$M$507,MATCH(ROW()-5,Registro!$Y$8:$Y$507,0))&amp;"","")</f>
        <v/>
      </c>
      <c r="K148" s="18">
        <f>IFERROR(INDEX(Registro!$W$8:$W$507,MATCH(ROW()-5,Registro!$Y$8:$Y$507,0)),"")</f>
        <v/>
      </c>
      <c r="L148" s="17">
        <f>IFERROR(INDEX(Registro!$X$8:$X$507,MATCH(ROW()-5,Registro!$Y$8:$Y$507,0))&amp;"","")</f>
        <v/>
      </c>
    </row>
    <row r="149" ht="18" customHeight="1">
      <c r="A149" s="17">
        <f>IF(ISNA(MATCH(ROW()-5,Registro!$Y$8:$Y$507,0)),"",ROW()-5)</f>
        <v/>
      </c>
      <c r="B149" s="17">
        <f>IFERROR(INDEX(Registro!$A$8:$A$507,MATCH(ROW()-5,Registro!$Y$8:$Y$507,0)),"")</f>
        <v/>
      </c>
      <c r="C149" s="10">
        <f>IFERROR(INDEX(Registro!$B$8:$B$507,MATCH(ROW()-5,Registro!$Y$8:$Y$507,0)),"")</f>
        <v/>
      </c>
      <c r="D149" s="17">
        <f>IFERROR(INDEX(Registro!$D$8:$D$507,MATCH(ROW()-5,Registro!$Y$8:$Y$507,0))&amp;"","")</f>
        <v/>
      </c>
      <c r="E149" s="17">
        <f>IFERROR(INDEX(Registro!$E$8:$E$507,MATCH(ROW()-5,Registro!$Y$8:$Y$507,0))&amp;"","")</f>
        <v/>
      </c>
      <c r="F149" s="17">
        <f>IFERROR(INDEX(Registro!$F$8:$F$507,MATCH(ROW()-5,Registro!$Y$8:$Y$507,0))&amp;"","")</f>
        <v/>
      </c>
      <c r="G149" s="17">
        <f>IFERROR(INDEX(Registro!$G$8:$G$507,MATCH(ROW()-5,Registro!$Y$8:$Y$507,0))&amp;"","")</f>
        <v/>
      </c>
      <c r="H149" s="17">
        <f>IFERROR(INDEX(Registro!$H$8:$H$507,MATCH(ROW()-5,Registro!$Y$8:$Y$507,0))&amp;"","")</f>
        <v/>
      </c>
      <c r="I149" s="17">
        <f>IFERROR(INDEX(Registro!$K$8:$K$507,MATCH(ROW()-5,Registro!$Y$8:$Y$507,0))&amp;"","")</f>
        <v/>
      </c>
      <c r="J149" s="17">
        <f>IFERROR(INDEX(Registro!$M$8:$M$507,MATCH(ROW()-5,Registro!$Y$8:$Y$507,0))&amp;"","")</f>
        <v/>
      </c>
      <c r="K149" s="18">
        <f>IFERROR(INDEX(Registro!$W$8:$W$507,MATCH(ROW()-5,Registro!$Y$8:$Y$507,0)),"")</f>
        <v/>
      </c>
      <c r="L149" s="17">
        <f>IFERROR(INDEX(Registro!$X$8:$X$507,MATCH(ROW()-5,Registro!$Y$8:$Y$507,0))&amp;"","")</f>
        <v/>
      </c>
    </row>
    <row r="150" ht="18" customHeight="1">
      <c r="A150" s="17">
        <f>IF(ISNA(MATCH(ROW()-5,Registro!$Y$8:$Y$507,0)),"",ROW()-5)</f>
        <v/>
      </c>
      <c r="B150" s="17">
        <f>IFERROR(INDEX(Registro!$A$8:$A$507,MATCH(ROW()-5,Registro!$Y$8:$Y$507,0)),"")</f>
        <v/>
      </c>
      <c r="C150" s="10">
        <f>IFERROR(INDEX(Registro!$B$8:$B$507,MATCH(ROW()-5,Registro!$Y$8:$Y$507,0)),"")</f>
        <v/>
      </c>
      <c r="D150" s="17">
        <f>IFERROR(INDEX(Registro!$D$8:$D$507,MATCH(ROW()-5,Registro!$Y$8:$Y$507,0))&amp;"","")</f>
        <v/>
      </c>
      <c r="E150" s="17">
        <f>IFERROR(INDEX(Registro!$E$8:$E$507,MATCH(ROW()-5,Registro!$Y$8:$Y$507,0))&amp;"","")</f>
        <v/>
      </c>
      <c r="F150" s="17">
        <f>IFERROR(INDEX(Registro!$F$8:$F$507,MATCH(ROW()-5,Registro!$Y$8:$Y$507,0))&amp;"","")</f>
        <v/>
      </c>
      <c r="G150" s="17">
        <f>IFERROR(INDEX(Registro!$G$8:$G$507,MATCH(ROW()-5,Registro!$Y$8:$Y$507,0))&amp;"","")</f>
        <v/>
      </c>
      <c r="H150" s="17">
        <f>IFERROR(INDEX(Registro!$H$8:$H$507,MATCH(ROW()-5,Registro!$Y$8:$Y$507,0))&amp;"","")</f>
        <v/>
      </c>
      <c r="I150" s="17">
        <f>IFERROR(INDEX(Registro!$K$8:$K$507,MATCH(ROW()-5,Registro!$Y$8:$Y$507,0))&amp;"","")</f>
        <v/>
      </c>
      <c r="J150" s="17">
        <f>IFERROR(INDEX(Registro!$M$8:$M$507,MATCH(ROW()-5,Registro!$Y$8:$Y$507,0))&amp;"","")</f>
        <v/>
      </c>
      <c r="K150" s="18">
        <f>IFERROR(INDEX(Registro!$W$8:$W$507,MATCH(ROW()-5,Registro!$Y$8:$Y$507,0)),"")</f>
        <v/>
      </c>
      <c r="L150" s="17">
        <f>IFERROR(INDEX(Registro!$X$8:$X$507,MATCH(ROW()-5,Registro!$Y$8:$Y$507,0))&amp;"","")</f>
        <v/>
      </c>
    </row>
    <row r="151" ht="18" customHeight="1">
      <c r="A151" s="17">
        <f>IF(ISNA(MATCH(ROW()-5,Registro!$Y$8:$Y$507,0)),"",ROW()-5)</f>
        <v/>
      </c>
      <c r="B151" s="17">
        <f>IFERROR(INDEX(Registro!$A$8:$A$507,MATCH(ROW()-5,Registro!$Y$8:$Y$507,0)),"")</f>
        <v/>
      </c>
      <c r="C151" s="10">
        <f>IFERROR(INDEX(Registro!$B$8:$B$507,MATCH(ROW()-5,Registro!$Y$8:$Y$507,0)),"")</f>
        <v/>
      </c>
      <c r="D151" s="17">
        <f>IFERROR(INDEX(Registro!$D$8:$D$507,MATCH(ROW()-5,Registro!$Y$8:$Y$507,0))&amp;"","")</f>
        <v/>
      </c>
      <c r="E151" s="17">
        <f>IFERROR(INDEX(Registro!$E$8:$E$507,MATCH(ROW()-5,Registro!$Y$8:$Y$507,0))&amp;"","")</f>
        <v/>
      </c>
      <c r="F151" s="17">
        <f>IFERROR(INDEX(Registro!$F$8:$F$507,MATCH(ROW()-5,Registro!$Y$8:$Y$507,0))&amp;"","")</f>
        <v/>
      </c>
      <c r="G151" s="17">
        <f>IFERROR(INDEX(Registro!$G$8:$G$507,MATCH(ROW()-5,Registro!$Y$8:$Y$507,0))&amp;"","")</f>
        <v/>
      </c>
      <c r="H151" s="17">
        <f>IFERROR(INDEX(Registro!$H$8:$H$507,MATCH(ROW()-5,Registro!$Y$8:$Y$507,0))&amp;"","")</f>
        <v/>
      </c>
      <c r="I151" s="17">
        <f>IFERROR(INDEX(Registro!$K$8:$K$507,MATCH(ROW()-5,Registro!$Y$8:$Y$507,0))&amp;"","")</f>
        <v/>
      </c>
      <c r="J151" s="17">
        <f>IFERROR(INDEX(Registro!$M$8:$M$507,MATCH(ROW()-5,Registro!$Y$8:$Y$507,0))&amp;"","")</f>
        <v/>
      </c>
      <c r="K151" s="18">
        <f>IFERROR(INDEX(Registro!$W$8:$W$507,MATCH(ROW()-5,Registro!$Y$8:$Y$507,0)),"")</f>
        <v/>
      </c>
      <c r="L151" s="17">
        <f>IFERROR(INDEX(Registro!$X$8:$X$507,MATCH(ROW()-5,Registro!$Y$8:$Y$507,0))&amp;"","")</f>
        <v/>
      </c>
    </row>
    <row r="152" ht="18" customHeight="1">
      <c r="A152" s="17">
        <f>IF(ISNA(MATCH(ROW()-5,Registro!$Y$8:$Y$507,0)),"",ROW()-5)</f>
        <v/>
      </c>
      <c r="B152" s="17">
        <f>IFERROR(INDEX(Registro!$A$8:$A$507,MATCH(ROW()-5,Registro!$Y$8:$Y$507,0)),"")</f>
        <v/>
      </c>
      <c r="C152" s="10">
        <f>IFERROR(INDEX(Registro!$B$8:$B$507,MATCH(ROW()-5,Registro!$Y$8:$Y$507,0)),"")</f>
        <v/>
      </c>
      <c r="D152" s="17">
        <f>IFERROR(INDEX(Registro!$D$8:$D$507,MATCH(ROW()-5,Registro!$Y$8:$Y$507,0))&amp;"","")</f>
        <v/>
      </c>
      <c r="E152" s="17">
        <f>IFERROR(INDEX(Registro!$E$8:$E$507,MATCH(ROW()-5,Registro!$Y$8:$Y$507,0))&amp;"","")</f>
        <v/>
      </c>
      <c r="F152" s="17">
        <f>IFERROR(INDEX(Registro!$F$8:$F$507,MATCH(ROW()-5,Registro!$Y$8:$Y$507,0))&amp;"","")</f>
        <v/>
      </c>
      <c r="G152" s="17">
        <f>IFERROR(INDEX(Registro!$G$8:$G$507,MATCH(ROW()-5,Registro!$Y$8:$Y$507,0))&amp;"","")</f>
        <v/>
      </c>
      <c r="H152" s="17">
        <f>IFERROR(INDEX(Registro!$H$8:$H$507,MATCH(ROW()-5,Registro!$Y$8:$Y$507,0))&amp;"","")</f>
        <v/>
      </c>
      <c r="I152" s="17">
        <f>IFERROR(INDEX(Registro!$K$8:$K$507,MATCH(ROW()-5,Registro!$Y$8:$Y$507,0))&amp;"","")</f>
        <v/>
      </c>
      <c r="J152" s="17">
        <f>IFERROR(INDEX(Registro!$M$8:$M$507,MATCH(ROW()-5,Registro!$Y$8:$Y$507,0))&amp;"","")</f>
        <v/>
      </c>
      <c r="K152" s="18">
        <f>IFERROR(INDEX(Registro!$W$8:$W$507,MATCH(ROW()-5,Registro!$Y$8:$Y$507,0)),"")</f>
        <v/>
      </c>
      <c r="L152" s="17">
        <f>IFERROR(INDEX(Registro!$X$8:$X$507,MATCH(ROW()-5,Registro!$Y$8:$Y$507,0))&amp;"","")</f>
        <v/>
      </c>
    </row>
    <row r="153" ht="18" customHeight="1">
      <c r="A153" s="17">
        <f>IF(ISNA(MATCH(ROW()-5,Registro!$Y$8:$Y$507,0)),"",ROW()-5)</f>
        <v/>
      </c>
      <c r="B153" s="17">
        <f>IFERROR(INDEX(Registro!$A$8:$A$507,MATCH(ROW()-5,Registro!$Y$8:$Y$507,0)),"")</f>
        <v/>
      </c>
      <c r="C153" s="10">
        <f>IFERROR(INDEX(Registro!$B$8:$B$507,MATCH(ROW()-5,Registro!$Y$8:$Y$507,0)),"")</f>
        <v/>
      </c>
      <c r="D153" s="17">
        <f>IFERROR(INDEX(Registro!$D$8:$D$507,MATCH(ROW()-5,Registro!$Y$8:$Y$507,0))&amp;"","")</f>
        <v/>
      </c>
      <c r="E153" s="17">
        <f>IFERROR(INDEX(Registro!$E$8:$E$507,MATCH(ROW()-5,Registro!$Y$8:$Y$507,0))&amp;"","")</f>
        <v/>
      </c>
      <c r="F153" s="17">
        <f>IFERROR(INDEX(Registro!$F$8:$F$507,MATCH(ROW()-5,Registro!$Y$8:$Y$507,0))&amp;"","")</f>
        <v/>
      </c>
      <c r="G153" s="17">
        <f>IFERROR(INDEX(Registro!$G$8:$G$507,MATCH(ROW()-5,Registro!$Y$8:$Y$507,0))&amp;"","")</f>
        <v/>
      </c>
      <c r="H153" s="17">
        <f>IFERROR(INDEX(Registro!$H$8:$H$507,MATCH(ROW()-5,Registro!$Y$8:$Y$507,0))&amp;"","")</f>
        <v/>
      </c>
      <c r="I153" s="17">
        <f>IFERROR(INDEX(Registro!$K$8:$K$507,MATCH(ROW()-5,Registro!$Y$8:$Y$507,0))&amp;"","")</f>
        <v/>
      </c>
      <c r="J153" s="17">
        <f>IFERROR(INDEX(Registro!$M$8:$M$507,MATCH(ROW()-5,Registro!$Y$8:$Y$507,0))&amp;"","")</f>
        <v/>
      </c>
      <c r="K153" s="18">
        <f>IFERROR(INDEX(Registro!$W$8:$W$507,MATCH(ROW()-5,Registro!$Y$8:$Y$507,0)),"")</f>
        <v/>
      </c>
      <c r="L153" s="17">
        <f>IFERROR(INDEX(Registro!$X$8:$X$507,MATCH(ROW()-5,Registro!$Y$8:$Y$507,0))&amp;"","")</f>
        <v/>
      </c>
    </row>
    <row r="154" ht="18" customHeight="1">
      <c r="A154" s="17">
        <f>IF(ISNA(MATCH(ROW()-5,Registro!$Y$8:$Y$507,0)),"",ROW()-5)</f>
        <v/>
      </c>
      <c r="B154" s="17">
        <f>IFERROR(INDEX(Registro!$A$8:$A$507,MATCH(ROW()-5,Registro!$Y$8:$Y$507,0)),"")</f>
        <v/>
      </c>
      <c r="C154" s="10">
        <f>IFERROR(INDEX(Registro!$B$8:$B$507,MATCH(ROW()-5,Registro!$Y$8:$Y$507,0)),"")</f>
        <v/>
      </c>
      <c r="D154" s="17">
        <f>IFERROR(INDEX(Registro!$D$8:$D$507,MATCH(ROW()-5,Registro!$Y$8:$Y$507,0))&amp;"","")</f>
        <v/>
      </c>
      <c r="E154" s="17">
        <f>IFERROR(INDEX(Registro!$E$8:$E$507,MATCH(ROW()-5,Registro!$Y$8:$Y$507,0))&amp;"","")</f>
        <v/>
      </c>
      <c r="F154" s="17">
        <f>IFERROR(INDEX(Registro!$F$8:$F$507,MATCH(ROW()-5,Registro!$Y$8:$Y$507,0))&amp;"","")</f>
        <v/>
      </c>
      <c r="G154" s="17">
        <f>IFERROR(INDEX(Registro!$G$8:$G$507,MATCH(ROW()-5,Registro!$Y$8:$Y$507,0))&amp;"","")</f>
        <v/>
      </c>
      <c r="H154" s="17">
        <f>IFERROR(INDEX(Registro!$H$8:$H$507,MATCH(ROW()-5,Registro!$Y$8:$Y$507,0))&amp;"","")</f>
        <v/>
      </c>
      <c r="I154" s="17">
        <f>IFERROR(INDEX(Registro!$K$8:$K$507,MATCH(ROW()-5,Registro!$Y$8:$Y$507,0))&amp;"","")</f>
        <v/>
      </c>
      <c r="J154" s="17">
        <f>IFERROR(INDEX(Registro!$M$8:$M$507,MATCH(ROW()-5,Registro!$Y$8:$Y$507,0))&amp;"","")</f>
        <v/>
      </c>
      <c r="K154" s="18">
        <f>IFERROR(INDEX(Registro!$W$8:$W$507,MATCH(ROW()-5,Registro!$Y$8:$Y$507,0)),"")</f>
        <v/>
      </c>
      <c r="L154" s="17">
        <f>IFERROR(INDEX(Registro!$X$8:$X$507,MATCH(ROW()-5,Registro!$Y$8:$Y$507,0))&amp;"","")</f>
        <v/>
      </c>
    </row>
    <row r="155" ht="18" customHeight="1">
      <c r="A155" s="17">
        <f>IF(ISNA(MATCH(ROW()-5,Registro!$Y$8:$Y$507,0)),"",ROW()-5)</f>
        <v/>
      </c>
      <c r="B155" s="17">
        <f>IFERROR(INDEX(Registro!$A$8:$A$507,MATCH(ROW()-5,Registro!$Y$8:$Y$507,0)),"")</f>
        <v/>
      </c>
      <c r="C155" s="10">
        <f>IFERROR(INDEX(Registro!$B$8:$B$507,MATCH(ROW()-5,Registro!$Y$8:$Y$507,0)),"")</f>
        <v/>
      </c>
      <c r="D155" s="17">
        <f>IFERROR(INDEX(Registro!$D$8:$D$507,MATCH(ROW()-5,Registro!$Y$8:$Y$507,0))&amp;"","")</f>
        <v/>
      </c>
      <c r="E155" s="17">
        <f>IFERROR(INDEX(Registro!$E$8:$E$507,MATCH(ROW()-5,Registro!$Y$8:$Y$507,0))&amp;"","")</f>
        <v/>
      </c>
      <c r="F155" s="17">
        <f>IFERROR(INDEX(Registro!$F$8:$F$507,MATCH(ROW()-5,Registro!$Y$8:$Y$507,0))&amp;"","")</f>
        <v/>
      </c>
      <c r="G155" s="17">
        <f>IFERROR(INDEX(Registro!$G$8:$G$507,MATCH(ROW()-5,Registro!$Y$8:$Y$507,0))&amp;"","")</f>
        <v/>
      </c>
      <c r="H155" s="17">
        <f>IFERROR(INDEX(Registro!$H$8:$H$507,MATCH(ROW()-5,Registro!$Y$8:$Y$507,0))&amp;"","")</f>
        <v/>
      </c>
      <c r="I155" s="17">
        <f>IFERROR(INDEX(Registro!$K$8:$K$507,MATCH(ROW()-5,Registro!$Y$8:$Y$507,0))&amp;"","")</f>
        <v/>
      </c>
      <c r="J155" s="17">
        <f>IFERROR(INDEX(Registro!$M$8:$M$507,MATCH(ROW()-5,Registro!$Y$8:$Y$507,0))&amp;"","")</f>
        <v/>
      </c>
      <c r="K155" s="18">
        <f>IFERROR(INDEX(Registro!$W$8:$W$507,MATCH(ROW()-5,Registro!$Y$8:$Y$507,0)),"")</f>
        <v/>
      </c>
      <c r="L155" s="17">
        <f>IFERROR(INDEX(Registro!$X$8:$X$507,MATCH(ROW()-5,Registro!$Y$8:$Y$507,0))&amp;"","")</f>
        <v/>
      </c>
    </row>
    <row r="156" ht="18" customHeight="1">
      <c r="A156" s="17">
        <f>IF(ISNA(MATCH(ROW()-5,Registro!$Y$8:$Y$507,0)),"",ROW()-5)</f>
        <v/>
      </c>
      <c r="B156" s="17">
        <f>IFERROR(INDEX(Registro!$A$8:$A$507,MATCH(ROW()-5,Registro!$Y$8:$Y$507,0)),"")</f>
        <v/>
      </c>
      <c r="C156" s="10">
        <f>IFERROR(INDEX(Registro!$B$8:$B$507,MATCH(ROW()-5,Registro!$Y$8:$Y$507,0)),"")</f>
        <v/>
      </c>
      <c r="D156" s="17">
        <f>IFERROR(INDEX(Registro!$D$8:$D$507,MATCH(ROW()-5,Registro!$Y$8:$Y$507,0))&amp;"","")</f>
        <v/>
      </c>
      <c r="E156" s="17">
        <f>IFERROR(INDEX(Registro!$E$8:$E$507,MATCH(ROW()-5,Registro!$Y$8:$Y$507,0))&amp;"","")</f>
        <v/>
      </c>
      <c r="F156" s="17">
        <f>IFERROR(INDEX(Registro!$F$8:$F$507,MATCH(ROW()-5,Registro!$Y$8:$Y$507,0))&amp;"","")</f>
        <v/>
      </c>
      <c r="G156" s="17">
        <f>IFERROR(INDEX(Registro!$G$8:$G$507,MATCH(ROW()-5,Registro!$Y$8:$Y$507,0))&amp;"","")</f>
        <v/>
      </c>
      <c r="H156" s="17">
        <f>IFERROR(INDEX(Registro!$H$8:$H$507,MATCH(ROW()-5,Registro!$Y$8:$Y$507,0))&amp;"","")</f>
        <v/>
      </c>
      <c r="I156" s="17">
        <f>IFERROR(INDEX(Registro!$K$8:$K$507,MATCH(ROW()-5,Registro!$Y$8:$Y$507,0))&amp;"","")</f>
        <v/>
      </c>
      <c r="J156" s="17">
        <f>IFERROR(INDEX(Registro!$M$8:$M$507,MATCH(ROW()-5,Registro!$Y$8:$Y$507,0))&amp;"","")</f>
        <v/>
      </c>
      <c r="K156" s="18">
        <f>IFERROR(INDEX(Registro!$W$8:$W$507,MATCH(ROW()-5,Registro!$Y$8:$Y$507,0)),"")</f>
        <v/>
      </c>
      <c r="L156" s="17">
        <f>IFERROR(INDEX(Registro!$X$8:$X$507,MATCH(ROW()-5,Registro!$Y$8:$Y$507,0))&amp;"","")</f>
        <v/>
      </c>
    </row>
    <row r="157" ht="18" customHeight="1">
      <c r="A157" s="17">
        <f>IF(ISNA(MATCH(ROW()-5,Registro!$Y$8:$Y$507,0)),"",ROW()-5)</f>
        <v/>
      </c>
      <c r="B157" s="17">
        <f>IFERROR(INDEX(Registro!$A$8:$A$507,MATCH(ROW()-5,Registro!$Y$8:$Y$507,0)),"")</f>
        <v/>
      </c>
      <c r="C157" s="10">
        <f>IFERROR(INDEX(Registro!$B$8:$B$507,MATCH(ROW()-5,Registro!$Y$8:$Y$507,0)),"")</f>
        <v/>
      </c>
      <c r="D157" s="17">
        <f>IFERROR(INDEX(Registro!$D$8:$D$507,MATCH(ROW()-5,Registro!$Y$8:$Y$507,0))&amp;"","")</f>
        <v/>
      </c>
      <c r="E157" s="17">
        <f>IFERROR(INDEX(Registro!$E$8:$E$507,MATCH(ROW()-5,Registro!$Y$8:$Y$507,0))&amp;"","")</f>
        <v/>
      </c>
      <c r="F157" s="17">
        <f>IFERROR(INDEX(Registro!$F$8:$F$507,MATCH(ROW()-5,Registro!$Y$8:$Y$507,0))&amp;"","")</f>
        <v/>
      </c>
      <c r="G157" s="17">
        <f>IFERROR(INDEX(Registro!$G$8:$G$507,MATCH(ROW()-5,Registro!$Y$8:$Y$507,0))&amp;"","")</f>
        <v/>
      </c>
      <c r="H157" s="17">
        <f>IFERROR(INDEX(Registro!$H$8:$H$507,MATCH(ROW()-5,Registro!$Y$8:$Y$507,0))&amp;"","")</f>
        <v/>
      </c>
      <c r="I157" s="17">
        <f>IFERROR(INDEX(Registro!$K$8:$K$507,MATCH(ROW()-5,Registro!$Y$8:$Y$507,0))&amp;"","")</f>
        <v/>
      </c>
      <c r="J157" s="17">
        <f>IFERROR(INDEX(Registro!$M$8:$M$507,MATCH(ROW()-5,Registro!$Y$8:$Y$507,0))&amp;"","")</f>
        <v/>
      </c>
      <c r="K157" s="18">
        <f>IFERROR(INDEX(Registro!$W$8:$W$507,MATCH(ROW()-5,Registro!$Y$8:$Y$507,0)),"")</f>
        <v/>
      </c>
      <c r="L157" s="17">
        <f>IFERROR(INDEX(Registro!$X$8:$X$507,MATCH(ROW()-5,Registro!$Y$8:$Y$507,0))&amp;"","")</f>
        <v/>
      </c>
    </row>
    <row r="158" ht="18" customHeight="1">
      <c r="A158" s="17">
        <f>IF(ISNA(MATCH(ROW()-5,Registro!$Y$8:$Y$507,0)),"",ROW()-5)</f>
        <v/>
      </c>
      <c r="B158" s="17">
        <f>IFERROR(INDEX(Registro!$A$8:$A$507,MATCH(ROW()-5,Registro!$Y$8:$Y$507,0)),"")</f>
        <v/>
      </c>
      <c r="C158" s="10">
        <f>IFERROR(INDEX(Registro!$B$8:$B$507,MATCH(ROW()-5,Registro!$Y$8:$Y$507,0)),"")</f>
        <v/>
      </c>
      <c r="D158" s="17">
        <f>IFERROR(INDEX(Registro!$D$8:$D$507,MATCH(ROW()-5,Registro!$Y$8:$Y$507,0))&amp;"","")</f>
        <v/>
      </c>
      <c r="E158" s="17">
        <f>IFERROR(INDEX(Registro!$E$8:$E$507,MATCH(ROW()-5,Registro!$Y$8:$Y$507,0))&amp;"","")</f>
        <v/>
      </c>
      <c r="F158" s="17">
        <f>IFERROR(INDEX(Registro!$F$8:$F$507,MATCH(ROW()-5,Registro!$Y$8:$Y$507,0))&amp;"","")</f>
        <v/>
      </c>
      <c r="G158" s="17">
        <f>IFERROR(INDEX(Registro!$G$8:$G$507,MATCH(ROW()-5,Registro!$Y$8:$Y$507,0))&amp;"","")</f>
        <v/>
      </c>
      <c r="H158" s="17">
        <f>IFERROR(INDEX(Registro!$H$8:$H$507,MATCH(ROW()-5,Registro!$Y$8:$Y$507,0))&amp;"","")</f>
        <v/>
      </c>
      <c r="I158" s="17">
        <f>IFERROR(INDEX(Registro!$K$8:$K$507,MATCH(ROW()-5,Registro!$Y$8:$Y$507,0))&amp;"","")</f>
        <v/>
      </c>
      <c r="J158" s="17">
        <f>IFERROR(INDEX(Registro!$M$8:$M$507,MATCH(ROW()-5,Registro!$Y$8:$Y$507,0))&amp;"","")</f>
        <v/>
      </c>
      <c r="K158" s="18">
        <f>IFERROR(INDEX(Registro!$W$8:$W$507,MATCH(ROW()-5,Registro!$Y$8:$Y$507,0)),"")</f>
        <v/>
      </c>
      <c r="L158" s="17">
        <f>IFERROR(INDEX(Registro!$X$8:$X$507,MATCH(ROW()-5,Registro!$Y$8:$Y$507,0))&amp;"","")</f>
        <v/>
      </c>
    </row>
    <row r="159" ht="18" customHeight="1">
      <c r="A159" s="17">
        <f>IF(ISNA(MATCH(ROW()-5,Registro!$Y$8:$Y$507,0)),"",ROW()-5)</f>
        <v/>
      </c>
      <c r="B159" s="17">
        <f>IFERROR(INDEX(Registro!$A$8:$A$507,MATCH(ROW()-5,Registro!$Y$8:$Y$507,0)),"")</f>
        <v/>
      </c>
      <c r="C159" s="10">
        <f>IFERROR(INDEX(Registro!$B$8:$B$507,MATCH(ROW()-5,Registro!$Y$8:$Y$507,0)),"")</f>
        <v/>
      </c>
      <c r="D159" s="17">
        <f>IFERROR(INDEX(Registro!$D$8:$D$507,MATCH(ROW()-5,Registro!$Y$8:$Y$507,0))&amp;"","")</f>
        <v/>
      </c>
      <c r="E159" s="17">
        <f>IFERROR(INDEX(Registro!$E$8:$E$507,MATCH(ROW()-5,Registro!$Y$8:$Y$507,0))&amp;"","")</f>
        <v/>
      </c>
      <c r="F159" s="17">
        <f>IFERROR(INDEX(Registro!$F$8:$F$507,MATCH(ROW()-5,Registro!$Y$8:$Y$507,0))&amp;"","")</f>
        <v/>
      </c>
      <c r="G159" s="17">
        <f>IFERROR(INDEX(Registro!$G$8:$G$507,MATCH(ROW()-5,Registro!$Y$8:$Y$507,0))&amp;"","")</f>
        <v/>
      </c>
      <c r="H159" s="17">
        <f>IFERROR(INDEX(Registro!$H$8:$H$507,MATCH(ROW()-5,Registro!$Y$8:$Y$507,0))&amp;"","")</f>
        <v/>
      </c>
      <c r="I159" s="17">
        <f>IFERROR(INDEX(Registro!$K$8:$K$507,MATCH(ROW()-5,Registro!$Y$8:$Y$507,0))&amp;"","")</f>
        <v/>
      </c>
      <c r="J159" s="17">
        <f>IFERROR(INDEX(Registro!$M$8:$M$507,MATCH(ROW()-5,Registro!$Y$8:$Y$507,0))&amp;"","")</f>
        <v/>
      </c>
      <c r="K159" s="18">
        <f>IFERROR(INDEX(Registro!$W$8:$W$507,MATCH(ROW()-5,Registro!$Y$8:$Y$507,0)),"")</f>
        <v/>
      </c>
      <c r="L159" s="17">
        <f>IFERROR(INDEX(Registro!$X$8:$X$507,MATCH(ROW()-5,Registro!$Y$8:$Y$507,0))&amp;"","")</f>
        <v/>
      </c>
    </row>
    <row r="160" ht="18" customHeight="1">
      <c r="A160" s="17">
        <f>IF(ISNA(MATCH(ROW()-5,Registro!$Y$8:$Y$507,0)),"",ROW()-5)</f>
        <v/>
      </c>
      <c r="B160" s="17">
        <f>IFERROR(INDEX(Registro!$A$8:$A$507,MATCH(ROW()-5,Registro!$Y$8:$Y$507,0)),"")</f>
        <v/>
      </c>
      <c r="C160" s="10">
        <f>IFERROR(INDEX(Registro!$B$8:$B$507,MATCH(ROW()-5,Registro!$Y$8:$Y$507,0)),"")</f>
        <v/>
      </c>
      <c r="D160" s="17">
        <f>IFERROR(INDEX(Registro!$D$8:$D$507,MATCH(ROW()-5,Registro!$Y$8:$Y$507,0))&amp;"","")</f>
        <v/>
      </c>
      <c r="E160" s="17">
        <f>IFERROR(INDEX(Registro!$E$8:$E$507,MATCH(ROW()-5,Registro!$Y$8:$Y$507,0))&amp;"","")</f>
        <v/>
      </c>
      <c r="F160" s="17">
        <f>IFERROR(INDEX(Registro!$F$8:$F$507,MATCH(ROW()-5,Registro!$Y$8:$Y$507,0))&amp;"","")</f>
        <v/>
      </c>
      <c r="G160" s="17">
        <f>IFERROR(INDEX(Registro!$G$8:$G$507,MATCH(ROW()-5,Registro!$Y$8:$Y$507,0))&amp;"","")</f>
        <v/>
      </c>
      <c r="H160" s="17">
        <f>IFERROR(INDEX(Registro!$H$8:$H$507,MATCH(ROW()-5,Registro!$Y$8:$Y$507,0))&amp;"","")</f>
        <v/>
      </c>
      <c r="I160" s="17">
        <f>IFERROR(INDEX(Registro!$K$8:$K$507,MATCH(ROW()-5,Registro!$Y$8:$Y$507,0))&amp;"","")</f>
        <v/>
      </c>
      <c r="J160" s="17">
        <f>IFERROR(INDEX(Registro!$M$8:$M$507,MATCH(ROW()-5,Registro!$Y$8:$Y$507,0))&amp;"","")</f>
        <v/>
      </c>
      <c r="K160" s="18">
        <f>IFERROR(INDEX(Registro!$W$8:$W$507,MATCH(ROW()-5,Registro!$Y$8:$Y$507,0)),"")</f>
        <v/>
      </c>
      <c r="L160" s="17">
        <f>IFERROR(INDEX(Registro!$X$8:$X$507,MATCH(ROW()-5,Registro!$Y$8:$Y$507,0))&amp;"","")</f>
        <v/>
      </c>
    </row>
    <row r="161" ht="18" customHeight="1">
      <c r="A161" s="17">
        <f>IF(ISNA(MATCH(ROW()-5,Registro!$Y$8:$Y$507,0)),"",ROW()-5)</f>
        <v/>
      </c>
      <c r="B161" s="17">
        <f>IFERROR(INDEX(Registro!$A$8:$A$507,MATCH(ROW()-5,Registro!$Y$8:$Y$507,0)),"")</f>
        <v/>
      </c>
      <c r="C161" s="10">
        <f>IFERROR(INDEX(Registro!$B$8:$B$507,MATCH(ROW()-5,Registro!$Y$8:$Y$507,0)),"")</f>
        <v/>
      </c>
      <c r="D161" s="17">
        <f>IFERROR(INDEX(Registro!$D$8:$D$507,MATCH(ROW()-5,Registro!$Y$8:$Y$507,0))&amp;"","")</f>
        <v/>
      </c>
      <c r="E161" s="17">
        <f>IFERROR(INDEX(Registro!$E$8:$E$507,MATCH(ROW()-5,Registro!$Y$8:$Y$507,0))&amp;"","")</f>
        <v/>
      </c>
      <c r="F161" s="17">
        <f>IFERROR(INDEX(Registro!$F$8:$F$507,MATCH(ROW()-5,Registro!$Y$8:$Y$507,0))&amp;"","")</f>
        <v/>
      </c>
      <c r="G161" s="17">
        <f>IFERROR(INDEX(Registro!$G$8:$G$507,MATCH(ROW()-5,Registro!$Y$8:$Y$507,0))&amp;"","")</f>
        <v/>
      </c>
      <c r="H161" s="17">
        <f>IFERROR(INDEX(Registro!$H$8:$H$507,MATCH(ROW()-5,Registro!$Y$8:$Y$507,0))&amp;"","")</f>
        <v/>
      </c>
      <c r="I161" s="17">
        <f>IFERROR(INDEX(Registro!$K$8:$K$507,MATCH(ROW()-5,Registro!$Y$8:$Y$507,0))&amp;"","")</f>
        <v/>
      </c>
      <c r="J161" s="17">
        <f>IFERROR(INDEX(Registro!$M$8:$M$507,MATCH(ROW()-5,Registro!$Y$8:$Y$507,0))&amp;"","")</f>
        <v/>
      </c>
      <c r="K161" s="18">
        <f>IFERROR(INDEX(Registro!$W$8:$W$507,MATCH(ROW()-5,Registro!$Y$8:$Y$507,0)),"")</f>
        <v/>
      </c>
      <c r="L161" s="17">
        <f>IFERROR(INDEX(Registro!$X$8:$X$507,MATCH(ROW()-5,Registro!$Y$8:$Y$507,0))&amp;"","")</f>
        <v/>
      </c>
    </row>
    <row r="162" ht="18" customHeight="1">
      <c r="A162" s="17">
        <f>IF(ISNA(MATCH(ROW()-5,Registro!$Y$8:$Y$507,0)),"",ROW()-5)</f>
        <v/>
      </c>
      <c r="B162" s="17">
        <f>IFERROR(INDEX(Registro!$A$8:$A$507,MATCH(ROW()-5,Registro!$Y$8:$Y$507,0)),"")</f>
        <v/>
      </c>
      <c r="C162" s="10">
        <f>IFERROR(INDEX(Registro!$B$8:$B$507,MATCH(ROW()-5,Registro!$Y$8:$Y$507,0)),"")</f>
        <v/>
      </c>
      <c r="D162" s="17">
        <f>IFERROR(INDEX(Registro!$D$8:$D$507,MATCH(ROW()-5,Registro!$Y$8:$Y$507,0))&amp;"","")</f>
        <v/>
      </c>
      <c r="E162" s="17">
        <f>IFERROR(INDEX(Registro!$E$8:$E$507,MATCH(ROW()-5,Registro!$Y$8:$Y$507,0))&amp;"","")</f>
        <v/>
      </c>
      <c r="F162" s="17">
        <f>IFERROR(INDEX(Registro!$F$8:$F$507,MATCH(ROW()-5,Registro!$Y$8:$Y$507,0))&amp;"","")</f>
        <v/>
      </c>
      <c r="G162" s="17">
        <f>IFERROR(INDEX(Registro!$G$8:$G$507,MATCH(ROW()-5,Registro!$Y$8:$Y$507,0))&amp;"","")</f>
        <v/>
      </c>
      <c r="H162" s="17">
        <f>IFERROR(INDEX(Registro!$H$8:$H$507,MATCH(ROW()-5,Registro!$Y$8:$Y$507,0))&amp;"","")</f>
        <v/>
      </c>
      <c r="I162" s="17">
        <f>IFERROR(INDEX(Registro!$K$8:$K$507,MATCH(ROW()-5,Registro!$Y$8:$Y$507,0))&amp;"","")</f>
        <v/>
      </c>
      <c r="J162" s="17">
        <f>IFERROR(INDEX(Registro!$M$8:$M$507,MATCH(ROW()-5,Registro!$Y$8:$Y$507,0))&amp;"","")</f>
        <v/>
      </c>
      <c r="K162" s="18">
        <f>IFERROR(INDEX(Registro!$W$8:$W$507,MATCH(ROW()-5,Registro!$Y$8:$Y$507,0)),"")</f>
        <v/>
      </c>
      <c r="L162" s="17">
        <f>IFERROR(INDEX(Registro!$X$8:$X$507,MATCH(ROW()-5,Registro!$Y$8:$Y$507,0))&amp;"","")</f>
        <v/>
      </c>
    </row>
    <row r="163" ht="18" customHeight="1">
      <c r="A163" s="17">
        <f>IF(ISNA(MATCH(ROW()-5,Registro!$Y$8:$Y$507,0)),"",ROW()-5)</f>
        <v/>
      </c>
      <c r="B163" s="17">
        <f>IFERROR(INDEX(Registro!$A$8:$A$507,MATCH(ROW()-5,Registro!$Y$8:$Y$507,0)),"")</f>
        <v/>
      </c>
      <c r="C163" s="10">
        <f>IFERROR(INDEX(Registro!$B$8:$B$507,MATCH(ROW()-5,Registro!$Y$8:$Y$507,0)),"")</f>
        <v/>
      </c>
      <c r="D163" s="17">
        <f>IFERROR(INDEX(Registro!$D$8:$D$507,MATCH(ROW()-5,Registro!$Y$8:$Y$507,0))&amp;"","")</f>
        <v/>
      </c>
      <c r="E163" s="17">
        <f>IFERROR(INDEX(Registro!$E$8:$E$507,MATCH(ROW()-5,Registro!$Y$8:$Y$507,0))&amp;"","")</f>
        <v/>
      </c>
      <c r="F163" s="17">
        <f>IFERROR(INDEX(Registro!$F$8:$F$507,MATCH(ROW()-5,Registro!$Y$8:$Y$507,0))&amp;"","")</f>
        <v/>
      </c>
      <c r="G163" s="17">
        <f>IFERROR(INDEX(Registro!$G$8:$G$507,MATCH(ROW()-5,Registro!$Y$8:$Y$507,0))&amp;"","")</f>
        <v/>
      </c>
      <c r="H163" s="17">
        <f>IFERROR(INDEX(Registro!$H$8:$H$507,MATCH(ROW()-5,Registro!$Y$8:$Y$507,0))&amp;"","")</f>
        <v/>
      </c>
      <c r="I163" s="17">
        <f>IFERROR(INDEX(Registro!$K$8:$K$507,MATCH(ROW()-5,Registro!$Y$8:$Y$507,0))&amp;"","")</f>
        <v/>
      </c>
      <c r="J163" s="17">
        <f>IFERROR(INDEX(Registro!$M$8:$M$507,MATCH(ROW()-5,Registro!$Y$8:$Y$507,0))&amp;"","")</f>
        <v/>
      </c>
      <c r="K163" s="18">
        <f>IFERROR(INDEX(Registro!$W$8:$W$507,MATCH(ROW()-5,Registro!$Y$8:$Y$507,0)),"")</f>
        <v/>
      </c>
      <c r="L163" s="17">
        <f>IFERROR(INDEX(Registro!$X$8:$X$507,MATCH(ROW()-5,Registro!$Y$8:$Y$507,0))&amp;"","")</f>
        <v/>
      </c>
    </row>
    <row r="164" ht="18" customHeight="1">
      <c r="A164" s="17">
        <f>IF(ISNA(MATCH(ROW()-5,Registro!$Y$8:$Y$507,0)),"",ROW()-5)</f>
        <v/>
      </c>
      <c r="B164" s="17">
        <f>IFERROR(INDEX(Registro!$A$8:$A$507,MATCH(ROW()-5,Registro!$Y$8:$Y$507,0)),"")</f>
        <v/>
      </c>
      <c r="C164" s="10">
        <f>IFERROR(INDEX(Registro!$B$8:$B$507,MATCH(ROW()-5,Registro!$Y$8:$Y$507,0)),"")</f>
        <v/>
      </c>
      <c r="D164" s="17">
        <f>IFERROR(INDEX(Registro!$D$8:$D$507,MATCH(ROW()-5,Registro!$Y$8:$Y$507,0))&amp;"","")</f>
        <v/>
      </c>
      <c r="E164" s="17">
        <f>IFERROR(INDEX(Registro!$E$8:$E$507,MATCH(ROW()-5,Registro!$Y$8:$Y$507,0))&amp;"","")</f>
        <v/>
      </c>
      <c r="F164" s="17">
        <f>IFERROR(INDEX(Registro!$F$8:$F$507,MATCH(ROW()-5,Registro!$Y$8:$Y$507,0))&amp;"","")</f>
        <v/>
      </c>
      <c r="G164" s="17">
        <f>IFERROR(INDEX(Registro!$G$8:$G$507,MATCH(ROW()-5,Registro!$Y$8:$Y$507,0))&amp;"","")</f>
        <v/>
      </c>
      <c r="H164" s="17">
        <f>IFERROR(INDEX(Registro!$H$8:$H$507,MATCH(ROW()-5,Registro!$Y$8:$Y$507,0))&amp;"","")</f>
        <v/>
      </c>
      <c r="I164" s="17">
        <f>IFERROR(INDEX(Registro!$K$8:$K$507,MATCH(ROW()-5,Registro!$Y$8:$Y$507,0))&amp;"","")</f>
        <v/>
      </c>
      <c r="J164" s="17">
        <f>IFERROR(INDEX(Registro!$M$8:$M$507,MATCH(ROW()-5,Registro!$Y$8:$Y$507,0))&amp;"","")</f>
        <v/>
      </c>
      <c r="K164" s="18">
        <f>IFERROR(INDEX(Registro!$W$8:$W$507,MATCH(ROW()-5,Registro!$Y$8:$Y$507,0)),"")</f>
        <v/>
      </c>
      <c r="L164" s="17">
        <f>IFERROR(INDEX(Registro!$X$8:$X$507,MATCH(ROW()-5,Registro!$Y$8:$Y$507,0))&amp;"","")</f>
        <v/>
      </c>
    </row>
    <row r="165" ht="18" customHeight="1">
      <c r="A165" s="17">
        <f>IF(ISNA(MATCH(ROW()-5,Registro!$Y$8:$Y$507,0)),"",ROW()-5)</f>
        <v/>
      </c>
      <c r="B165" s="17">
        <f>IFERROR(INDEX(Registro!$A$8:$A$507,MATCH(ROW()-5,Registro!$Y$8:$Y$507,0)),"")</f>
        <v/>
      </c>
      <c r="C165" s="10">
        <f>IFERROR(INDEX(Registro!$B$8:$B$507,MATCH(ROW()-5,Registro!$Y$8:$Y$507,0)),"")</f>
        <v/>
      </c>
      <c r="D165" s="17">
        <f>IFERROR(INDEX(Registro!$D$8:$D$507,MATCH(ROW()-5,Registro!$Y$8:$Y$507,0))&amp;"","")</f>
        <v/>
      </c>
      <c r="E165" s="17">
        <f>IFERROR(INDEX(Registro!$E$8:$E$507,MATCH(ROW()-5,Registro!$Y$8:$Y$507,0))&amp;"","")</f>
        <v/>
      </c>
      <c r="F165" s="17">
        <f>IFERROR(INDEX(Registro!$F$8:$F$507,MATCH(ROW()-5,Registro!$Y$8:$Y$507,0))&amp;"","")</f>
        <v/>
      </c>
      <c r="G165" s="17">
        <f>IFERROR(INDEX(Registro!$G$8:$G$507,MATCH(ROW()-5,Registro!$Y$8:$Y$507,0))&amp;"","")</f>
        <v/>
      </c>
      <c r="H165" s="17">
        <f>IFERROR(INDEX(Registro!$H$8:$H$507,MATCH(ROW()-5,Registro!$Y$8:$Y$507,0))&amp;"","")</f>
        <v/>
      </c>
      <c r="I165" s="17">
        <f>IFERROR(INDEX(Registro!$K$8:$K$507,MATCH(ROW()-5,Registro!$Y$8:$Y$507,0))&amp;"","")</f>
        <v/>
      </c>
      <c r="J165" s="17">
        <f>IFERROR(INDEX(Registro!$M$8:$M$507,MATCH(ROW()-5,Registro!$Y$8:$Y$507,0))&amp;"","")</f>
        <v/>
      </c>
      <c r="K165" s="18">
        <f>IFERROR(INDEX(Registro!$W$8:$W$507,MATCH(ROW()-5,Registro!$Y$8:$Y$507,0)),"")</f>
        <v/>
      </c>
      <c r="L165" s="17">
        <f>IFERROR(INDEX(Registro!$X$8:$X$507,MATCH(ROW()-5,Registro!$Y$8:$Y$507,0))&amp;"","")</f>
        <v/>
      </c>
    </row>
    <row r="166" ht="18" customHeight="1">
      <c r="A166" s="17">
        <f>IF(ISNA(MATCH(ROW()-5,Registro!$Y$8:$Y$507,0)),"",ROW()-5)</f>
        <v/>
      </c>
      <c r="B166" s="17">
        <f>IFERROR(INDEX(Registro!$A$8:$A$507,MATCH(ROW()-5,Registro!$Y$8:$Y$507,0)),"")</f>
        <v/>
      </c>
      <c r="C166" s="10">
        <f>IFERROR(INDEX(Registro!$B$8:$B$507,MATCH(ROW()-5,Registro!$Y$8:$Y$507,0)),"")</f>
        <v/>
      </c>
      <c r="D166" s="17">
        <f>IFERROR(INDEX(Registro!$D$8:$D$507,MATCH(ROW()-5,Registro!$Y$8:$Y$507,0))&amp;"","")</f>
        <v/>
      </c>
      <c r="E166" s="17">
        <f>IFERROR(INDEX(Registro!$E$8:$E$507,MATCH(ROW()-5,Registro!$Y$8:$Y$507,0))&amp;"","")</f>
        <v/>
      </c>
      <c r="F166" s="17">
        <f>IFERROR(INDEX(Registro!$F$8:$F$507,MATCH(ROW()-5,Registro!$Y$8:$Y$507,0))&amp;"","")</f>
        <v/>
      </c>
      <c r="G166" s="17">
        <f>IFERROR(INDEX(Registro!$G$8:$G$507,MATCH(ROW()-5,Registro!$Y$8:$Y$507,0))&amp;"","")</f>
        <v/>
      </c>
      <c r="H166" s="17">
        <f>IFERROR(INDEX(Registro!$H$8:$H$507,MATCH(ROW()-5,Registro!$Y$8:$Y$507,0))&amp;"","")</f>
        <v/>
      </c>
      <c r="I166" s="17">
        <f>IFERROR(INDEX(Registro!$K$8:$K$507,MATCH(ROW()-5,Registro!$Y$8:$Y$507,0))&amp;"","")</f>
        <v/>
      </c>
      <c r="J166" s="17">
        <f>IFERROR(INDEX(Registro!$M$8:$M$507,MATCH(ROW()-5,Registro!$Y$8:$Y$507,0))&amp;"","")</f>
        <v/>
      </c>
      <c r="K166" s="18">
        <f>IFERROR(INDEX(Registro!$W$8:$W$507,MATCH(ROW()-5,Registro!$Y$8:$Y$507,0)),"")</f>
        <v/>
      </c>
      <c r="L166" s="17">
        <f>IFERROR(INDEX(Registro!$X$8:$X$507,MATCH(ROW()-5,Registro!$Y$8:$Y$507,0))&amp;"","")</f>
        <v/>
      </c>
    </row>
    <row r="167" ht="18" customHeight="1">
      <c r="A167" s="17">
        <f>IF(ISNA(MATCH(ROW()-5,Registro!$Y$8:$Y$507,0)),"",ROW()-5)</f>
        <v/>
      </c>
      <c r="B167" s="17">
        <f>IFERROR(INDEX(Registro!$A$8:$A$507,MATCH(ROW()-5,Registro!$Y$8:$Y$507,0)),"")</f>
        <v/>
      </c>
      <c r="C167" s="10">
        <f>IFERROR(INDEX(Registro!$B$8:$B$507,MATCH(ROW()-5,Registro!$Y$8:$Y$507,0)),"")</f>
        <v/>
      </c>
      <c r="D167" s="17">
        <f>IFERROR(INDEX(Registro!$D$8:$D$507,MATCH(ROW()-5,Registro!$Y$8:$Y$507,0))&amp;"","")</f>
        <v/>
      </c>
      <c r="E167" s="17">
        <f>IFERROR(INDEX(Registro!$E$8:$E$507,MATCH(ROW()-5,Registro!$Y$8:$Y$507,0))&amp;"","")</f>
        <v/>
      </c>
      <c r="F167" s="17">
        <f>IFERROR(INDEX(Registro!$F$8:$F$507,MATCH(ROW()-5,Registro!$Y$8:$Y$507,0))&amp;"","")</f>
        <v/>
      </c>
      <c r="G167" s="17">
        <f>IFERROR(INDEX(Registro!$G$8:$G$507,MATCH(ROW()-5,Registro!$Y$8:$Y$507,0))&amp;"","")</f>
        <v/>
      </c>
      <c r="H167" s="17">
        <f>IFERROR(INDEX(Registro!$H$8:$H$507,MATCH(ROW()-5,Registro!$Y$8:$Y$507,0))&amp;"","")</f>
        <v/>
      </c>
      <c r="I167" s="17">
        <f>IFERROR(INDEX(Registro!$K$8:$K$507,MATCH(ROW()-5,Registro!$Y$8:$Y$507,0))&amp;"","")</f>
        <v/>
      </c>
      <c r="J167" s="17">
        <f>IFERROR(INDEX(Registro!$M$8:$M$507,MATCH(ROW()-5,Registro!$Y$8:$Y$507,0))&amp;"","")</f>
        <v/>
      </c>
      <c r="K167" s="18">
        <f>IFERROR(INDEX(Registro!$W$8:$W$507,MATCH(ROW()-5,Registro!$Y$8:$Y$507,0)),"")</f>
        <v/>
      </c>
      <c r="L167" s="17">
        <f>IFERROR(INDEX(Registro!$X$8:$X$507,MATCH(ROW()-5,Registro!$Y$8:$Y$507,0))&amp;"","")</f>
        <v/>
      </c>
    </row>
    <row r="168" ht="18" customHeight="1">
      <c r="A168" s="17">
        <f>IF(ISNA(MATCH(ROW()-5,Registro!$Y$8:$Y$507,0)),"",ROW()-5)</f>
        <v/>
      </c>
      <c r="B168" s="17">
        <f>IFERROR(INDEX(Registro!$A$8:$A$507,MATCH(ROW()-5,Registro!$Y$8:$Y$507,0)),"")</f>
        <v/>
      </c>
      <c r="C168" s="10">
        <f>IFERROR(INDEX(Registro!$B$8:$B$507,MATCH(ROW()-5,Registro!$Y$8:$Y$507,0)),"")</f>
        <v/>
      </c>
      <c r="D168" s="17">
        <f>IFERROR(INDEX(Registro!$D$8:$D$507,MATCH(ROW()-5,Registro!$Y$8:$Y$507,0))&amp;"","")</f>
        <v/>
      </c>
      <c r="E168" s="17">
        <f>IFERROR(INDEX(Registro!$E$8:$E$507,MATCH(ROW()-5,Registro!$Y$8:$Y$507,0))&amp;"","")</f>
        <v/>
      </c>
      <c r="F168" s="17">
        <f>IFERROR(INDEX(Registro!$F$8:$F$507,MATCH(ROW()-5,Registro!$Y$8:$Y$507,0))&amp;"","")</f>
        <v/>
      </c>
      <c r="G168" s="17">
        <f>IFERROR(INDEX(Registro!$G$8:$G$507,MATCH(ROW()-5,Registro!$Y$8:$Y$507,0))&amp;"","")</f>
        <v/>
      </c>
      <c r="H168" s="17">
        <f>IFERROR(INDEX(Registro!$H$8:$H$507,MATCH(ROW()-5,Registro!$Y$8:$Y$507,0))&amp;"","")</f>
        <v/>
      </c>
      <c r="I168" s="17">
        <f>IFERROR(INDEX(Registro!$K$8:$K$507,MATCH(ROW()-5,Registro!$Y$8:$Y$507,0))&amp;"","")</f>
        <v/>
      </c>
      <c r="J168" s="17">
        <f>IFERROR(INDEX(Registro!$M$8:$M$507,MATCH(ROW()-5,Registro!$Y$8:$Y$507,0))&amp;"","")</f>
        <v/>
      </c>
      <c r="K168" s="18">
        <f>IFERROR(INDEX(Registro!$W$8:$W$507,MATCH(ROW()-5,Registro!$Y$8:$Y$507,0)),"")</f>
        <v/>
      </c>
      <c r="L168" s="17">
        <f>IFERROR(INDEX(Registro!$X$8:$X$507,MATCH(ROW()-5,Registro!$Y$8:$Y$507,0))&amp;"","")</f>
        <v/>
      </c>
    </row>
    <row r="169" ht="18" customHeight="1">
      <c r="A169" s="17">
        <f>IF(ISNA(MATCH(ROW()-5,Registro!$Y$8:$Y$507,0)),"",ROW()-5)</f>
        <v/>
      </c>
      <c r="B169" s="17">
        <f>IFERROR(INDEX(Registro!$A$8:$A$507,MATCH(ROW()-5,Registro!$Y$8:$Y$507,0)),"")</f>
        <v/>
      </c>
      <c r="C169" s="10">
        <f>IFERROR(INDEX(Registro!$B$8:$B$507,MATCH(ROW()-5,Registro!$Y$8:$Y$507,0)),"")</f>
        <v/>
      </c>
      <c r="D169" s="17">
        <f>IFERROR(INDEX(Registro!$D$8:$D$507,MATCH(ROW()-5,Registro!$Y$8:$Y$507,0))&amp;"","")</f>
        <v/>
      </c>
      <c r="E169" s="17">
        <f>IFERROR(INDEX(Registro!$E$8:$E$507,MATCH(ROW()-5,Registro!$Y$8:$Y$507,0))&amp;"","")</f>
        <v/>
      </c>
      <c r="F169" s="17">
        <f>IFERROR(INDEX(Registro!$F$8:$F$507,MATCH(ROW()-5,Registro!$Y$8:$Y$507,0))&amp;"","")</f>
        <v/>
      </c>
      <c r="G169" s="17">
        <f>IFERROR(INDEX(Registro!$G$8:$G$507,MATCH(ROW()-5,Registro!$Y$8:$Y$507,0))&amp;"","")</f>
        <v/>
      </c>
      <c r="H169" s="17">
        <f>IFERROR(INDEX(Registro!$H$8:$H$507,MATCH(ROW()-5,Registro!$Y$8:$Y$507,0))&amp;"","")</f>
        <v/>
      </c>
      <c r="I169" s="17">
        <f>IFERROR(INDEX(Registro!$K$8:$K$507,MATCH(ROW()-5,Registro!$Y$8:$Y$507,0))&amp;"","")</f>
        <v/>
      </c>
      <c r="J169" s="17">
        <f>IFERROR(INDEX(Registro!$M$8:$M$507,MATCH(ROW()-5,Registro!$Y$8:$Y$507,0))&amp;"","")</f>
        <v/>
      </c>
      <c r="K169" s="18">
        <f>IFERROR(INDEX(Registro!$W$8:$W$507,MATCH(ROW()-5,Registro!$Y$8:$Y$507,0)),"")</f>
        <v/>
      </c>
      <c r="L169" s="17">
        <f>IFERROR(INDEX(Registro!$X$8:$X$507,MATCH(ROW()-5,Registro!$Y$8:$Y$507,0))&amp;"","")</f>
        <v/>
      </c>
    </row>
    <row r="170" ht="18" customHeight="1">
      <c r="A170" s="17">
        <f>IF(ISNA(MATCH(ROW()-5,Registro!$Y$8:$Y$507,0)),"",ROW()-5)</f>
        <v/>
      </c>
      <c r="B170" s="17">
        <f>IFERROR(INDEX(Registro!$A$8:$A$507,MATCH(ROW()-5,Registro!$Y$8:$Y$507,0)),"")</f>
        <v/>
      </c>
      <c r="C170" s="10">
        <f>IFERROR(INDEX(Registro!$B$8:$B$507,MATCH(ROW()-5,Registro!$Y$8:$Y$507,0)),"")</f>
        <v/>
      </c>
      <c r="D170" s="17">
        <f>IFERROR(INDEX(Registro!$D$8:$D$507,MATCH(ROW()-5,Registro!$Y$8:$Y$507,0))&amp;"","")</f>
        <v/>
      </c>
      <c r="E170" s="17">
        <f>IFERROR(INDEX(Registro!$E$8:$E$507,MATCH(ROW()-5,Registro!$Y$8:$Y$507,0))&amp;"","")</f>
        <v/>
      </c>
      <c r="F170" s="17">
        <f>IFERROR(INDEX(Registro!$F$8:$F$507,MATCH(ROW()-5,Registro!$Y$8:$Y$507,0))&amp;"","")</f>
        <v/>
      </c>
      <c r="G170" s="17">
        <f>IFERROR(INDEX(Registro!$G$8:$G$507,MATCH(ROW()-5,Registro!$Y$8:$Y$507,0))&amp;"","")</f>
        <v/>
      </c>
      <c r="H170" s="17">
        <f>IFERROR(INDEX(Registro!$H$8:$H$507,MATCH(ROW()-5,Registro!$Y$8:$Y$507,0))&amp;"","")</f>
        <v/>
      </c>
      <c r="I170" s="17">
        <f>IFERROR(INDEX(Registro!$K$8:$K$507,MATCH(ROW()-5,Registro!$Y$8:$Y$507,0))&amp;"","")</f>
        <v/>
      </c>
      <c r="J170" s="17">
        <f>IFERROR(INDEX(Registro!$M$8:$M$507,MATCH(ROW()-5,Registro!$Y$8:$Y$507,0))&amp;"","")</f>
        <v/>
      </c>
      <c r="K170" s="18">
        <f>IFERROR(INDEX(Registro!$W$8:$W$507,MATCH(ROW()-5,Registro!$Y$8:$Y$507,0)),"")</f>
        <v/>
      </c>
      <c r="L170" s="17">
        <f>IFERROR(INDEX(Registro!$X$8:$X$507,MATCH(ROW()-5,Registro!$Y$8:$Y$507,0))&amp;"","")</f>
        <v/>
      </c>
    </row>
    <row r="171" ht="18" customHeight="1">
      <c r="A171" s="17">
        <f>IF(ISNA(MATCH(ROW()-5,Registro!$Y$8:$Y$507,0)),"",ROW()-5)</f>
        <v/>
      </c>
      <c r="B171" s="17">
        <f>IFERROR(INDEX(Registro!$A$8:$A$507,MATCH(ROW()-5,Registro!$Y$8:$Y$507,0)),"")</f>
        <v/>
      </c>
      <c r="C171" s="10">
        <f>IFERROR(INDEX(Registro!$B$8:$B$507,MATCH(ROW()-5,Registro!$Y$8:$Y$507,0)),"")</f>
        <v/>
      </c>
      <c r="D171" s="17">
        <f>IFERROR(INDEX(Registro!$D$8:$D$507,MATCH(ROW()-5,Registro!$Y$8:$Y$507,0))&amp;"","")</f>
        <v/>
      </c>
      <c r="E171" s="17">
        <f>IFERROR(INDEX(Registro!$E$8:$E$507,MATCH(ROW()-5,Registro!$Y$8:$Y$507,0))&amp;"","")</f>
        <v/>
      </c>
      <c r="F171" s="17">
        <f>IFERROR(INDEX(Registro!$F$8:$F$507,MATCH(ROW()-5,Registro!$Y$8:$Y$507,0))&amp;"","")</f>
        <v/>
      </c>
      <c r="G171" s="17">
        <f>IFERROR(INDEX(Registro!$G$8:$G$507,MATCH(ROW()-5,Registro!$Y$8:$Y$507,0))&amp;"","")</f>
        <v/>
      </c>
      <c r="H171" s="17">
        <f>IFERROR(INDEX(Registro!$H$8:$H$507,MATCH(ROW()-5,Registro!$Y$8:$Y$507,0))&amp;"","")</f>
        <v/>
      </c>
      <c r="I171" s="17">
        <f>IFERROR(INDEX(Registro!$K$8:$K$507,MATCH(ROW()-5,Registro!$Y$8:$Y$507,0))&amp;"","")</f>
        <v/>
      </c>
      <c r="J171" s="17">
        <f>IFERROR(INDEX(Registro!$M$8:$M$507,MATCH(ROW()-5,Registro!$Y$8:$Y$507,0))&amp;"","")</f>
        <v/>
      </c>
      <c r="K171" s="18">
        <f>IFERROR(INDEX(Registro!$W$8:$W$507,MATCH(ROW()-5,Registro!$Y$8:$Y$507,0)),"")</f>
        <v/>
      </c>
      <c r="L171" s="17">
        <f>IFERROR(INDEX(Registro!$X$8:$X$507,MATCH(ROW()-5,Registro!$Y$8:$Y$507,0))&amp;"","")</f>
        <v/>
      </c>
    </row>
    <row r="172" ht="18" customHeight="1">
      <c r="A172" s="17">
        <f>IF(ISNA(MATCH(ROW()-5,Registro!$Y$8:$Y$507,0)),"",ROW()-5)</f>
        <v/>
      </c>
      <c r="B172" s="17">
        <f>IFERROR(INDEX(Registro!$A$8:$A$507,MATCH(ROW()-5,Registro!$Y$8:$Y$507,0)),"")</f>
        <v/>
      </c>
      <c r="C172" s="10">
        <f>IFERROR(INDEX(Registro!$B$8:$B$507,MATCH(ROW()-5,Registro!$Y$8:$Y$507,0)),"")</f>
        <v/>
      </c>
      <c r="D172" s="17">
        <f>IFERROR(INDEX(Registro!$D$8:$D$507,MATCH(ROW()-5,Registro!$Y$8:$Y$507,0))&amp;"","")</f>
        <v/>
      </c>
      <c r="E172" s="17">
        <f>IFERROR(INDEX(Registro!$E$8:$E$507,MATCH(ROW()-5,Registro!$Y$8:$Y$507,0))&amp;"","")</f>
        <v/>
      </c>
      <c r="F172" s="17">
        <f>IFERROR(INDEX(Registro!$F$8:$F$507,MATCH(ROW()-5,Registro!$Y$8:$Y$507,0))&amp;"","")</f>
        <v/>
      </c>
      <c r="G172" s="17">
        <f>IFERROR(INDEX(Registro!$G$8:$G$507,MATCH(ROW()-5,Registro!$Y$8:$Y$507,0))&amp;"","")</f>
        <v/>
      </c>
      <c r="H172" s="17">
        <f>IFERROR(INDEX(Registro!$H$8:$H$507,MATCH(ROW()-5,Registro!$Y$8:$Y$507,0))&amp;"","")</f>
        <v/>
      </c>
      <c r="I172" s="17">
        <f>IFERROR(INDEX(Registro!$K$8:$K$507,MATCH(ROW()-5,Registro!$Y$8:$Y$507,0))&amp;"","")</f>
        <v/>
      </c>
      <c r="J172" s="17">
        <f>IFERROR(INDEX(Registro!$M$8:$M$507,MATCH(ROW()-5,Registro!$Y$8:$Y$507,0))&amp;"","")</f>
        <v/>
      </c>
      <c r="K172" s="18">
        <f>IFERROR(INDEX(Registro!$W$8:$W$507,MATCH(ROW()-5,Registro!$Y$8:$Y$507,0)),"")</f>
        <v/>
      </c>
      <c r="L172" s="17">
        <f>IFERROR(INDEX(Registro!$X$8:$X$507,MATCH(ROW()-5,Registro!$Y$8:$Y$507,0))&amp;"","")</f>
        <v/>
      </c>
    </row>
    <row r="173" ht="18" customHeight="1">
      <c r="A173" s="17">
        <f>IF(ISNA(MATCH(ROW()-5,Registro!$Y$8:$Y$507,0)),"",ROW()-5)</f>
        <v/>
      </c>
      <c r="B173" s="17">
        <f>IFERROR(INDEX(Registro!$A$8:$A$507,MATCH(ROW()-5,Registro!$Y$8:$Y$507,0)),"")</f>
        <v/>
      </c>
      <c r="C173" s="10">
        <f>IFERROR(INDEX(Registro!$B$8:$B$507,MATCH(ROW()-5,Registro!$Y$8:$Y$507,0)),"")</f>
        <v/>
      </c>
      <c r="D173" s="17">
        <f>IFERROR(INDEX(Registro!$D$8:$D$507,MATCH(ROW()-5,Registro!$Y$8:$Y$507,0))&amp;"","")</f>
        <v/>
      </c>
      <c r="E173" s="17">
        <f>IFERROR(INDEX(Registro!$E$8:$E$507,MATCH(ROW()-5,Registro!$Y$8:$Y$507,0))&amp;"","")</f>
        <v/>
      </c>
      <c r="F173" s="17">
        <f>IFERROR(INDEX(Registro!$F$8:$F$507,MATCH(ROW()-5,Registro!$Y$8:$Y$507,0))&amp;"","")</f>
        <v/>
      </c>
      <c r="G173" s="17">
        <f>IFERROR(INDEX(Registro!$G$8:$G$507,MATCH(ROW()-5,Registro!$Y$8:$Y$507,0))&amp;"","")</f>
        <v/>
      </c>
      <c r="H173" s="17">
        <f>IFERROR(INDEX(Registro!$H$8:$H$507,MATCH(ROW()-5,Registro!$Y$8:$Y$507,0))&amp;"","")</f>
        <v/>
      </c>
      <c r="I173" s="17">
        <f>IFERROR(INDEX(Registro!$K$8:$K$507,MATCH(ROW()-5,Registro!$Y$8:$Y$507,0))&amp;"","")</f>
        <v/>
      </c>
      <c r="J173" s="17">
        <f>IFERROR(INDEX(Registro!$M$8:$M$507,MATCH(ROW()-5,Registro!$Y$8:$Y$507,0))&amp;"","")</f>
        <v/>
      </c>
      <c r="K173" s="18">
        <f>IFERROR(INDEX(Registro!$W$8:$W$507,MATCH(ROW()-5,Registro!$Y$8:$Y$507,0)),"")</f>
        <v/>
      </c>
      <c r="L173" s="17">
        <f>IFERROR(INDEX(Registro!$X$8:$X$507,MATCH(ROW()-5,Registro!$Y$8:$Y$507,0))&amp;"","")</f>
        <v/>
      </c>
    </row>
    <row r="174" ht="18" customHeight="1">
      <c r="A174" s="17">
        <f>IF(ISNA(MATCH(ROW()-5,Registro!$Y$8:$Y$507,0)),"",ROW()-5)</f>
        <v/>
      </c>
      <c r="B174" s="17">
        <f>IFERROR(INDEX(Registro!$A$8:$A$507,MATCH(ROW()-5,Registro!$Y$8:$Y$507,0)),"")</f>
        <v/>
      </c>
      <c r="C174" s="10">
        <f>IFERROR(INDEX(Registro!$B$8:$B$507,MATCH(ROW()-5,Registro!$Y$8:$Y$507,0)),"")</f>
        <v/>
      </c>
      <c r="D174" s="17">
        <f>IFERROR(INDEX(Registro!$D$8:$D$507,MATCH(ROW()-5,Registro!$Y$8:$Y$507,0))&amp;"","")</f>
        <v/>
      </c>
      <c r="E174" s="17">
        <f>IFERROR(INDEX(Registro!$E$8:$E$507,MATCH(ROW()-5,Registro!$Y$8:$Y$507,0))&amp;"","")</f>
        <v/>
      </c>
      <c r="F174" s="17">
        <f>IFERROR(INDEX(Registro!$F$8:$F$507,MATCH(ROW()-5,Registro!$Y$8:$Y$507,0))&amp;"","")</f>
        <v/>
      </c>
      <c r="G174" s="17">
        <f>IFERROR(INDEX(Registro!$G$8:$G$507,MATCH(ROW()-5,Registro!$Y$8:$Y$507,0))&amp;"","")</f>
        <v/>
      </c>
      <c r="H174" s="17">
        <f>IFERROR(INDEX(Registro!$H$8:$H$507,MATCH(ROW()-5,Registro!$Y$8:$Y$507,0))&amp;"","")</f>
        <v/>
      </c>
      <c r="I174" s="17">
        <f>IFERROR(INDEX(Registro!$K$8:$K$507,MATCH(ROW()-5,Registro!$Y$8:$Y$507,0))&amp;"","")</f>
        <v/>
      </c>
      <c r="J174" s="17">
        <f>IFERROR(INDEX(Registro!$M$8:$M$507,MATCH(ROW()-5,Registro!$Y$8:$Y$507,0))&amp;"","")</f>
        <v/>
      </c>
      <c r="K174" s="18">
        <f>IFERROR(INDEX(Registro!$W$8:$W$507,MATCH(ROW()-5,Registro!$Y$8:$Y$507,0)),"")</f>
        <v/>
      </c>
      <c r="L174" s="17">
        <f>IFERROR(INDEX(Registro!$X$8:$X$507,MATCH(ROW()-5,Registro!$Y$8:$Y$507,0))&amp;"","")</f>
        <v/>
      </c>
    </row>
    <row r="175" ht="18" customHeight="1">
      <c r="A175" s="17">
        <f>IF(ISNA(MATCH(ROW()-5,Registro!$Y$8:$Y$507,0)),"",ROW()-5)</f>
        <v/>
      </c>
      <c r="B175" s="17">
        <f>IFERROR(INDEX(Registro!$A$8:$A$507,MATCH(ROW()-5,Registro!$Y$8:$Y$507,0)),"")</f>
        <v/>
      </c>
      <c r="C175" s="10">
        <f>IFERROR(INDEX(Registro!$B$8:$B$507,MATCH(ROW()-5,Registro!$Y$8:$Y$507,0)),"")</f>
        <v/>
      </c>
      <c r="D175" s="17">
        <f>IFERROR(INDEX(Registro!$D$8:$D$507,MATCH(ROW()-5,Registro!$Y$8:$Y$507,0))&amp;"","")</f>
        <v/>
      </c>
      <c r="E175" s="17">
        <f>IFERROR(INDEX(Registro!$E$8:$E$507,MATCH(ROW()-5,Registro!$Y$8:$Y$507,0))&amp;"","")</f>
        <v/>
      </c>
      <c r="F175" s="17">
        <f>IFERROR(INDEX(Registro!$F$8:$F$507,MATCH(ROW()-5,Registro!$Y$8:$Y$507,0))&amp;"","")</f>
        <v/>
      </c>
      <c r="G175" s="17">
        <f>IFERROR(INDEX(Registro!$G$8:$G$507,MATCH(ROW()-5,Registro!$Y$8:$Y$507,0))&amp;"","")</f>
        <v/>
      </c>
      <c r="H175" s="17">
        <f>IFERROR(INDEX(Registro!$H$8:$H$507,MATCH(ROW()-5,Registro!$Y$8:$Y$507,0))&amp;"","")</f>
        <v/>
      </c>
      <c r="I175" s="17">
        <f>IFERROR(INDEX(Registro!$K$8:$K$507,MATCH(ROW()-5,Registro!$Y$8:$Y$507,0))&amp;"","")</f>
        <v/>
      </c>
      <c r="J175" s="17">
        <f>IFERROR(INDEX(Registro!$M$8:$M$507,MATCH(ROW()-5,Registro!$Y$8:$Y$507,0))&amp;"","")</f>
        <v/>
      </c>
      <c r="K175" s="18">
        <f>IFERROR(INDEX(Registro!$W$8:$W$507,MATCH(ROW()-5,Registro!$Y$8:$Y$507,0)),"")</f>
        <v/>
      </c>
      <c r="L175" s="17">
        <f>IFERROR(INDEX(Registro!$X$8:$X$507,MATCH(ROW()-5,Registro!$Y$8:$Y$507,0))&amp;"","")</f>
        <v/>
      </c>
    </row>
    <row r="176" ht="18" customHeight="1">
      <c r="A176" s="17">
        <f>IF(ISNA(MATCH(ROW()-5,Registro!$Y$8:$Y$507,0)),"",ROW()-5)</f>
        <v/>
      </c>
      <c r="B176" s="17">
        <f>IFERROR(INDEX(Registro!$A$8:$A$507,MATCH(ROW()-5,Registro!$Y$8:$Y$507,0)),"")</f>
        <v/>
      </c>
      <c r="C176" s="10">
        <f>IFERROR(INDEX(Registro!$B$8:$B$507,MATCH(ROW()-5,Registro!$Y$8:$Y$507,0)),"")</f>
        <v/>
      </c>
      <c r="D176" s="17">
        <f>IFERROR(INDEX(Registro!$D$8:$D$507,MATCH(ROW()-5,Registro!$Y$8:$Y$507,0))&amp;"","")</f>
        <v/>
      </c>
      <c r="E176" s="17">
        <f>IFERROR(INDEX(Registro!$E$8:$E$507,MATCH(ROW()-5,Registro!$Y$8:$Y$507,0))&amp;"","")</f>
        <v/>
      </c>
      <c r="F176" s="17">
        <f>IFERROR(INDEX(Registro!$F$8:$F$507,MATCH(ROW()-5,Registro!$Y$8:$Y$507,0))&amp;"","")</f>
        <v/>
      </c>
      <c r="G176" s="17">
        <f>IFERROR(INDEX(Registro!$G$8:$G$507,MATCH(ROW()-5,Registro!$Y$8:$Y$507,0))&amp;"","")</f>
        <v/>
      </c>
      <c r="H176" s="17">
        <f>IFERROR(INDEX(Registro!$H$8:$H$507,MATCH(ROW()-5,Registro!$Y$8:$Y$507,0))&amp;"","")</f>
        <v/>
      </c>
      <c r="I176" s="17">
        <f>IFERROR(INDEX(Registro!$K$8:$K$507,MATCH(ROW()-5,Registro!$Y$8:$Y$507,0))&amp;"","")</f>
        <v/>
      </c>
      <c r="J176" s="17">
        <f>IFERROR(INDEX(Registro!$M$8:$M$507,MATCH(ROW()-5,Registro!$Y$8:$Y$507,0))&amp;"","")</f>
        <v/>
      </c>
      <c r="K176" s="18">
        <f>IFERROR(INDEX(Registro!$W$8:$W$507,MATCH(ROW()-5,Registro!$Y$8:$Y$507,0)),"")</f>
        <v/>
      </c>
      <c r="L176" s="17">
        <f>IFERROR(INDEX(Registro!$X$8:$X$507,MATCH(ROW()-5,Registro!$Y$8:$Y$507,0))&amp;"","")</f>
        <v/>
      </c>
    </row>
    <row r="177" ht="18" customHeight="1">
      <c r="A177" s="17">
        <f>IF(ISNA(MATCH(ROW()-5,Registro!$Y$8:$Y$507,0)),"",ROW()-5)</f>
        <v/>
      </c>
      <c r="B177" s="17">
        <f>IFERROR(INDEX(Registro!$A$8:$A$507,MATCH(ROW()-5,Registro!$Y$8:$Y$507,0)),"")</f>
        <v/>
      </c>
      <c r="C177" s="10">
        <f>IFERROR(INDEX(Registro!$B$8:$B$507,MATCH(ROW()-5,Registro!$Y$8:$Y$507,0)),"")</f>
        <v/>
      </c>
      <c r="D177" s="17">
        <f>IFERROR(INDEX(Registro!$D$8:$D$507,MATCH(ROW()-5,Registro!$Y$8:$Y$507,0))&amp;"","")</f>
        <v/>
      </c>
      <c r="E177" s="17">
        <f>IFERROR(INDEX(Registro!$E$8:$E$507,MATCH(ROW()-5,Registro!$Y$8:$Y$507,0))&amp;"","")</f>
        <v/>
      </c>
      <c r="F177" s="17">
        <f>IFERROR(INDEX(Registro!$F$8:$F$507,MATCH(ROW()-5,Registro!$Y$8:$Y$507,0))&amp;"","")</f>
        <v/>
      </c>
      <c r="G177" s="17">
        <f>IFERROR(INDEX(Registro!$G$8:$G$507,MATCH(ROW()-5,Registro!$Y$8:$Y$507,0))&amp;"","")</f>
        <v/>
      </c>
      <c r="H177" s="17">
        <f>IFERROR(INDEX(Registro!$H$8:$H$507,MATCH(ROW()-5,Registro!$Y$8:$Y$507,0))&amp;"","")</f>
        <v/>
      </c>
      <c r="I177" s="17">
        <f>IFERROR(INDEX(Registro!$K$8:$K$507,MATCH(ROW()-5,Registro!$Y$8:$Y$507,0))&amp;"","")</f>
        <v/>
      </c>
      <c r="J177" s="17">
        <f>IFERROR(INDEX(Registro!$M$8:$M$507,MATCH(ROW()-5,Registro!$Y$8:$Y$507,0))&amp;"","")</f>
        <v/>
      </c>
      <c r="K177" s="18">
        <f>IFERROR(INDEX(Registro!$W$8:$W$507,MATCH(ROW()-5,Registro!$Y$8:$Y$507,0)),"")</f>
        <v/>
      </c>
      <c r="L177" s="17">
        <f>IFERROR(INDEX(Registro!$X$8:$X$507,MATCH(ROW()-5,Registro!$Y$8:$Y$507,0))&amp;"","")</f>
        <v/>
      </c>
    </row>
    <row r="178" ht="18" customHeight="1">
      <c r="A178" s="17">
        <f>IF(ISNA(MATCH(ROW()-5,Registro!$Y$8:$Y$507,0)),"",ROW()-5)</f>
        <v/>
      </c>
      <c r="B178" s="17">
        <f>IFERROR(INDEX(Registro!$A$8:$A$507,MATCH(ROW()-5,Registro!$Y$8:$Y$507,0)),"")</f>
        <v/>
      </c>
      <c r="C178" s="10">
        <f>IFERROR(INDEX(Registro!$B$8:$B$507,MATCH(ROW()-5,Registro!$Y$8:$Y$507,0)),"")</f>
        <v/>
      </c>
      <c r="D178" s="17">
        <f>IFERROR(INDEX(Registro!$D$8:$D$507,MATCH(ROW()-5,Registro!$Y$8:$Y$507,0))&amp;"","")</f>
        <v/>
      </c>
      <c r="E178" s="17">
        <f>IFERROR(INDEX(Registro!$E$8:$E$507,MATCH(ROW()-5,Registro!$Y$8:$Y$507,0))&amp;"","")</f>
        <v/>
      </c>
      <c r="F178" s="17">
        <f>IFERROR(INDEX(Registro!$F$8:$F$507,MATCH(ROW()-5,Registro!$Y$8:$Y$507,0))&amp;"","")</f>
        <v/>
      </c>
      <c r="G178" s="17">
        <f>IFERROR(INDEX(Registro!$G$8:$G$507,MATCH(ROW()-5,Registro!$Y$8:$Y$507,0))&amp;"","")</f>
        <v/>
      </c>
      <c r="H178" s="17">
        <f>IFERROR(INDEX(Registro!$H$8:$H$507,MATCH(ROW()-5,Registro!$Y$8:$Y$507,0))&amp;"","")</f>
        <v/>
      </c>
      <c r="I178" s="17">
        <f>IFERROR(INDEX(Registro!$K$8:$K$507,MATCH(ROW()-5,Registro!$Y$8:$Y$507,0))&amp;"","")</f>
        <v/>
      </c>
      <c r="J178" s="17">
        <f>IFERROR(INDEX(Registro!$M$8:$M$507,MATCH(ROW()-5,Registro!$Y$8:$Y$507,0))&amp;"","")</f>
        <v/>
      </c>
      <c r="K178" s="18">
        <f>IFERROR(INDEX(Registro!$W$8:$W$507,MATCH(ROW()-5,Registro!$Y$8:$Y$507,0)),"")</f>
        <v/>
      </c>
      <c r="L178" s="17">
        <f>IFERROR(INDEX(Registro!$X$8:$X$507,MATCH(ROW()-5,Registro!$Y$8:$Y$507,0))&amp;"","")</f>
        <v/>
      </c>
    </row>
    <row r="179" ht="18" customHeight="1">
      <c r="A179" s="17">
        <f>IF(ISNA(MATCH(ROW()-5,Registro!$Y$8:$Y$507,0)),"",ROW()-5)</f>
        <v/>
      </c>
      <c r="B179" s="17">
        <f>IFERROR(INDEX(Registro!$A$8:$A$507,MATCH(ROW()-5,Registro!$Y$8:$Y$507,0)),"")</f>
        <v/>
      </c>
      <c r="C179" s="10">
        <f>IFERROR(INDEX(Registro!$B$8:$B$507,MATCH(ROW()-5,Registro!$Y$8:$Y$507,0)),"")</f>
        <v/>
      </c>
      <c r="D179" s="17">
        <f>IFERROR(INDEX(Registro!$D$8:$D$507,MATCH(ROW()-5,Registro!$Y$8:$Y$507,0))&amp;"","")</f>
        <v/>
      </c>
      <c r="E179" s="17">
        <f>IFERROR(INDEX(Registro!$E$8:$E$507,MATCH(ROW()-5,Registro!$Y$8:$Y$507,0))&amp;"","")</f>
        <v/>
      </c>
      <c r="F179" s="17">
        <f>IFERROR(INDEX(Registro!$F$8:$F$507,MATCH(ROW()-5,Registro!$Y$8:$Y$507,0))&amp;"","")</f>
        <v/>
      </c>
      <c r="G179" s="17">
        <f>IFERROR(INDEX(Registro!$G$8:$G$507,MATCH(ROW()-5,Registro!$Y$8:$Y$507,0))&amp;"","")</f>
        <v/>
      </c>
      <c r="H179" s="17">
        <f>IFERROR(INDEX(Registro!$H$8:$H$507,MATCH(ROW()-5,Registro!$Y$8:$Y$507,0))&amp;"","")</f>
        <v/>
      </c>
      <c r="I179" s="17">
        <f>IFERROR(INDEX(Registro!$K$8:$K$507,MATCH(ROW()-5,Registro!$Y$8:$Y$507,0))&amp;"","")</f>
        <v/>
      </c>
      <c r="J179" s="17">
        <f>IFERROR(INDEX(Registro!$M$8:$M$507,MATCH(ROW()-5,Registro!$Y$8:$Y$507,0))&amp;"","")</f>
        <v/>
      </c>
      <c r="K179" s="18">
        <f>IFERROR(INDEX(Registro!$W$8:$W$507,MATCH(ROW()-5,Registro!$Y$8:$Y$507,0)),"")</f>
        <v/>
      </c>
      <c r="L179" s="17">
        <f>IFERROR(INDEX(Registro!$X$8:$X$507,MATCH(ROW()-5,Registro!$Y$8:$Y$507,0))&amp;"","")</f>
        <v/>
      </c>
    </row>
    <row r="180" ht="18" customHeight="1">
      <c r="A180" s="17">
        <f>IF(ISNA(MATCH(ROW()-5,Registro!$Y$8:$Y$507,0)),"",ROW()-5)</f>
        <v/>
      </c>
      <c r="B180" s="17">
        <f>IFERROR(INDEX(Registro!$A$8:$A$507,MATCH(ROW()-5,Registro!$Y$8:$Y$507,0)),"")</f>
        <v/>
      </c>
      <c r="C180" s="10">
        <f>IFERROR(INDEX(Registro!$B$8:$B$507,MATCH(ROW()-5,Registro!$Y$8:$Y$507,0)),"")</f>
        <v/>
      </c>
      <c r="D180" s="17">
        <f>IFERROR(INDEX(Registro!$D$8:$D$507,MATCH(ROW()-5,Registro!$Y$8:$Y$507,0))&amp;"","")</f>
        <v/>
      </c>
      <c r="E180" s="17">
        <f>IFERROR(INDEX(Registro!$E$8:$E$507,MATCH(ROW()-5,Registro!$Y$8:$Y$507,0))&amp;"","")</f>
        <v/>
      </c>
      <c r="F180" s="17">
        <f>IFERROR(INDEX(Registro!$F$8:$F$507,MATCH(ROW()-5,Registro!$Y$8:$Y$507,0))&amp;"","")</f>
        <v/>
      </c>
      <c r="G180" s="17">
        <f>IFERROR(INDEX(Registro!$G$8:$G$507,MATCH(ROW()-5,Registro!$Y$8:$Y$507,0))&amp;"","")</f>
        <v/>
      </c>
      <c r="H180" s="17">
        <f>IFERROR(INDEX(Registro!$H$8:$H$507,MATCH(ROW()-5,Registro!$Y$8:$Y$507,0))&amp;"","")</f>
        <v/>
      </c>
      <c r="I180" s="17">
        <f>IFERROR(INDEX(Registro!$K$8:$K$507,MATCH(ROW()-5,Registro!$Y$8:$Y$507,0))&amp;"","")</f>
        <v/>
      </c>
      <c r="J180" s="17">
        <f>IFERROR(INDEX(Registro!$M$8:$M$507,MATCH(ROW()-5,Registro!$Y$8:$Y$507,0))&amp;"","")</f>
        <v/>
      </c>
      <c r="K180" s="18">
        <f>IFERROR(INDEX(Registro!$W$8:$W$507,MATCH(ROW()-5,Registro!$Y$8:$Y$507,0)),"")</f>
        <v/>
      </c>
      <c r="L180" s="17">
        <f>IFERROR(INDEX(Registro!$X$8:$X$507,MATCH(ROW()-5,Registro!$Y$8:$Y$507,0))&amp;"","")</f>
        <v/>
      </c>
    </row>
    <row r="181" ht="18" customHeight="1">
      <c r="A181" s="17">
        <f>IF(ISNA(MATCH(ROW()-5,Registro!$Y$8:$Y$507,0)),"",ROW()-5)</f>
        <v/>
      </c>
      <c r="B181" s="17">
        <f>IFERROR(INDEX(Registro!$A$8:$A$507,MATCH(ROW()-5,Registro!$Y$8:$Y$507,0)),"")</f>
        <v/>
      </c>
      <c r="C181" s="10">
        <f>IFERROR(INDEX(Registro!$B$8:$B$507,MATCH(ROW()-5,Registro!$Y$8:$Y$507,0)),"")</f>
        <v/>
      </c>
      <c r="D181" s="17">
        <f>IFERROR(INDEX(Registro!$D$8:$D$507,MATCH(ROW()-5,Registro!$Y$8:$Y$507,0))&amp;"","")</f>
        <v/>
      </c>
      <c r="E181" s="17">
        <f>IFERROR(INDEX(Registro!$E$8:$E$507,MATCH(ROW()-5,Registro!$Y$8:$Y$507,0))&amp;"","")</f>
        <v/>
      </c>
      <c r="F181" s="17">
        <f>IFERROR(INDEX(Registro!$F$8:$F$507,MATCH(ROW()-5,Registro!$Y$8:$Y$507,0))&amp;"","")</f>
        <v/>
      </c>
      <c r="G181" s="17">
        <f>IFERROR(INDEX(Registro!$G$8:$G$507,MATCH(ROW()-5,Registro!$Y$8:$Y$507,0))&amp;"","")</f>
        <v/>
      </c>
      <c r="H181" s="17">
        <f>IFERROR(INDEX(Registro!$H$8:$H$507,MATCH(ROW()-5,Registro!$Y$8:$Y$507,0))&amp;"","")</f>
        <v/>
      </c>
      <c r="I181" s="17">
        <f>IFERROR(INDEX(Registro!$K$8:$K$507,MATCH(ROW()-5,Registro!$Y$8:$Y$507,0))&amp;"","")</f>
        <v/>
      </c>
      <c r="J181" s="17">
        <f>IFERROR(INDEX(Registro!$M$8:$M$507,MATCH(ROW()-5,Registro!$Y$8:$Y$507,0))&amp;"","")</f>
        <v/>
      </c>
      <c r="K181" s="18">
        <f>IFERROR(INDEX(Registro!$W$8:$W$507,MATCH(ROW()-5,Registro!$Y$8:$Y$507,0)),"")</f>
        <v/>
      </c>
      <c r="L181" s="17">
        <f>IFERROR(INDEX(Registro!$X$8:$X$507,MATCH(ROW()-5,Registro!$Y$8:$Y$507,0))&amp;"","")</f>
        <v/>
      </c>
    </row>
    <row r="182" ht="18" customHeight="1">
      <c r="A182" s="17">
        <f>IF(ISNA(MATCH(ROW()-5,Registro!$Y$8:$Y$507,0)),"",ROW()-5)</f>
        <v/>
      </c>
      <c r="B182" s="17">
        <f>IFERROR(INDEX(Registro!$A$8:$A$507,MATCH(ROW()-5,Registro!$Y$8:$Y$507,0)),"")</f>
        <v/>
      </c>
      <c r="C182" s="10">
        <f>IFERROR(INDEX(Registro!$B$8:$B$507,MATCH(ROW()-5,Registro!$Y$8:$Y$507,0)),"")</f>
        <v/>
      </c>
      <c r="D182" s="17">
        <f>IFERROR(INDEX(Registro!$D$8:$D$507,MATCH(ROW()-5,Registro!$Y$8:$Y$507,0))&amp;"","")</f>
        <v/>
      </c>
      <c r="E182" s="17">
        <f>IFERROR(INDEX(Registro!$E$8:$E$507,MATCH(ROW()-5,Registro!$Y$8:$Y$507,0))&amp;"","")</f>
        <v/>
      </c>
      <c r="F182" s="17">
        <f>IFERROR(INDEX(Registro!$F$8:$F$507,MATCH(ROW()-5,Registro!$Y$8:$Y$507,0))&amp;"","")</f>
        <v/>
      </c>
      <c r="G182" s="17">
        <f>IFERROR(INDEX(Registro!$G$8:$G$507,MATCH(ROW()-5,Registro!$Y$8:$Y$507,0))&amp;"","")</f>
        <v/>
      </c>
      <c r="H182" s="17">
        <f>IFERROR(INDEX(Registro!$H$8:$H$507,MATCH(ROW()-5,Registro!$Y$8:$Y$507,0))&amp;"","")</f>
        <v/>
      </c>
      <c r="I182" s="17">
        <f>IFERROR(INDEX(Registro!$K$8:$K$507,MATCH(ROW()-5,Registro!$Y$8:$Y$507,0))&amp;"","")</f>
        <v/>
      </c>
      <c r="J182" s="17">
        <f>IFERROR(INDEX(Registro!$M$8:$M$507,MATCH(ROW()-5,Registro!$Y$8:$Y$507,0))&amp;"","")</f>
        <v/>
      </c>
      <c r="K182" s="18">
        <f>IFERROR(INDEX(Registro!$W$8:$W$507,MATCH(ROW()-5,Registro!$Y$8:$Y$507,0)),"")</f>
        <v/>
      </c>
      <c r="L182" s="17">
        <f>IFERROR(INDEX(Registro!$X$8:$X$507,MATCH(ROW()-5,Registro!$Y$8:$Y$507,0))&amp;"","")</f>
        <v/>
      </c>
    </row>
    <row r="183" ht="18" customHeight="1">
      <c r="A183" s="17">
        <f>IF(ISNA(MATCH(ROW()-5,Registro!$Y$8:$Y$507,0)),"",ROW()-5)</f>
        <v/>
      </c>
      <c r="B183" s="17">
        <f>IFERROR(INDEX(Registro!$A$8:$A$507,MATCH(ROW()-5,Registro!$Y$8:$Y$507,0)),"")</f>
        <v/>
      </c>
      <c r="C183" s="10">
        <f>IFERROR(INDEX(Registro!$B$8:$B$507,MATCH(ROW()-5,Registro!$Y$8:$Y$507,0)),"")</f>
        <v/>
      </c>
      <c r="D183" s="17">
        <f>IFERROR(INDEX(Registro!$D$8:$D$507,MATCH(ROW()-5,Registro!$Y$8:$Y$507,0))&amp;"","")</f>
        <v/>
      </c>
      <c r="E183" s="17">
        <f>IFERROR(INDEX(Registro!$E$8:$E$507,MATCH(ROW()-5,Registro!$Y$8:$Y$507,0))&amp;"","")</f>
        <v/>
      </c>
      <c r="F183" s="17">
        <f>IFERROR(INDEX(Registro!$F$8:$F$507,MATCH(ROW()-5,Registro!$Y$8:$Y$507,0))&amp;"","")</f>
        <v/>
      </c>
      <c r="G183" s="17">
        <f>IFERROR(INDEX(Registro!$G$8:$G$507,MATCH(ROW()-5,Registro!$Y$8:$Y$507,0))&amp;"","")</f>
        <v/>
      </c>
      <c r="H183" s="17">
        <f>IFERROR(INDEX(Registro!$H$8:$H$507,MATCH(ROW()-5,Registro!$Y$8:$Y$507,0))&amp;"","")</f>
        <v/>
      </c>
      <c r="I183" s="17">
        <f>IFERROR(INDEX(Registro!$K$8:$K$507,MATCH(ROW()-5,Registro!$Y$8:$Y$507,0))&amp;"","")</f>
        <v/>
      </c>
      <c r="J183" s="17">
        <f>IFERROR(INDEX(Registro!$M$8:$M$507,MATCH(ROW()-5,Registro!$Y$8:$Y$507,0))&amp;"","")</f>
        <v/>
      </c>
      <c r="K183" s="18">
        <f>IFERROR(INDEX(Registro!$W$8:$W$507,MATCH(ROW()-5,Registro!$Y$8:$Y$507,0)),"")</f>
        <v/>
      </c>
      <c r="L183" s="17">
        <f>IFERROR(INDEX(Registro!$X$8:$X$507,MATCH(ROW()-5,Registro!$Y$8:$Y$507,0))&amp;"","")</f>
        <v/>
      </c>
    </row>
    <row r="184" ht="18" customHeight="1">
      <c r="A184" s="17">
        <f>IF(ISNA(MATCH(ROW()-5,Registro!$Y$8:$Y$507,0)),"",ROW()-5)</f>
        <v/>
      </c>
      <c r="B184" s="17">
        <f>IFERROR(INDEX(Registro!$A$8:$A$507,MATCH(ROW()-5,Registro!$Y$8:$Y$507,0)),"")</f>
        <v/>
      </c>
      <c r="C184" s="10">
        <f>IFERROR(INDEX(Registro!$B$8:$B$507,MATCH(ROW()-5,Registro!$Y$8:$Y$507,0)),"")</f>
        <v/>
      </c>
      <c r="D184" s="17">
        <f>IFERROR(INDEX(Registro!$D$8:$D$507,MATCH(ROW()-5,Registro!$Y$8:$Y$507,0))&amp;"","")</f>
        <v/>
      </c>
      <c r="E184" s="17">
        <f>IFERROR(INDEX(Registro!$E$8:$E$507,MATCH(ROW()-5,Registro!$Y$8:$Y$507,0))&amp;"","")</f>
        <v/>
      </c>
      <c r="F184" s="17">
        <f>IFERROR(INDEX(Registro!$F$8:$F$507,MATCH(ROW()-5,Registro!$Y$8:$Y$507,0))&amp;"","")</f>
        <v/>
      </c>
      <c r="G184" s="17">
        <f>IFERROR(INDEX(Registro!$G$8:$G$507,MATCH(ROW()-5,Registro!$Y$8:$Y$507,0))&amp;"","")</f>
        <v/>
      </c>
      <c r="H184" s="17">
        <f>IFERROR(INDEX(Registro!$H$8:$H$507,MATCH(ROW()-5,Registro!$Y$8:$Y$507,0))&amp;"","")</f>
        <v/>
      </c>
      <c r="I184" s="17">
        <f>IFERROR(INDEX(Registro!$K$8:$K$507,MATCH(ROW()-5,Registro!$Y$8:$Y$507,0))&amp;"","")</f>
        <v/>
      </c>
      <c r="J184" s="17">
        <f>IFERROR(INDEX(Registro!$M$8:$M$507,MATCH(ROW()-5,Registro!$Y$8:$Y$507,0))&amp;"","")</f>
        <v/>
      </c>
      <c r="K184" s="18">
        <f>IFERROR(INDEX(Registro!$W$8:$W$507,MATCH(ROW()-5,Registro!$Y$8:$Y$507,0)),"")</f>
        <v/>
      </c>
      <c r="L184" s="17">
        <f>IFERROR(INDEX(Registro!$X$8:$X$507,MATCH(ROW()-5,Registro!$Y$8:$Y$507,0))&amp;"","")</f>
        <v/>
      </c>
    </row>
    <row r="185" ht="18" customHeight="1">
      <c r="A185" s="17">
        <f>IF(ISNA(MATCH(ROW()-5,Registro!$Y$8:$Y$507,0)),"",ROW()-5)</f>
        <v/>
      </c>
      <c r="B185" s="17">
        <f>IFERROR(INDEX(Registro!$A$8:$A$507,MATCH(ROW()-5,Registro!$Y$8:$Y$507,0)),"")</f>
        <v/>
      </c>
      <c r="C185" s="10">
        <f>IFERROR(INDEX(Registro!$B$8:$B$507,MATCH(ROW()-5,Registro!$Y$8:$Y$507,0)),"")</f>
        <v/>
      </c>
      <c r="D185" s="17">
        <f>IFERROR(INDEX(Registro!$D$8:$D$507,MATCH(ROW()-5,Registro!$Y$8:$Y$507,0))&amp;"","")</f>
        <v/>
      </c>
      <c r="E185" s="17">
        <f>IFERROR(INDEX(Registro!$E$8:$E$507,MATCH(ROW()-5,Registro!$Y$8:$Y$507,0))&amp;"","")</f>
        <v/>
      </c>
      <c r="F185" s="17">
        <f>IFERROR(INDEX(Registro!$F$8:$F$507,MATCH(ROW()-5,Registro!$Y$8:$Y$507,0))&amp;"","")</f>
        <v/>
      </c>
      <c r="G185" s="17">
        <f>IFERROR(INDEX(Registro!$G$8:$G$507,MATCH(ROW()-5,Registro!$Y$8:$Y$507,0))&amp;"","")</f>
        <v/>
      </c>
      <c r="H185" s="17">
        <f>IFERROR(INDEX(Registro!$H$8:$H$507,MATCH(ROW()-5,Registro!$Y$8:$Y$507,0))&amp;"","")</f>
        <v/>
      </c>
      <c r="I185" s="17">
        <f>IFERROR(INDEX(Registro!$K$8:$K$507,MATCH(ROW()-5,Registro!$Y$8:$Y$507,0))&amp;"","")</f>
        <v/>
      </c>
      <c r="J185" s="17">
        <f>IFERROR(INDEX(Registro!$M$8:$M$507,MATCH(ROW()-5,Registro!$Y$8:$Y$507,0))&amp;"","")</f>
        <v/>
      </c>
      <c r="K185" s="18">
        <f>IFERROR(INDEX(Registro!$W$8:$W$507,MATCH(ROW()-5,Registro!$Y$8:$Y$507,0)),"")</f>
        <v/>
      </c>
      <c r="L185" s="17">
        <f>IFERROR(INDEX(Registro!$X$8:$X$507,MATCH(ROW()-5,Registro!$Y$8:$Y$507,0))&amp;"","")</f>
        <v/>
      </c>
    </row>
    <row r="186" ht="18" customHeight="1">
      <c r="A186" s="17">
        <f>IF(ISNA(MATCH(ROW()-5,Registro!$Y$8:$Y$507,0)),"",ROW()-5)</f>
        <v/>
      </c>
      <c r="B186" s="17">
        <f>IFERROR(INDEX(Registro!$A$8:$A$507,MATCH(ROW()-5,Registro!$Y$8:$Y$507,0)),"")</f>
        <v/>
      </c>
      <c r="C186" s="10">
        <f>IFERROR(INDEX(Registro!$B$8:$B$507,MATCH(ROW()-5,Registro!$Y$8:$Y$507,0)),"")</f>
        <v/>
      </c>
      <c r="D186" s="17">
        <f>IFERROR(INDEX(Registro!$D$8:$D$507,MATCH(ROW()-5,Registro!$Y$8:$Y$507,0))&amp;"","")</f>
        <v/>
      </c>
      <c r="E186" s="17">
        <f>IFERROR(INDEX(Registro!$E$8:$E$507,MATCH(ROW()-5,Registro!$Y$8:$Y$507,0))&amp;"","")</f>
        <v/>
      </c>
      <c r="F186" s="17">
        <f>IFERROR(INDEX(Registro!$F$8:$F$507,MATCH(ROW()-5,Registro!$Y$8:$Y$507,0))&amp;"","")</f>
        <v/>
      </c>
      <c r="G186" s="17">
        <f>IFERROR(INDEX(Registro!$G$8:$G$507,MATCH(ROW()-5,Registro!$Y$8:$Y$507,0))&amp;"","")</f>
        <v/>
      </c>
      <c r="H186" s="17">
        <f>IFERROR(INDEX(Registro!$H$8:$H$507,MATCH(ROW()-5,Registro!$Y$8:$Y$507,0))&amp;"","")</f>
        <v/>
      </c>
      <c r="I186" s="17">
        <f>IFERROR(INDEX(Registro!$K$8:$K$507,MATCH(ROW()-5,Registro!$Y$8:$Y$507,0))&amp;"","")</f>
        <v/>
      </c>
      <c r="J186" s="17">
        <f>IFERROR(INDEX(Registro!$M$8:$M$507,MATCH(ROW()-5,Registro!$Y$8:$Y$507,0))&amp;"","")</f>
        <v/>
      </c>
      <c r="K186" s="18">
        <f>IFERROR(INDEX(Registro!$W$8:$W$507,MATCH(ROW()-5,Registro!$Y$8:$Y$507,0)),"")</f>
        <v/>
      </c>
      <c r="L186" s="17">
        <f>IFERROR(INDEX(Registro!$X$8:$X$507,MATCH(ROW()-5,Registro!$Y$8:$Y$507,0))&amp;"","")</f>
        <v/>
      </c>
    </row>
    <row r="187" ht="18" customHeight="1">
      <c r="A187" s="17">
        <f>IF(ISNA(MATCH(ROW()-5,Registro!$Y$8:$Y$507,0)),"",ROW()-5)</f>
        <v/>
      </c>
      <c r="B187" s="17">
        <f>IFERROR(INDEX(Registro!$A$8:$A$507,MATCH(ROW()-5,Registro!$Y$8:$Y$507,0)),"")</f>
        <v/>
      </c>
      <c r="C187" s="10">
        <f>IFERROR(INDEX(Registro!$B$8:$B$507,MATCH(ROW()-5,Registro!$Y$8:$Y$507,0)),"")</f>
        <v/>
      </c>
      <c r="D187" s="17">
        <f>IFERROR(INDEX(Registro!$D$8:$D$507,MATCH(ROW()-5,Registro!$Y$8:$Y$507,0))&amp;"","")</f>
        <v/>
      </c>
      <c r="E187" s="17">
        <f>IFERROR(INDEX(Registro!$E$8:$E$507,MATCH(ROW()-5,Registro!$Y$8:$Y$507,0))&amp;"","")</f>
        <v/>
      </c>
      <c r="F187" s="17">
        <f>IFERROR(INDEX(Registro!$F$8:$F$507,MATCH(ROW()-5,Registro!$Y$8:$Y$507,0))&amp;"","")</f>
        <v/>
      </c>
      <c r="G187" s="17">
        <f>IFERROR(INDEX(Registro!$G$8:$G$507,MATCH(ROW()-5,Registro!$Y$8:$Y$507,0))&amp;"","")</f>
        <v/>
      </c>
      <c r="H187" s="17">
        <f>IFERROR(INDEX(Registro!$H$8:$H$507,MATCH(ROW()-5,Registro!$Y$8:$Y$507,0))&amp;"","")</f>
        <v/>
      </c>
      <c r="I187" s="17">
        <f>IFERROR(INDEX(Registro!$K$8:$K$507,MATCH(ROW()-5,Registro!$Y$8:$Y$507,0))&amp;"","")</f>
        <v/>
      </c>
      <c r="J187" s="17">
        <f>IFERROR(INDEX(Registro!$M$8:$M$507,MATCH(ROW()-5,Registro!$Y$8:$Y$507,0))&amp;"","")</f>
        <v/>
      </c>
      <c r="K187" s="18">
        <f>IFERROR(INDEX(Registro!$W$8:$W$507,MATCH(ROW()-5,Registro!$Y$8:$Y$507,0)),"")</f>
        <v/>
      </c>
      <c r="L187" s="17">
        <f>IFERROR(INDEX(Registro!$X$8:$X$507,MATCH(ROW()-5,Registro!$Y$8:$Y$507,0))&amp;"","")</f>
        <v/>
      </c>
    </row>
    <row r="188" ht="18" customHeight="1">
      <c r="A188" s="17">
        <f>IF(ISNA(MATCH(ROW()-5,Registro!$Y$8:$Y$507,0)),"",ROW()-5)</f>
        <v/>
      </c>
      <c r="B188" s="17">
        <f>IFERROR(INDEX(Registro!$A$8:$A$507,MATCH(ROW()-5,Registro!$Y$8:$Y$507,0)),"")</f>
        <v/>
      </c>
      <c r="C188" s="10">
        <f>IFERROR(INDEX(Registro!$B$8:$B$507,MATCH(ROW()-5,Registro!$Y$8:$Y$507,0)),"")</f>
        <v/>
      </c>
      <c r="D188" s="17">
        <f>IFERROR(INDEX(Registro!$D$8:$D$507,MATCH(ROW()-5,Registro!$Y$8:$Y$507,0))&amp;"","")</f>
        <v/>
      </c>
      <c r="E188" s="17">
        <f>IFERROR(INDEX(Registro!$E$8:$E$507,MATCH(ROW()-5,Registro!$Y$8:$Y$507,0))&amp;"","")</f>
        <v/>
      </c>
      <c r="F188" s="17">
        <f>IFERROR(INDEX(Registro!$F$8:$F$507,MATCH(ROW()-5,Registro!$Y$8:$Y$507,0))&amp;"","")</f>
        <v/>
      </c>
      <c r="G188" s="17">
        <f>IFERROR(INDEX(Registro!$G$8:$G$507,MATCH(ROW()-5,Registro!$Y$8:$Y$507,0))&amp;"","")</f>
        <v/>
      </c>
      <c r="H188" s="17">
        <f>IFERROR(INDEX(Registro!$H$8:$H$507,MATCH(ROW()-5,Registro!$Y$8:$Y$507,0))&amp;"","")</f>
        <v/>
      </c>
      <c r="I188" s="17">
        <f>IFERROR(INDEX(Registro!$K$8:$K$507,MATCH(ROW()-5,Registro!$Y$8:$Y$507,0))&amp;"","")</f>
        <v/>
      </c>
      <c r="J188" s="17">
        <f>IFERROR(INDEX(Registro!$M$8:$M$507,MATCH(ROW()-5,Registro!$Y$8:$Y$507,0))&amp;"","")</f>
        <v/>
      </c>
      <c r="K188" s="18">
        <f>IFERROR(INDEX(Registro!$W$8:$W$507,MATCH(ROW()-5,Registro!$Y$8:$Y$507,0)),"")</f>
        <v/>
      </c>
      <c r="L188" s="17">
        <f>IFERROR(INDEX(Registro!$X$8:$X$507,MATCH(ROW()-5,Registro!$Y$8:$Y$507,0))&amp;"","")</f>
        <v/>
      </c>
    </row>
    <row r="189" ht="18" customHeight="1">
      <c r="A189" s="17">
        <f>IF(ISNA(MATCH(ROW()-5,Registro!$Y$8:$Y$507,0)),"",ROW()-5)</f>
        <v/>
      </c>
      <c r="B189" s="17">
        <f>IFERROR(INDEX(Registro!$A$8:$A$507,MATCH(ROW()-5,Registro!$Y$8:$Y$507,0)),"")</f>
        <v/>
      </c>
      <c r="C189" s="10">
        <f>IFERROR(INDEX(Registro!$B$8:$B$507,MATCH(ROW()-5,Registro!$Y$8:$Y$507,0)),"")</f>
        <v/>
      </c>
      <c r="D189" s="17">
        <f>IFERROR(INDEX(Registro!$D$8:$D$507,MATCH(ROW()-5,Registro!$Y$8:$Y$507,0))&amp;"","")</f>
        <v/>
      </c>
      <c r="E189" s="17">
        <f>IFERROR(INDEX(Registro!$E$8:$E$507,MATCH(ROW()-5,Registro!$Y$8:$Y$507,0))&amp;"","")</f>
        <v/>
      </c>
      <c r="F189" s="17">
        <f>IFERROR(INDEX(Registro!$F$8:$F$507,MATCH(ROW()-5,Registro!$Y$8:$Y$507,0))&amp;"","")</f>
        <v/>
      </c>
      <c r="G189" s="17">
        <f>IFERROR(INDEX(Registro!$G$8:$G$507,MATCH(ROW()-5,Registro!$Y$8:$Y$507,0))&amp;"","")</f>
        <v/>
      </c>
      <c r="H189" s="17">
        <f>IFERROR(INDEX(Registro!$H$8:$H$507,MATCH(ROW()-5,Registro!$Y$8:$Y$507,0))&amp;"","")</f>
        <v/>
      </c>
      <c r="I189" s="17">
        <f>IFERROR(INDEX(Registro!$K$8:$K$507,MATCH(ROW()-5,Registro!$Y$8:$Y$507,0))&amp;"","")</f>
        <v/>
      </c>
      <c r="J189" s="17">
        <f>IFERROR(INDEX(Registro!$M$8:$M$507,MATCH(ROW()-5,Registro!$Y$8:$Y$507,0))&amp;"","")</f>
        <v/>
      </c>
      <c r="K189" s="18">
        <f>IFERROR(INDEX(Registro!$W$8:$W$507,MATCH(ROW()-5,Registro!$Y$8:$Y$507,0)),"")</f>
        <v/>
      </c>
      <c r="L189" s="17">
        <f>IFERROR(INDEX(Registro!$X$8:$X$507,MATCH(ROW()-5,Registro!$Y$8:$Y$507,0))&amp;"","")</f>
        <v/>
      </c>
    </row>
    <row r="190" ht="18" customHeight="1">
      <c r="A190" s="17">
        <f>IF(ISNA(MATCH(ROW()-5,Registro!$Y$8:$Y$507,0)),"",ROW()-5)</f>
        <v/>
      </c>
      <c r="B190" s="17">
        <f>IFERROR(INDEX(Registro!$A$8:$A$507,MATCH(ROW()-5,Registro!$Y$8:$Y$507,0)),"")</f>
        <v/>
      </c>
      <c r="C190" s="10">
        <f>IFERROR(INDEX(Registro!$B$8:$B$507,MATCH(ROW()-5,Registro!$Y$8:$Y$507,0)),"")</f>
        <v/>
      </c>
      <c r="D190" s="17">
        <f>IFERROR(INDEX(Registro!$D$8:$D$507,MATCH(ROW()-5,Registro!$Y$8:$Y$507,0))&amp;"","")</f>
        <v/>
      </c>
      <c r="E190" s="17">
        <f>IFERROR(INDEX(Registro!$E$8:$E$507,MATCH(ROW()-5,Registro!$Y$8:$Y$507,0))&amp;"","")</f>
        <v/>
      </c>
      <c r="F190" s="17">
        <f>IFERROR(INDEX(Registro!$F$8:$F$507,MATCH(ROW()-5,Registro!$Y$8:$Y$507,0))&amp;"","")</f>
        <v/>
      </c>
      <c r="G190" s="17">
        <f>IFERROR(INDEX(Registro!$G$8:$G$507,MATCH(ROW()-5,Registro!$Y$8:$Y$507,0))&amp;"","")</f>
        <v/>
      </c>
      <c r="H190" s="17">
        <f>IFERROR(INDEX(Registro!$H$8:$H$507,MATCH(ROW()-5,Registro!$Y$8:$Y$507,0))&amp;"","")</f>
        <v/>
      </c>
      <c r="I190" s="17">
        <f>IFERROR(INDEX(Registro!$K$8:$K$507,MATCH(ROW()-5,Registro!$Y$8:$Y$507,0))&amp;"","")</f>
        <v/>
      </c>
      <c r="J190" s="17">
        <f>IFERROR(INDEX(Registro!$M$8:$M$507,MATCH(ROW()-5,Registro!$Y$8:$Y$507,0))&amp;"","")</f>
        <v/>
      </c>
      <c r="K190" s="18">
        <f>IFERROR(INDEX(Registro!$W$8:$W$507,MATCH(ROW()-5,Registro!$Y$8:$Y$507,0)),"")</f>
        <v/>
      </c>
      <c r="L190" s="17">
        <f>IFERROR(INDEX(Registro!$X$8:$X$507,MATCH(ROW()-5,Registro!$Y$8:$Y$507,0))&amp;"","")</f>
        <v/>
      </c>
    </row>
    <row r="191" ht="18" customHeight="1">
      <c r="A191" s="17">
        <f>IF(ISNA(MATCH(ROW()-5,Registro!$Y$8:$Y$507,0)),"",ROW()-5)</f>
        <v/>
      </c>
      <c r="B191" s="17">
        <f>IFERROR(INDEX(Registro!$A$8:$A$507,MATCH(ROW()-5,Registro!$Y$8:$Y$507,0)),"")</f>
        <v/>
      </c>
      <c r="C191" s="10">
        <f>IFERROR(INDEX(Registro!$B$8:$B$507,MATCH(ROW()-5,Registro!$Y$8:$Y$507,0)),"")</f>
        <v/>
      </c>
      <c r="D191" s="17">
        <f>IFERROR(INDEX(Registro!$D$8:$D$507,MATCH(ROW()-5,Registro!$Y$8:$Y$507,0))&amp;"","")</f>
        <v/>
      </c>
      <c r="E191" s="17">
        <f>IFERROR(INDEX(Registro!$E$8:$E$507,MATCH(ROW()-5,Registro!$Y$8:$Y$507,0))&amp;"","")</f>
        <v/>
      </c>
      <c r="F191" s="17">
        <f>IFERROR(INDEX(Registro!$F$8:$F$507,MATCH(ROW()-5,Registro!$Y$8:$Y$507,0))&amp;"","")</f>
        <v/>
      </c>
      <c r="G191" s="17">
        <f>IFERROR(INDEX(Registro!$G$8:$G$507,MATCH(ROW()-5,Registro!$Y$8:$Y$507,0))&amp;"","")</f>
        <v/>
      </c>
      <c r="H191" s="17">
        <f>IFERROR(INDEX(Registro!$H$8:$H$507,MATCH(ROW()-5,Registro!$Y$8:$Y$507,0))&amp;"","")</f>
        <v/>
      </c>
      <c r="I191" s="17">
        <f>IFERROR(INDEX(Registro!$K$8:$K$507,MATCH(ROW()-5,Registro!$Y$8:$Y$507,0))&amp;"","")</f>
        <v/>
      </c>
      <c r="J191" s="17">
        <f>IFERROR(INDEX(Registro!$M$8:$M$507,MATCH(ROW()-5,Registro!$Y$8:$Y$507,0))&amp;"","")</f>
        <v/>
      </c>
      <c r="K191" s="18">
        <f>IFERROR(INDEX(Registro!$W$8:$W$507,MATCH(ROW()-5,Registro!$Y$8:$Y$507,0)),"")</f>
        <v/>
      </c>
      <c r="L191" s="17">
        <f>IFERROR(INDEX(Registro!$X$8:$X$507,MATCH(ROW()-5,Registro!$Y$8:$Y$507,0))&amp;"","")</f>
        <v/>
      </c>
    </row>
    <row r="192" ht="18" customHeight="1">
      <c r="A192" s="17">
        <f>IF(ISNA(MATCH(ROW()-5,Registro!$Y$8:$Y$507,0)),"",ROW()-5)</f>
        <v/>
      </c>
      <c r="B192" s="17">
        <f>IFERROR(INDEX(Registro!$A$8:$A$507,MATCH(ROW()-5,Registro!$Y$8:$Y$507,0)),"")</f>
        <v/>
      </c>
      <c r="C192" s="10">
        <f>IFERROR(INDEX(Registro!$B$8:$B$507,MATCH(ROW()-5,Registro!$Y$8:$Y$507,0)),"")</f>
        <v/>
      </c>
      <c r="D192" s="17">
        <f>IFERROR(INDEX(Registro!$D$8:$D$507,MATCH(ROW()-5,Registro!$Y$8:$Y$507,0))&amp;"","")</f>
        <v/>
      </c>
      <c r="E192" s="17">
        <f>IFERROR(INDEX(Registro!$E$8:$E$507,MATCH(ROW()-5,Registro!$Y$8:$Y$507,0))&amp;"","")</f>
        <v/>
      </c>
      <c r="F192" s="17">
        <f>IFERROR(INDEX(Registro!$F$8:$F$507,MATCH(ROW()-5,Registro!$Y$8:$Y$507,0))&amp;"","")</f>
        <v/>
      </c>
      <c r="G192" s="17">
        <f>IFERROR(INDEX(Registro!$G$8:$G$507,MATCH(ROW()-5,Registro!$Y$8:$Y$507,0))&amp;"","")</f>
        <v/>
      </c>
      <c r="H192" s="17">
        <f>IFERROR(INDEX(Registro!$H$8:$H$507,MATCH(ROW()-5,Registro!$Y$8:$Y$507,0))&amp;"","")</f>
        <v/>
      </c>
      <c r="I192" s="17">
        <f>IFERROR(INDEX(Registro!$K$8:$K$507,MATCH(ROW()-5,Registro!$Y$8:$Y$507,0))&amp;"","")</f>
        <v/>
      </c>
      <c r="J192" s="17">
        <f>IFERROR(INDEX(Registro!$M$8:$M$507,MATCH(ROW()-5,Registro!$Y$8:$Y$507,0))&amp;"","")</f>
        <v/>
      </c>
      <c r="K192" s="18">
        <f>IFERROR(INDEX(Registro!$W$8:$W$507,MATCH(ROW()-5,Registro!$Y$8:$Y$507,0)),"")</f>
        <v/>
      </c>
      <c r="L192" s="17">
        <f>IFERROR(INDEX(Registro!$X$8:$X$507,MATCH(ROW()-5,Registro!$Y$8:$Y$507,0))&amp;"","")</f>
        <v/>
      </c>
    </row>
    <row r="193" ht="18" customHeight="1">
      <c r="A193" s="17">
        <f>IF(ISNA(MATCH(ROW()-5,Registro!$Y$8:$Y$507,0)),"",ROW()-5)</f>
        <v/>
      </c>
      <c r="B193" s="17">
        <f>IFERROR(INDEX(Registro!$A$8:$A$507,MATCH(ROW()-5,Registro!$Y$8:$Y$507,0)),"")</f>
        <v/>
      </c>
      <c r="C193" s="10">
        <f>IFERROR(INDEX(Registro!$B$8:$B$507,MATCH(ROW()-5,Registro!$Y$8:$Y$507,0)),"")</f>
        <v/>
      </c>
      <c r="D193" s="17">
        <f>IFERROR(INDEX(Registro!$D$8:$D$507,MATCH(ROW()-5,Registro!$Y$8:$Y$507,0))&amp;"","")</f>
        <v/>
      </c>
      <c r="E193" s="17">
        <f>IFERROR(INDEX(Registro!$E$8:$E$507,MATCH(ROW()-5,Registro!$Y$8:$Y$507,0))&amp;"","")</f>
        <v/>
      </c>
      <c r="F193" s="17">
        <f>IFERROR(INDEX(Registro!$F$8:$F$507,MATCH(ROW()-5,Registro!$Y$8:$Y$507,0))&amp;"","")</f>
        <v/>
      </c>
      <c r="G193" s="17">
        <f>IFERROR(INDEX(Registro!$G$8:$G$507,MATCH(ROW()-5,Registro!$Y$8:$Y$507,0))&amp;"","")</f>
        <v/>
      </c>
      <c r="H193" s="17">
        <f>IFERROR(INDEX(Registro!$H$8:$H$507,MATCH(ROW()-5,Registro!$Y$8:$Y$507,0))&amp;"","")</f>
        <v/>
      </c>
      <c r="I193" s="17">
        <f>IFERROR(INDEX(Registro!$K$8:$K$507,MATCH(ROW()-5,Registro!$Y$8:$Y$507,0))&amp;"","")</f>
        <v/>
      </c>
      <c r="J193" s="17">
        <f>IFERROR(INDEX(Registro!$M$8:$M$507,MATCH(ROW()-5,Registro!$Y$8:$Y$507,0))&amp;"","")</f>
        <v/>
      </c>
      <c r="K193" s="18">
        <f>IFERROR(INDEX(Registro!$W$8:$W$507,MATCH(ROW()-5,Registro!$Y$8:$Y$507,0)),"")</f>
        <v/>
      </c>
      <c r="L193" s="17">
        <f>IFERROR(INDEX(Registro!$X$8:$X$507,MATCH(ROW()-5,Registro!$Y$8:$Y$507,0))&amp;"","")</f>
        <v/>
      </c>
    </row>
    <row r="194" ht="18" customHeight="1">
      <c r="A194" s="17">
        <f>IF(ISNA(MATCH(ROW()-5,Registro!$Y$8:$Y$507,0)),"",ROW()-5)</f>
        <v/>
      </c>
      <c r="B194" s="17">
        <f>IFERROR(INDEX(Registro!$A$8:$A$507,MATCH(ROW()-5,Registro!$Y$8:$Y$507,0)),"")</f>
        <v/>
      </c>
      <c r="C194" s="10">
        <f>IFERROR(INDEX(Registro!$B$8:$B$507,MATCH(ROW()-5,Registro!$Y$8:$Y$507,0)),"")</f>
        <v/>
      </c>
      <c r="D194" s="17">
        <f>IFERROR(INDEX(Registro!$D$8:$D$507,MATCH(ROW()-5,Registro!$Y$8:$Y$507,0))&amp;"","")</f>
        <v/>
      </c>
      <c r="E194" s="17">
        <f>IFERROR(INDEX(Registro!$E$8:$E$507,MATCH(ROW()-5,Registro!$Y$8:$Y$507,0))&amp;"","")</f>
        <v/>
      </c>
      <c r="F194" s="17">
        <f>IFERROR(INDEX(Registro!$F$8:$F$507,MATCH(ROW()-5,Registro!$Y$8:$Y$507,0))&amp;"","")</f>
        <v/>
      </c>
      <c r="G194" s="17">
        <f>IFERROR(INDEX(Registro!$G$8:$G$507,MATCH(ROW()-5,Registro!$Y$8:$Y$507,0))&amp;"","")</f>
        <v/>
      </c>
      <c r="H194" s="17">
        <f>IFERROR(INDEX(Registro!$H$8:$H$507,MATCH(ROW()-5,Registro!$Y$8:$Y$507,0))&amp;"","")</f>
        <v/>
      </c>
      <c r="I194" s="17">
        <f>IFERROR(INDEX(Registro!$K$8:$K$507,MATCH(ROW()-5,Registro!$Y$8:$Y$507,0))&amp;"","")</f>
        <v/>
      </c>
      <c r="J194" s="17">
        <f>IFERROR(INDEX(Registro!$M$8:$M$507,MATCH(ROW()-5,Registro!$Y$8:$Y$507,0))&amp;"","")</f>
        <v/>
      </c>
      <c r="K194" s="18">
        <f>IFERROR(INDEX(Registro!$W$8:$W$507,MATCH(ROW()-5,Registro!$Y$8:$Y$507,0)),"")</f>
        <v/>
      </c>
      <c r="L194" s="17">
        <f>IFERROR(INDEX(Registro!$X$8:$X$507,MATCH(ROW()-5,Registro!$Y$8:$Y$507,0))&amp;"","")</f>
        <v/>
      </c>
    </row>
    <row r="195" ht="18" customHeight="1">
      <c r="A195" s="17">
        <f>IF(ISNA(MATCH(ROW()-5,Registro!$Y$8:$Y$507,0)),"",ROW()-5)</f>
        <v/>
      </c>
      <c r="B195" s="17">
        <f>IFERROR(INDEX(Registro!$A$8:$A$507,MATCH(ROW()-5,Registro!$Y$8:$Y$507,0)),"")</f>
        <v/>
      </c>
      <c r="C195" s="10">
        <f>IFERROR(INDEX(Registro!$B$8:$B$507,MATCH(ROW()-5,Registro!$Y$8:$Y$507,0)),"")</f>
        <v/>
      </c>
      <c r="D195" s="17">
        <f>IFERROR(INDEX(Registro!$D$8:$D$507,MATCH(ROW()-5,Registro!$Y$8:$Y$507,0))&amp;"","")</f>
        <v/>
      </c>
      <c r="E195" s="17">
        <f>IFERROR(INDEX(Registro!$E$8:$E$507,MATCH(ROW()-5,Registro!$Y$8:$Y$507,0))&amp;"","")</f>
        <v/>
      </c>
      <c r="F195" s="17">
        <f>IFERROR(INDEX(Registro!$F$8:$F$507,MATCH(ROW()-5,Registro!$Y$8:$Y$507,0))&amp;"","")</f>
        <v/>
      </c>
      <c r="G195" s="17">
        <f>IFERROR(INDEX(Registro!$G$8:$G$507,MATCH(ROW()-5,Registro!$Y$8:$Y$507,0))&amp;"","")</f>
        <v/>
      </c>
      <c r="H195" s="17">
        <f>IFERROR(INDEX(Registro!$H$8:$H$507,MATCH(ROW()-5,Registro!$Y$8:$Y$507,0))&amp;"","")</f>
        <v/>
      </c>
      <c r="I195" s="17">
        <f>IFERROR(INDEX(Registro!$K$8:$K$507,MATCH(ROW()-5,Registro!$Y$8:$Y$507,0))&amp;"","")</f>
        <v/>
      </c>
      <c r="J195" s="17">
        <f>IFERROR(INDEX(Registro!$M$8:$M$507,MATCH(ROW()-5,Registro!$Y$8:$Y$507,0))&amp;"","")</f>
        <v/>
      </c>
      <c r="K195" s="18">
        <f>IFERROR(INDEX(Registro!$W$8:$W$507,MATCH(ROW()-5,Registro!$Y$8:$Y$507,0)),"")</f>
        <v/>
      </c>
      <c r="L195" s="17">
        <f>IFERROR(INDEX(Registro!$X$8:$X$507,MATCH(ROW()-5,Registro!$Y$8:$Y$507,0))&amp;"","")</f>
        <v/>
      </c>
    </row>
    <row r="196" ht="18" customHeight="1">
      <c r="A196" s="17">
        <f>IF(ISNA(MATCH(ROW()-5,Registro!$Y$8:$Y$507,0)),"",ROW()-5)</f>
        <v/>
      </c>
      <c r="B196" s="17">
        <f>IFERROR(INDEX(Registro!$A$8:$A$507,MATCH(ROW()-5,Registro!$Y$8:$Y$507,0)),"")</f>
        <v/>
      </c>
      <c r="C196" s="10">
        <f>IFERROR(INDEX(Registro!$B$8:$B$507,MATCH(ROW()-5,Registro!$Y$8:$Y$507,0)),"")</f>
        <v/>
      </c>
      <c r="D196" s="17">
        <f>IFERROR(INDEX(Registro!$D$8:$D$507,MATCH(ROW()-5,Registro!$Y$8:$Y$507,0))&amp;"","")</f>
        <v/>
      </c>
      <c r="E196" s="17">
        <f>IFERROR(INDEX(Registro!$E$8:$E$507,MATCH(ROW()-5,Registro!$Y$8:$Y$507,0))&amp;"","")</f>
        <v/>
      </c>
      <c r="F196" s="17">
        <f>IFERROR(INDEX(Registro!$F$8:$F$507,MATCH(ROW()-5,Registro!$Y$8:$Y$507,0))&amp;"","")</f>
        <v/>
      </c>
      <c r="G196" s="17">
        <f>IFERROR(INDEX(Registro!$G$8:$G$507,MATCH(ROW()-5,Registro!$Y$8:$Y$507,0))&amp;"","")</f>
        <v/>
      </c>
      <c r="H196" s="17">
        <f>IFERROR(INDEX(Registro!$H$8:$H$507,MATCH(ROW()-5,Registro!$Y$8:$Y$507,0))&amp;"","")</f>
        <v/>
      </c>
      <c r="I196" s="17">
        <f>IFERROR(INDEX(Registro!$K$8:$K$507,MATCH(ROW()-5,Registro!$Y$8:$Y$507,0))&amp;"","")</f>
        <v/>
      </c>
      <c r="J196" s="17">
        <f>IFERROR(INDEX(Registro!$M$8:$M$507,MATCH(ROW()-5,Registro!$Y$8:$Y$507,0))&amp;"","")</f>
        <v/>
      </c>
      <c r="K196" s="18">
        <f>IFERROR(INDEX(Registro!$W$8:$W$507,MATCH(ROW()-5,Registro!$Y$8:$Y$507,0)),"")</f>
        <v/>
      </c>
      <c r="L196" s="17">
        <f>IFERROR(INDEX(Registro!$X$8:$X$507,MATCH(ROW()-5,Registro!$Y$8:$Y$507,0))&amp;"","")</f>
        <v/>
      </c>
    </row>
    <row r="197" ht="18" customHeight="1">
      <c r="A197" s="17">
        <f>IF(ISNA(MATCH(ROW()-5,Registro!$Y$8:$Y$507,0)),"",ROW()-5)</f>
        <v/>
      </c>
      <c r="B197" s="17">
        <f>IFERROR(INDEX(Registro!$A$8:$A$507,MATCH(ROW()-5,Registro!$Y$8:$Y$507,0)),"")</f>
        <v/>
      </c>
      <c r="C197" s="10">
        <f>IFERROR(INDEX(Registro!$B$8:$B$507,MATCH(ROW()-5,Registro!$Y$8:$Y$507,0)),"")</f>
        <v/>
      </c>
      <c r="D197" s="17">
        <f>IFERROR(INDEX(Registro!$D$8:$D$507,MATCH(ROW()-5,Registro!$Y$8:$Y$507,0))&amp;"","")</f>
        <v/>
      </c>
      <c r="E197" s="17">
        <f>IFERROR(INDEX(Registro!$E$8:$E$507,MATCH(ROW()-5,Registro!$Y$8:$Y$507,0))&amp;"","")</f>
        <v/>
      </c>
      <c r="F197" s="17">
        <f>IFERROR(INDEX(Registro!$F$8:$F$507,MATCH(ROW()-5,Registro!$Y$8:$Y$507,0))&amp;"","")</f>
        <v/>
      </c>
      <c r="G197" s="17">
        <f>IFERROR(INDEX(Registro!$G$8:$G$507,MATCH(ROW()-5,Registro!$Y$8:$Y$507,0))&amp;"","")</f>
        <v/>
      </c>
      <c r="H197" s="17">
        <f>IFERROR(INDEX(Registro!$H$8:$H$507,MATCH(ROW()-5,Registro!$Y$8:$Y$507,0))&amp;"","")</f>
        <v/>
      </c>
      <c r="I197" s="17">
        <f>IFERROR(INDEX(Registro!$K$8:$K$507,MATCH(ROW()-5,Registro!$Y$8:$Y$507,0))&amp;"","")</f>
        <v/>
      </c>
      <c r="J197" s="17">
        <f>IFERROR(INDEX(Registro!$M$8:$M$507,MATCH(ROW()-5,Registro!$Y$8:$Y$507,0))&amp;"","")</f>
        <v/>
      </c>
      <c r="K197" s="18">
        <f>IFERROR(INDEX(Registro!$W$8:$W$507,MATCH(ROW()-5,Registro!$Y$8:$Y$507,0)),"")</f>
        <v/>
      </c>
      <c r="L197" s="17">
        <f>IFERROR(INDEX(Registro!$X$8:$X$507,MATCH(ROW()-5,Registro!$Y$8:$Y$507,0))&amp;"","")</f>
        <v/>
      </c>
    </row>
    <row r="198" ht="18" customHeight="1">
      <c r="A198" s="17">
        <f>IF(ISNA(MATCH(ROW()-5,Registro!$Y$8:$Y$507,0)),"",ROW()-5)</f>
        <v/>
      </c>
      <c r="B198" s="17">
        <f>IFERROR(INDEX(Registro!$A$8:$A$507,MATCH(ROW()-5,Registro!$Y$8:$Y$507,0)),"")</f>
        <v/>
      </c>
      <c r="C198" s="10">
        <f>IFERROR(INDEX(Registro!$B$8:$B$507,MATCH(ROW()-5,Registro!$Y$8:$Y$507,0)),"")</f>
        <v/>
      </c>
      <c r="D198" s="17">
        <f>IFERROR(INDEX(Registro!$D$8:$D$507,MATCH(ROW()-5,Registro!$Y$8:$Y$507,0))&amp;"","")</f>
        <v/>
      </c>
      <c r="E198" s="17">
        <f>IFERROR(INDEX(Registro!$E$8:$E$507,MATCH(ROW()-5,Registro!$Y$8:$Y$507,0))&amp;"","")</f>
        <v/>
      </c>
      <c r="F198" s="17">
        <f>IFERROR(INDEX(Registro!$F$8:$F$507,MATCH(ROW()-5,Registro!$Y$8:$Y$507,0))&amp;"","")</f>
        <v/>
      </c>
      <c r="G198" s="17">
        <f>IFERROR(INDEX(Registro!$G$8:$G$507,MATCH(ROW()-5,Registro!$Y$8:$Y$507,0))&amp;"","")</f>
        <v/>
      </c>
      <c r="H198" s="17">
        <f>IFERROR(INDEX(Registro!$H$8:$H$507,MATCH(ROW()-5,Registro!$Y$8:$Y$507,0))&amp;"","")</f>
        <v/>
      </c>
      <c r="I198" s="17">
        <f>IFERROR(INDEX(Registro!$K$8:$K$507,MATCH(ROW()-5,Registro!$Y$8:$Y$507,0))&amp;"","")</f>
        <v/>
      </c>
      <c r="J198" s="17">
        <f>IFERROR(INDEX(Registro!$M$8:$M$507,MATCH(ROW()-5,Registro!$Y$8:$Y$507,0))&amp;"","")</f>
        <v/>
      </c>
      <c r="K198" s="18">
        <f>IFERROR(INDEX(Registro!$W$8:$W$507,MATCH(ROW()-5,Registro!$Y$8:$Y$507,0)),"")</f>
        <v/>
      </c>
      <c r="L198" s="17">
        <f>IFERROR(INDEX(Registro!$X$8:$X$507,MATCH(ROW()-5,Registro!$Y$8:$Y$507,0))&amp;"","")</f>
        <v/>
      </c>
    </row>
    <row r="199" ht="18" customHeight="1">
      <c r="A199" s="17">
        <f>IF(ISNA(MATCH(ROW()-5,Registro!$Y$8:$Y$507,0)),"",ROW()-5)</f>
        <v/>
      </c>
      <c r="B199" s="17">
        <f>IFERROR(INDEX(Registro!$A$8:$A$507,MATCH(ROW()-5,Registro!$Y$8:$Y$507,0)),"")</f>
        <v/>
      </c>
      <c r="C199" s="10">
        <f>IFERROR(INDEX(Registro!$B$8:$B$507,MATCH(ROW()-5,Registro!$Y$8:$Y$507,0)),"")</f>
        <v/>
      </c>
      <c r="D199" s="17">
        <f>IFERROR(INDEX(Registro!$D$8:$D$507,MATCH(ROW()-5,Registro!$Y$8:$Y$507,0))&amp;"","")</f>
        <v/>
      </c>
      <c r="E199" s="17">
        <f>IFERROR(INDEX(Registro!$E$8:$E$507,MATCH(ROW()-5,Registro!$Y$8:$Y$507,0))&amp;"","")</f>
        <v/>
      </c>
      <c r="F199" s="17">
        <f>IFERROR(INDEX(Registro!$F$8:$F$507,MATCH(ROW()-5,Registro!$Y$8:$Y$507,0))&amp;"","")</f>
        <v/>
      </c>
      <c r="G199" s="17">
        <f>IFERROR(INDEX(Registro!$G$8:$G$507,MATCH(ROW()-5,Registro!$Y$8:$Y$507,0))&amp;"","")</f>
        <v/>
      </c>
      <c r="H199" s="17">
        <f>IFERROR(INDEX(Registro!$H$8:$H$507,MATCH(ROW()-5,Registro!$Y$8:$Y$507,0))&amp;"","")</f>
        <v/>
      </c>
      <c r="I199" s="17">
        <f>IFERROR(INDEX(Registro!$K$8:$K$507,MATCH(ROW()-5,Registro!$Y$8:$Y$507,0))&amp;"","")</f>
        <v/>
      </c>
      <c r="J199" s="17">
        <f>IFERROR(INDEX(Registro!$M$8:$M$507,MATCH(ROW()-5,Registro!$Y$8:$Y$507,0))&amp;"","")</f>
        <v/>
      </c>
      <c r="K199" s="18">
        <f>IFERROR(INDEX(Registro!$W$8:$W$507,MATCH(ROW()-5,Registro!$Y$8:$Y$507,0)),"")</f>
        <v/>
      </c>
      <c r="L199" s="17">
        <f>IFERROR(INDEX(Registro!$X$8:$X$507,MATCH(ROW()-5,Registro!$Y$8:$Y$507,0))&amp;"","")</f>
        <v/>
      </c>
    </row>
    <row r="200" ht="18" customHeight="1">
      <c r="A200" s="17">
        <f>IF(ISNA(MATCH(ROW()-5,Registro!$Y$8:$Y$507,0)),"",ROW()-5)</f>
        <v/>
      </c>
      <c r="B200" s="17">
        <f>IFERROR(INDEX(Registro!$A$8:$A$507,MATCH(ROW()-5,Registro!$Y$8:$Y$507,0)),"")</f>
        <v/>
      </c>
      <c r="C200" s="10">
        <f>IFERROR(INDEX(Registro!$B$8:$B$507,MATCH(ROW()-5,Registro!$Y$8:$Y$507,0)),"")</f>
        <v/>
      </c>
      <c r="D200" s="17">
        <f>IFERROR(INDEX(Registro!$D$8:$D$507,MATCH(ROW()-5,Registro!$Y$8:$Y$507,0))&amp;"","")</f>
        <v/>
      </c>
      <c r="E200" s="17">
        <f>IFERROR(INDEX(Registro!$E$8:$E$507,MATCH(ROW()-5,Registro!$Y$8:$Y$507,0))&amp;"","")</f>
        <v/>
      </c>
      <c r="F200" s="17">
        <f>IFERROR(INDEX(Registro!$F$8:$F$507,MATCH(ROW()-5,Registro!$Y$8:$Y$507,0))&amp;"","")</f>
        <v/>
      </c>
      <c r="G200" s="17">
        <f>IFERROR(INDEX(Registro!$G$8:$G$507,MATCH(ROW()-5,Registro!$Y$8:$Y$507,0))&amp;"","")</f>
        <v/>
      </c>
      <c r="H200" s="17">
        <f>IFERROR(INDEX(Registro!$H$8:$H$507,MATCH(ROW()-5,Registro!$Y$8:$Y$507,0))&amp;"","")</f>
        <v/>
      </c>
      <c r="I200" s="17">
        <f>IFERROR(INDEX(Registro!$K$8:$K$507,MATCH(ROW()-5,Registro!$Y$8:$Y$507,0))&amp;"","")</f>
        <v/>
      </c>
      <c r="J200" s="17">
        <f>IFERROR(INDEX(Registro!$M$8:$M$507,MATCH(ROW()-5,Registro!$Y$8:$Y$507,0))&amp;"","")</f>
        <v/>
      </c>
      <c r="K200" s="18">
        <f>IFERROR(INDEX(Registro!$W$8:$W$507,MATCH(ROW()-5,Registro!$Y$8:$Y$507,0)),"")</f>
        <v/>
      </c>
      <c r="L200" s="17">
        <f>IFERROR(INDEX(Registro!$X$8:$X$507,MATCH(ROW()-5,Registro!$Y$8:$Y$507,0))&amp;"","")</f>
        <v/>
      </c>
    </row>
    <row r="201" ht="18" customHeight="1">
      <c r="A201" s="17">
        <f>IF(ISNA(MATCH(ROW()-5,Registro!$Y$8:$Y$507,0)),"",ROW()-5)</f>
        <v/>
      </c>
      <c r="B201" s="17">
        <f>IFERROR(INDEX(Registro!$A$8:$A$507,MATCH(ROW()-5,Registro!$Y$8:$Y$507,0)),"")</f>
        <v/>
      </c>
      <c r="C201" s="10">
        <f>IFERROR(INDEX(Registro!$B$8:$B$507,MATCH(ROW()-5,Registro!$Y$8:$Y$507,0)),"")</f>
        <v/>
      </c>
      <c r="D201" s="17">
        <f>IFERROR(INDEX(Registro!$D$8:$D$507,MATCH(ROW()-5,Registro!$Y$8:$Y$507,0))&amp;"","")</f>
        <v/>
      </c>
      <c r="E201" s="17">
        <f>IFERROR(INDEX(Registro!$E$8:$E$507,MATCH(ROW()-5,Registro!$Y$8:$Y$507,0))&amp;"","")</f>
        <v/>
      </c>
      <c r="F201" s="17">
        <f>IFERROR(INDEX(Registro!$F$8:$F$507,MATCH(ROW()-5,Registro!$Y$8:$Y$507,0))&amp;"","")</f>
        <v/>
      </c>
      <c r="G201" s="17">
        <f>IFERROR(INDEX(Registro!$G$8:$G$507,MATCH(ROW()-5,Registro!$Y$8:$Y$507,0))&amp;"","")</f>
        <v/>
      </c>
      <c r="H201" s="17">
        <f>IFERROR(INDEX(Registro!$H$8:$H$507,MATCH(ROW()-5,Registro!$Y$8:$Y$507,0))&amp;"","")</f>
        <v/>
      </c>
      <c r="I201" s="17">
        <f>IFERROR(INDEX(Registro!$K$8:$K$507,MATCH(ROW()-5,Registro!$Y$8:$Y$507,0))&amp;"","")</f>
        <v/>
      </c>
      <c r="J201" s="17">
        <f>IFERROR(INDEX(Registro!$M$8:$M$507,MATCH(ROW()-5,Registro!$Y$8:$Y$507,0))&amp;"","")</f>
        <v/>
      </c>
      <c r="K201" s="18">
        <f>IFERROR(INDEX(Registro!$W$8:$W$507,MATCH(ROW()-5,Registro!$Y$8:$Y$507,0)),"")</f>
        <v/>
      </c>
      <c r="L201" s="17">
        <f>IFERROR(INDEX(Registro!$X$8:$X$507,MATCH(ROW()-5,Registro!$Y$8:$Y$507,0))&amp;"","")</f>
        <v/>
      </c>
    </row>
    <row r="202" ht="18" customHeight="1">
      <c r="A202" s="17">
        <f>IF(ISNA(MATCH(ROW()-5,Registro!$Y$8:$Y$507,0)),"",ROW()-5)</f>
        <v/>
      </c>
      <c r="B202" s="17">
        <f>IFERROR(INDEX(Registro!$A$8:$A$507,MATCH(ROW()-5,Registro!$Y$8:$Y$507,0)),"")</f>
        <v/>
      </c>
      <c r="C202" s="10">
        <f>IFERROR(INDEX(Registro!$B$8:$B$507,MATCH(ROW()-5,Registro!$Y$8:$Y$507,0)),"")</f>
        <v/>
      </c>
      <c r="D202" s="17">
        <f>IFERROR(INDEX(Registro!$D$8:$D$507,MATCH(ROW()-5,Registro!$Y$8:$Y$507,0))&amp;"","")</f>
        <v/>
      </c>
      <c r="E202" s="17">
        <f>IFERROR(INDEX(Registro!$E$8:$E$507,MATCH(ROW()-5,Registro!$Y$8:$Y$507,0))&amp;"","")</f>
        <v/>
      </c>
      <c r="F202" s="17">
        <f>IFERROR(INDEX(Registro!$F$8:$F$507,MATCH(ROW()-5,Registro!$Y$8:$Y$507,0))&amp;"","")</f>
        <v/>
      </c>
      <c r="G202" s="17">
        <f>IFERROR(INDEX(Registro!$G$8:$G$507,MATCH(ROW()-5,Registro!$Y$8:$Y$507,0))&amp;"","")</f>
        <v/>
      </c>
      <c r="H202" s="17">
        <f>IFERROR(INDEX(Registro!$H$8:$H$507,MATCH(ROW()-5,Registro!$Y$8:$Y$507,0))&amp;"","")</f>
        <v/>
      </c>
      <c r="I202" s="17">
        <f>IFERROR(INDEX(Registro!$K$8:$K$507,MATCH(ROW()-5,Registro!$Y$8:$Y$507,0))&amp;"","")</f>
        <v/>
      </c>
      <c r="J202" s="17">
        <f>IFERROR(INDEX(Registro!$M$8:$M$507,MATCH(ROW()-5,Registro!$Y$8:$Y$507,0))&amp;"","")</f>
        <v/>
      </c>
      <c r="K202" s="18">
        <f>IFERROR(INDEX(Registro!$W$8:$W$507,MATCH(ROW()-5,Registro!$Y$8:$Y$507,0)),"")</f>
        <v/>
      </c>
      <c r="L202" s="17">
        <f>IFERROR(INDEX(Registro!$X$8:$X$507,MATCH(ROW()-5,Registro!$Y$8:$Y$507,0))&amp;"","")</f>
        <v/>
      </c>
    </row>
    <row r="203" ht="18" customHeight="1">
      <c r="A203" s="17">
        <f>IF(ISNA(MATCH(ROW()-5,Registro!$Y$8:$Y$507,0)),"",ROW()-5)</f>
        <v/>
      </c>
      <c r="B203" s="17">
        <f>IFERROR(INDEX(Registro!$A$8:$A$507,MATCH(ROW()-5,Registro!$Y$8:$Y$507,0)),"")</f>
        <v/>
      </c>
      <c r="C203" s="10">
        <f>IFERROR(INDEX(Registro!$B$8:$B$507,MATCH(ROW()-5,Registro!$Y$8:$Y$507,0)),"")</f>
        <v/>
      </c>
      <c r="D203" s="17">
        <f>IFERROR(INDEX(Registro!$D$8:$D$507,MATCH(ROW()-5,Registro!$Y$8:$Y$507,0))&amp;"","")</f>
        <v/>
      </c>
      <c r="E203" s="17">
        <f>IFERROR(INDEX(Registro!$E$8:$E$507,MATCH(ROW()-5,Registro!$Y$8:$Y$507,0))&amp;"","")</f>
        <v/>
      </c>
      <c r="F203" s="17">
        <f>IFERROR(INDEX(Registro!$F$8:$F$507,MATCH(ROW()-5,Registro!$Y$8:$Y$507,0))&amp;"","")</f>
        <v/>
      </c>
      <c r="G203" s="17">
        <f>IFERROR(INDEX(Registro!$G$8:$G$507,MATCH(ROW()-5,Registro!$Y$8:$Y$507,0))&amp;"","")</f>
        <v/>
      </c>
      <c r="H203" s="17">
        <f>IFERROR(INDEX(Registro!$H$8:$H$507,MATCH(ROW()-5,Registro!$Y$8:$Y$507,0))&amp;"","")</f>
        <v/>
      </c>
      <c r="I203" s="17">
        <f>IFERROR(INDEX(Registro!$K$8:$K$507,MATCH(ROW()-5,Registro!$Y$8:$Y$507,0))&amp;"","")</f>
        <v/>
      </c>
      <c r="J203" s="17">
        <f>IFERROR(INDEX(Registro!$M$8:$M$507,MATCH(ROW()-5,Registro!$Y$8:$Y$507,0))&amp;"","")</f>
        <v/>
      </c>
      <c r="K203" s="18">
        <f>IFERROR(INDEX(Registro!$W$8:$W$507,MATCH(ROW()-5,Registro!$Y$8:$Y$507,0)),"")</f>
        <v/>
      </c>
      <c r="L203" s="17">
        <f>IFERROR(INDEX(Registro!$X$8:$X$507,MATCH(ROW()-5,Registro!$Y$8:$Y$507,0))&amp;"","")</f>
        <v/>
      </c>
    </row>
    <row r="204" ht="18" customHeight="1">
      <c r="A204" s="17">
        <f>IF(ISNA(MATCH(ROW()-5,Registro!$Y$8:$Y$507,0)),"",ROW()-5)</f>
        <v/>
      </c>
      <c r="B204" s="17">
        <f>IFERROR(INDEX(Registro!$A$8:$A$507,MATCH(ROW()-5,Registro!$Y$8:$Y$507,0)),"")</f>
        <v/>
      </c>
      <c r="C204" s="10">
        <f>IFERROR(INDEX(Registro!$B$8:$B$507,MATCH(ROW()-5,Registro!$Y$8:$Y$507,0)),"")</f>
        <v/>
      </c>
      <c r="D204" s="17">
        <f>IFERROR(INDEX(Registro!$D$8:$D$507,MATCH(ROW()-5,Registro!$Y$8:$Y$507,0))&amp;"","")</f>
        <v/>
      </c>
      <c r="E204" s="17">
        <f>IFERROR(INDEX(Registro!$E$8:$E$507,MATCH(ROW()-5,Registro!$Y$8:$Y$507,0))&amp;"","")</f>
        <v/>
      </c>
      <c r="F204" s="17">
        <f>IFERROR(INDEX(Registro!$F$8:$F$507,MATCH(ROW()-5,Registro!$Y$8:$Y$507,0))&amp;"","")</f>
        <v/>
      </c>
      <c r="G204" s="17">
        <f>IFERROR(INDEX(Registro!$G$8:$G$507,MATCH(ROW()-5,Registro!$Y$8:$Y$507,0))&amp;"","")</f>
        <v/>
      </c>
      <c r="H204" s="17">
        <f>IFERROR(INDEX(Registro!$H$8:$H$507,MATCH(ROW()-5,Registro!$Y$8:$Y$507,0))&amp;"","")</f>
        <v/>
      </c>
      <c r="I204" s="17">
        <f>IFERROR(INDEX(Registro!$K$8:$K$507,MATCH(ROW()-5,Registro!$Y$8:$Y$507,0))&amp;"","")</f>
        <v/>
      </c>
      <c r="J204" s="17">
        <f>IFERROR(INDEX(Registro!$M$8:$M$507,MATCH(ROW()-5,Registro!$Y$8:$Y$507,0))&amp;"","")</f>
        <v/>
      </c>
      <c r="K204" s="18">
        <f>IFERROR(INDEX(Registro!$W$8:$W$507,MATCH(ROW()-5,Registro!$Y$8:$Y$507,0)),"")</f>
        <v/>
      </c>
      <c r="L204" s="17">
        <f>IFERROR(INDEX(Registro!$X$8:$X$507,MATCH(ROW()-5,Registro!$Y$8:$Y$507,0))&amp;"","")</f>
        <v/>
      </c>
    </row>
    <row r="205" ht="18" customHeight="1">
      <c r="A205" s="17">
        <f>IF(ISNA(MATCH(ROW()-5,Registro!$Y$8:$Y$507,0)),"",ROW()-5)</f>
        <v/>
      </c>
      <c r="B205" s="17">
        <f>IFERROR(INDEX(Registro!$A$8:$A$507,MATCH(ROW()-5,Registro!$Y$8:$Y$507,0)),"")</f>
        <v/>
      </c>
      <c r="C205" s="10">
        <f>IFERROR(INDEX(Registro!$B$8:$B$507,MATCH(ROW()-5,Registro!$Y$8:$Y$507,0)),"")</f>
        <v/>
      </c>
      <c r="D205" s="17">
        <f>IFERROR(INDEX(Registro!$D$8:$D$507,MATCH(ROW()-5,Registro!$Y$8:$Y$507,0))&amp;"","")</f>
        <v/>
      </c>
      <c r="E205" s="17">
        <f>IFERROR(INDEX(Registro!$E$8:$E$507,MATCH(ROW()-5,Registro!$Y$8:$Y$507,0))&amp;"","")</f>
        <v/>
      </c>
      <c r="F205" s="17">
        <f>IFERROR(INDEX(Registro!$F$8:$F$507,MATCH(ROW()-5,Registro!$Y$8:$Y$507,0))&amp;"","")</f>
        <v/>
      </c>
      <c r="G205" s="17">
        <f>IFERROR(INDEX(Registro!$G$8:$G$507,MATCH(ROW()-5,Registro!$Y$8:$Y$507,0))&amp;"","")</f>
        <v/>
      </c>
      <c r="H205" s="17">
        <f>IFERROR(INDEX(Registro!$H$8:$H$507,MATCH(ROW()-5,Registro!$Y$8:$Y$507,0))&amp;"","")</f>
        <v/>
      </c>
      <c r="I205" s="17">
        <f>IFERROR(INDEX(Registro!$K$8:$K$507,MATCH(ROW()-5,Registro!$Y$8:$Y$507,0))&amp;"","")</f>
        <v/>
      </c>
      <c r="J205" s="17">
        <f>IFERROR(INDEX(Registro!$M$8:$M$507,MATCH(ROW()-5,Registro!$Y$8:$Y$507,0))&amp;"","")</f>
        <v/>
      </c>
      <c r="K205" s="18">
        <f>IFERROR(INDEX(Registro!$W$8:$W$507,MATCH(ROW()-5,Registro!$Y$8:$Y$507,0)),"")</f>
        <v/>
      </c>
      <c r="L205" s="17">
        <f>IFERROR(INDEX(Registro!$X$8:$X$507,MATCH(ROW()-5,Registro!$Y$8:$Y$507,0))&amp;"","")</f>
        <v/>
      </c>
    </row>
  </sheetData>
  <mergeCells count="4">
    <mergeCell ref="A4:B4"/>
    <mergeCell ref="A3:L3"/>
    <mergeCell ref="A2:L2"/>
    <mergeCell ref="A1:L1"/>
  </mergeCells>
  <conditionalFormatting sqref="A6:L205">
    <cfRule type="expression" priority="1" dxfId="0">
      <formula>OR(LEFT($L6,13)="Pasó el plazo",LEFT($L6,10)="Perecedero")</formula>
    </cfRule>
  </conditionalFormatting>
  <pageMargins left="0.3" right="0.3" top="0.4" bottom="0.4" header="0.5" footer="0.5"/>
  <pageSetup orientation="landscape" paperSize="1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Y507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15" customWidth="1" min="4" max="4"/>
    <col width="18" customWidth="1" min="5" max="5"/>
    <col width="10" customWidth="1" min="6" max="6"/>
    <col width="9" customWidth="1" min="7" max="7"/>
    <col width="18" customWidth="1" min="8" max="8"/>
    <col width="15" customWidth="1" min="9" max="9"/>
    <col width="6" customWidth="1" min="10" max="10"/>
    <col width="13" customWidth="1" min="11" max="11"/>
    <col width="12" customWidth="1" min="12" max="12"/>
    <col width="14" customWidth="1" min="13" max="13"/>
    <col width="8" customWidth="1" min="14" max="14"/>
    <col width="11" customWidth="1" min="15" max="15"/>
    <col width="8" customWidth="1" min="16" max="16"/>
    <col width="18" customWidth="1" min="17" max="17"/>
    <col width="20" customWidth="1" min="18" max="18"/>
    <col width="6" customWidth="1" min="19" max="19"/>
    <col width="12" customWidth="1" min="20" max="20"/>
    <col width="34" customWidth="1" min="21" max="21"/>
    <col width="13" customWidth="1" min="22" max="22"/>
    <col width="9" customWidth="1" min="23" max="23"/>
    <col width="30" customWidth="1" min="24" max="24"/>
    <col width="9" customWidth="1" min="25" max="25"/>
  </cols>
  <sheetData>
    <row r="1" ht="26" customHeight="1">
      <c r="A1" s="1" t="inlineStr">
        <is>
          <t>Registro de paquetes y correspondencia (ejemplo ficticio)</t>
        </is>
      </c>
    </row>
    <row r="2" ht="44" customHeight="1">
      <c r="A2" s="7" t="inlineStr">
        <is>
          <t>Una fila por paquete o sobre, desde que llega hasta que se entrega. Revisa el paquete antes de firmar la guía del mensajero y anota el estado. No se abre la correspondencia y el vigilante no sube paquetes (protocolo residencial de la Supervigilancia). Arriba se ajustan los plazos que fije el conjunto. Nombres, guías y transportadoras inventados. Fecha de revisión fija para el ejemplo.</t>
        </is>
      </c>
    </row>
    <row r="3">
      <c r="A3" s="2" t="inlineStr">
        <is>
          <t>Formato de Tavelik · www.tavelik.com/blog/paquetes-y-correspondencia-en-porteria · uso libre</t>
        </is>
      </c>
    </row>
    <row r="4" ht="20" customHeight="1">
      <c r="A4" s="8" t="inlineStr">
        <is>
          <t>Días para recordatorio</t>
        </is>
      </c>
      <c r="D4" s="9" t="n">
        <v>3</v>
      </c>
      <c r="E4" s="8" t="inlineStr">
        <is>
          <t>Plazo de guarda (días)</t>
        </is>
      </c>
      <c r="F4" s="9" t="n">
        <v>15</v>
      </c>
      <c r="G4" s="8" t="inlineStr">
        <is>
          <t>Fecha de revisión</t>
        </is>
      </c>
      <c r="I4" s="14" t="n">
        <v>46300</v>
      </c>
      <c r="K4" s="11" t="inlineStr">
        <is>
          <t>Los plazos son de ejemplo: pon los que fije el conjunto.</t>
        </is>
      </c>
    </row>
    <row r="5" ht="20" customHeight="1">
      <c r="A5" s="8" t="inlineStr">
        <is>
          <t>Pendientes</t>
        </is>
      </c>
      <c r="D5" s="12">
        <f>COUNTIF(V8:V507,"Pendiente")</f>
        <v/>
      </c>
      <c r="E5" s="8" t="inlineStr">
        <is>
          <t>Pasaron el plazo</t>
        </is>
      </c>
      <c r="F5" s="12">
        <f>COUNTIF(X8:X507,"Pasó el plazo*")</f>
        <v/>
      </c>
      <c r="G5" s="8" t="inlineStr">
        <is>
          <t>Recibidos con daño</t>
        </is>
      </c>
      <c r="I5" s="12">
        <f>SUMPRODUCT((I8:I507&lt;&gt;"")*(I8:I507&lt;&gt;"Bueno"))</f>
        <v/>
      </c>
    </row>
    <row r="7" ht="42" customHeight="1">
      <c r="A7" s="13" t="inlineStr">
        <is>
          <t>N.°</t>
        </is>
      </c>
      <c r="B7" s="13" t="inlineStr">
        <is>
          <t>Fecha de recibo</t>
        </is>
      </c>
      <c r="C7" s="13" t="inlineStr">
        <is>
          <t>Hora de recibo</t>
        </is>
      </c>
      <c r="D7" s="13" t="inlineStr">
        <is>
          <t>Tipo</t>
        </is>
      </c>
      <c r="E7" s="13" t="inlineStr">
        <is>
          <t>Transportadora o remitente</t>
        </is>
      </c>
      <c r="F7" s="13" t="inlineStr">
        <is>
          <t>N.° de guía</t>
        </is>
      </c>
      <c r="G7" s="13" t="inlineStr">
        <is>
          <t>Torre / apto</t>
        </is>
      </c>
      <c r="H7" s="13" t="inlineStr">
        <is>
          <t>Destinatario</t>
        </is>
      </c>
      <c r="I7" s="13" t="inlineStr">
        <is>
          <t>Estado al recibir</t>
        </is>
      </c>
      <c r="J7" s="13" t="inlineStr">
        <is>
          <t>Foto</t>
        </is>
      </c>
      <c r="K7" s="13" t="inlineStr">
        <is>
          <t>Ubicación en portería</t>
        </is>
      </c>
      <c r="L7" s="13" t="inlineStr">
        <is>
          <t>Recibió (guarda)</t>
        </is>
      </c>
      <c r="M7" s="13" t="inlineStr">
        <is>
          <t>Aviso al residente</t>
        </is>
      </c>
      <c r="N7" s="13" t="inlineStr">
        <is>
          <t>Hora del aviso</t>
        </is>
      </c>
      <c r="O7" s="13" t="inlineStr">
        <is>
          <t>Fecha de entrega</t>
        </is>
      </c>
      <c r="P7" s="13" t="inlineStr">
        <is>
          <t>Hora de entrega</t>
        </is>
      </c>
      <c r="Q7" s="13" t="inlineStr">
        <is>
          <t>Entregado a (nombre)</t>
        </is>
      </c>
      <c r="R7" s="13" t="inlineStr">
        <is>
          <t>Relación con el destinatario</t>
        </is>
      </c>
      <c r="S7" s="13" t="inlineStr">
        <is>
          <t>Firmó</t>
        </is>
      </c>
      <c r="T7" s="13" t="inlineStr">
        <is>
          <t>Entregó (guarda)</t>
        </is>
      </c>
      <c r="U7" s="13" t="inlineStr">
        <is>
          <t>Observaciones</t>
        </is>
      </c>
      <c r="V7" s="13" t="inlineStr">
        <is>
          <t>Estado (fórmula)</t>
        </is>
      </c>
      <c r="W7" s="13" t="inlineStr">
        <is>
          <t>Días en portería (fórmula)</t>
        </is>
      </c>
      <c r="X7" s="13" t="inlineStr">
        <is>
          <t>Alerta (fórmula)</t>
        </is>
      </c>
      <c r="Y7" s="13" t="inlineStr">
        <is>
          <t>N.° pendiente (fórmula)</t>
        </is>
      </c>
    </row>
    <row r="8" ht="42" customHeight="1">
      <c r="A8" s="9" t="n">
        <v>87</v>
      </c>
      <c r="B8" s="14" t="n">
        <v>46283</v>
      </c>
      <c r="C8" s="15" t="n">
        <v>0.4201388888888889</v>
      </c>
      <c r="D8" s="9" t="inlineStr">
        <is>
          <t>Paquete pequeño</t>
        </is>
      </c>
      <c r="E8" s="9" t="inlineStr">
        <is>
          <t>Tienda en línea (ficticia)</t>
        </is>
      </c>
      <c r="F8" s="16" t="inlineStr">
        <is>
          <t>77410</t>
        </is>
      </c>
      <c r="G8" s="9" t="inlineStr">
        <is>
          <t>T2-604</t>
        </is>
      </c>
      <c r="H8" s="9" t="inlineStr">
        <is>
          <t>Diego Castro</t>
        </is>
      </c>
      <c r="I8" s="9" t="inlineStr">
        <is>
          <t>Bueno</t>
        </is>
      </c>
      <c r="J8" s="9" t="inlineStr">
        <is>
          <t>No</t>
        </is>
      </c>
      <c r="K8" s="9" t="inlineStr">
        <is>
          <t>Estante B</t>
        </is>
      </c>
      <c r="L8" s="9" t="inlineStr">
        <is>
          <t>C. Rincón</t>
        </is>
      </c>
      <c r="M8" s="9" t="inlineStr">
        <is>
          <t>Sin respuesta</t>
        </is>
      </c>
      <c r="N8" s="15" t="n">
        <v>0.4208333333333333</v>
      </c>
      <c r="O8" s="14" t="n"/>
      <c r="P8" s="15" t="n"/>
      <c r="Q8" s="9" t="n"/>
      <c r="R8" s="9" t="n"/>
      <c r="S8" s="9" t="n"/>
      <c r="T8" s="9" t="n"/>
      <c r="U8" s="9" t="inlineStr">
        <is>
          <t>Recordatorios por mensaje el 21/09 y el 25/09 sin respuesta. Se avisó a la administración el 03/10.</t>
        </is>
      </c>
      <c r="V8" s="17">
        <f>IF(AND($B8="",$H8=""),"",IF($R8="Devuelto a la transportadora","Devuelto",IF($R8="Pasado a la administración","En administración",IF($O8&lt;&gt;"","Entregado","Pendiente"))))</f>
        <v/>
      </c>
      <c r="W8" s="18">
        <f>IF($B8="","",IF($O8&lt;&gt;"",$O8-$B8,$I$4-$B8))</f>
        <v/>
      </c>
      <c r="X8" s="17">
        <f>IF($V8="Pendiente",IF($D8="Perecedero","Perecedero: entregar hoy",IF($W8&gt;=$F$4,"Pasó el plazo: avisar a la administración",IF($W8&gt;=$D$4,"Enviar recordatorio y anotarlo",""))),IF(AND($V8&lt;&gt;"",$I8&lt;&gt;"",$I8&lt;&gt;"Bueno"),"Recibido con daño: ver observaciones",""))</f>
        <v/>
      </c>
      <c r="Y8" s="17">
        <f>IF($V8="Pendiente",COUNTIF($V$8:$V8,"Pendiente"),"")</f>
        <v/>
      </c>
    </row>
    <row r="9" ht="42" customHeight="1">
      <c r="A9" s="9" t="n">
        <v>118</v>
      </c>
      <c r="B9" s="14" t="n">
        <v>46300</v>
      </c>
      <c r="C9" s="15" t="n">
        <v>0.3611111111111111</v>
      </c>
      <c r="D9" s="9" t="inlineStr">
        <is>
          <t>Factura de servicios</t>
        </is>
      </c>
      <c r="E9" s="9" t="inlineStr">
        <is>
          <t>Empresa de energía</t>
        </is>
      </c>
      <c r="F9" s="16" t="inlineStr">
        <is>
          <t>No tiene</t>
        </is>
      </c>
      <c r="G9" s="9" t="inlineStr">
        <is>
          <t>T1-402</t>
        </is>
      </c>
      <c r="H9" s="9" t="inlineStr">
        <is>
          <t>Marta Sánchez</t>
        </is>
      </c>
      <c r="I9" s="9" t="inlineStr">
        <is>
          <t>Bueno</t>
        </is>
      </c>
      <c r="J9" s="9" t="inlineStr">
        <is>
          <t>No</t>
        </is>
      </c>
      <c r="K9" s="9" t="inlineStr">
        <is>
          <t>Casillero 402</t>
        </is>
      </c>
      <c r="L9" s="9" t="inlineStr">
        <is>
          <t>C. Rincón</t>
        </is>
      </c>
      <c r="M9" s="9" t="inlineStr">
        <is>
          <t>Casillero (correspondencia)</t>
        </is>
      </c>
      <c r="N9" s="15" t="n">
        <v>0.3618055555555555</v>
      </c>
      <c r="O9" s="14" t="n">
        <v>46300</v>
      </c>
      <c r="P9" s="15" t="n">
        <v>0.7708333333333334</v>
      </c>
      <c r="Q9" s="9" t="inlineStr">
        <is>
          <t>Marta Sánchez</t>
        </is>
      </c>
      <c r="R9" s="9" t="inlineStr">
        <is>
          <t>Destinatario</t>
        </is>
      </c>
      <c r="S9" s="9" t="inlineStr">
        <is>
          <t>Sí</t>
        </is>
      </c>
      <c r="T9" s="9" t="inlineStr">
        <is>
          <t>L. Patiño</t>
        </is>
      </c>
      <c r="U9" s="9" t="n"/>
      <c r="V9" s="17">
        <f>IF(AND($B9="",$H9=""),"",IF($R9="Devuelto a la transportadora","Devuelto",IF($R9="Pasado a la administración","En administración",IF($O9&lt;&gt;"","Entregado","Pendiente"))))</f>
        <v/>
      </c>
      <c r="W9" s="18">
        <f>IF($B9="","",IF($O9&lt;&gt;"",$O9-$B9,$I$4-$B9))</f>
        <v/>
      </c>
      <c r="X9" s="17">
        <f>IF($V9="Pendiente",IF($D9="Perecedero","Perecedero: entregar hoy",IF($W9&gt;=$F$4,"Pasó el plazo: avisar a la administración",IF($W9&gt;=$D$4,"Enviar recordatorio y anotarlo",""))),IF(AND($V9&lt;&gt;"",$I9&lt;&gt;"",$I9&lt;&gt;"Bueno"),"Recibido con daño: ver observaciones",""))</f>
        <v/>
      </c>
      <c r="Y9" s="17">
        <f>IF($V9="Pendiente",COUNTIF($V$8:$V9,"Pendiente"),"")</f>
        <v/>
      </c>
    </row>
    <row r="10" ht="42" customHeight="1">
      <c r="A10" s="9" t="n">
        <v>119</v>
      </c>
      <c r="B10" s="14" t="n">
        <v>46300</v>
      </c>
      <c r="C10" s="15" t="n">
        <v>0.3854166666666667</v>
      </c>
      <c r="D10" s="9" t="inlineStr">
        <is>
          <t>Paquete mediano</t>
        </is>
      </c>
      <c r="E10" s="9" t="inlineStr">
        <is>
          <t>Envíos Rápidos (ficticia)</t>
        </is>
      </c>
      <c r="F10" s="16" t="inlineStr">
        <is>
          <t>55120</t>
        </is>
      </c>
      <c r="G10" s="9" t="inlineStr">
        <is>
          <t>T2-1203</t>
        </is>
      </c>
      <c r="H10" s="9" t="inlineStr">
        <is>
          <t>Jorge Peña</t>
        </is>
      </c>
      <c r="I10" s="9" t="inlineStr">
        <is>
          <t>Caja golpeada</t>
        </is>
      </c>
      <c r="J10" s="9" t="inlineStr">
        <is>
          <t>Sí</t>
        </is>
      </c>
      <c r="K10" s="9" t="inlineStr">
        <is>
          <t>Estante A</t>
        </is>
      </c>
      <c r="L10" s="9" t="inlineStr">
        <is>
          <t>C. Rincón</t>
        </is>
      </c>
      <c r="M10" s="9" t="inlineStr">
        <is>
          <t>Mensaje</t>
        </is>
      </c>
      <c r="N10" s="15" t="n">
        <v>0.3868055555555556</v>
      </c>
      <c r="O10" s="14" t="n">
        <v>46300</v>
      </c>
      <c r="P10" s="15" t="n">
        <v>0.5069444444444444</v>
      </c>
      <c r="Q10" s="9" t="inlineStr">
        <is>
          <t>Jorge Peña</t>
        </is>
      </c>
      <c r="R10" s="9" t="inlineStr">
        <is>
          <t>Destinatario</t>
        </is>
      </c>
      <c r="S10" s="9" t="inlineStr">
        <is>
          <t>Sí</t>
        </is>
      </c>
      <c r="T10" s="9" t="inlineStr">
        <is>
          <t>C. Rincón</t>
        </is>
      </c>
      <c r="U10" s="9" t="inlineStr">
        <is>
          <t>Esquina golpeada. Se anotó en la guía del mensajero antes de firmar. El destinatario vio el daño.</t>
        </is>
      </c>
      <c r="V10" s="17">
        <f>IF(AND($B10="",$H10=""),"",IF($R10="Devuelto a la transportadora","Devuelto",IF($R10="Pasado a la administración","En administración",IF($O10&lt;&gt;"","Entregado","Pendiente"))))</f>
        <v/>
      </c>
      <c r="W10" s="18">
        <f>IF($B10="","",IF($O10&lt;&gt;"",$O10-$B10,$I$4-$B10))</f>
        <v/>
      </c>
      <c r="X10" s="17">
        <f>IF($V10="Pendiente",IF($D10="Perecedero","Perecedero: entregar hoy",IF($W10&gt;=$F$4,"Pasó el plazo: avisar a la administración",IF($W10&gt;=$D$4,"Enviar recordatorio y anotarlo",""))),IF(AND($V10&lt;&gt;"",$I10&lt;&gt;"",$I10&lt;&gt;"Bueno"),"Recibido con daño: ver observaciones",""))</f>
        <v/>
      </c>
      <c r="Y10" s="17">
        <f>IF($V10="Pendiente",COUNTIF($V$8:$V10,"Pendiente"),"")</f>
        <v/>
      </c>
    </row>
    <row r="11" ht="42" customHeight="1">
      <c r="A11" s="9" t="n">
        <v>120</v>
      </c>
      <c r="B11" s="14" t="n">
        <v>46300</v>
      </c>
      <c r="C11" s="15" t="n">
        <v>0.4791666666666667</v>
      </c>
      <c r="D11" s="9" t="inlineStr">
        <is>
          <t>Paquete pequeño</t>
        </is>
      </c>
      <c r="E11" s="9" t="inlineStr">
        <is>
          <t>Tienda en línea (ficticia)</t>
        </is>
      </c>
      <c r="F11" s="16" t="inlineStr">
        <is>
          <t>88231</t>
        </is>
      </c>
      <c r="G11" s="9" t="inlineStr">
        <is>
          <t>T2-805</t>
        </is>
      </c>
      <c r="H11" s="9" t="inlineStr">
        <is>
          <t>Paula Ríos</t>
        </is>
      </c>
      <c r="I11" s="9" t="inlineStr">
        <is>
          <t>Bueno</t>
        </is>
      </c>
      <c r="J11" s="9" t="inlineStr">
        <is>
          <t>No</t>
        </is>
      </c>
      <c r="K11" s="9" t="inlineStr">
        <is>
          <t>Estante A</t>
        </is>
      </c>
      <c r="L11" s="9" t="inlineStr">
        <is>
          <t>C. Rincón</t>
        </is>
      </c>
      <c r="M11" s="9" t="inlineStr">
        <is>
          <t>Mensaje</t>
        </is>
      </c>
      <c r="N11" s="15" t="n">
        <v>0.48125</v>
      </c>
      <c r="O11" s="14" t="n"/>
      <c r="P11" s="15" t="n"/>
      <c r="Q11" s="9" t="n"/>
      <c r="R11" s="9" t="n"/>
      <c r="S11" s="9" t="n"/>
      <c r="T11" s="9" t="n"/>
      <c r="U11" s="9" t="inlineStr">
        <is>
          <t>Citófono a las 11:31 sin respuesta. Pasa en el relevo.</t>
        </is>
      </c>
      <c r="V11" s="17">
        <f>IF(AND($B11="",$H11=""),"",IF($R11="Devuelto a la transportadora","Devuelto",IF($R11="Pasado a la administración","En administración",IF($O11&lt;&gt;"","Entregado","Pendiente"))))</f>
        <v/>
      </c>
      <c r="W11" s="18">
        <f>IF($B11="","",IF($O11&lt;&gt;"",$O11-$B11,$I$4-$B11))</f>
        <v/>
      </c>
      <c r="X11" s="17">
        <f>IF($V11="Pendiente",IF($D11="Perecedero","Perecedero: entregar hoy",IF($W11&gt;=$F$4,"Pasó el plazo: avisar a la administración",IF($W11&gt;=$D$4,"Enviar recordatorio y anotarlo",""))),IF(AND($V11&lt;&gt;"",$I11&lt;&gt;"",$I11&lt;&gt;"Bueno"),"Recibido con daño: ver observaciones",""))</f>
        <v/>
      </c>
      <c r="Y11" s="17">
        <f>IF($V11="Pendiente",COUNTIF($V$8:$V11,"Pendiente"),"")</f>
        <v/>
      </c>
    </row>
    <row r="12" ht="42" customHeight="1">
      <c r="A12" s="9" t="n">
        <v>121</v>
      </c>
      <c r="B12" s="14" t="n">
        <v>46300</v>
      </c>
      <c r="C12" s="15" t="n">
        <v>0.5868055555555556</v>
      </c>
      <c r="D12" s="9" t="inlineStr">
        <is>
          <t>Paquete grande</t>
        </is>
      </c>
      <c r="E12" s="9" t="inlineStr">
        <is>
          <t>Envíos Rápidos (ficticia)</t>
        </is>
      </c>
      <c r="F12" s="16" t="inlineStr">
        <is>
          <t>55187</t>
        </is>
      </c>
      <c r="G12" s="9" t="inlineStr">
        <is>
          <t>T1-302</t>
        </is>
      </c>
      <c r="H12" s="9" t="inlineStr">
        <is>
          <t>Rosa Díaz</t>
        </is>
      </c>
      <c r="I12" s="9" t="inlineStr">
        <is>
          <t>Bueno</t>
        </is>
      </c>
      <c r="J12" s="9" t="inlineStr">
        <is>
          <t>No</t>
        </is>
      </c>
      <c r="K12" s="9" t="inlineStr">
        <is>
          <t>Depósito portería</t>
        </is>
      </c>
      <c r="L12" s="9" t="inlineStr">
        <is>
          <t>C. Rincón</t>
        </is>
      </c>
      <c r="M12" s="9" t="inlineStr">
        <is>
          <t>Citófono</t>
        </is>
      </c>
      <c r="N12" s="15" t="n">
        <v>0.5875</v>
      </c>
      <c r="O12" s="14" t="n">
        <v>46300</v>
      </c>
      <c r="P12" s="15" t="n">
        <v>0.625</v>
      </c>
      <c r="Q12" s="9" t="inlineStr">
        <is>
          <t>Nelly Gómez</t>
        </is>
      </c>
      <c r="R12" s="9" t="inlineStr">
        <is>
          <t>Autorizado por escrito</t>
        </is>
      </c>
      <c r="S12" s="9" t="inlineStr">
        <is>
          <t>Sí</t>
        </is>
      </c>
      <c r="T12" s="9" t="inlineStr">
        <is>
          <t>C. Rincón</t>
        </is>
      </c>
      <c r="U12" s="9" t="inlineStr">
        <is>
          <t>Empleada del 302. Autorización escrita de la residente al celular del puesto a las 14:20.</t>
        </is>
      </c>
      <c r="V12" s="17">
        <f>IF(AND($B12="",$H12=""),"",IF($R12="Devuelto a la transportadora","Devuelto",IF($R12="Pasado a la administración","En administración",IF($O12&lt;&gt;"","Entregado","Pendiente"))))</f>
        <v/>
      </c>
      <c r="W12" s="18">
        <f>IF($B12="","",IF($O12&lt;&gt;"",$O12-$B12,$I$4-$B12))</f>
        <v/>
      </c>
      <c r="X12" s="17">
        <f>IF($V12="Pendiente",IF($D12="Perecedero","Perecedero: entregar hoy",IF($W12&gt;=$F$4,"Pasó el plazo: avisar a la administración",IF($W12&gt;=$D$4,"Enviar recordatorio y anotarlo",""))),IF(AND($V12&lt;&gt;"",$I12&lt;&gt;"",$I12&lt;&gt;"Bueno"),"Recibido con daño: ver observaciones",""))</f>
        <v/>
      </c>
      <c r="Y12" s="17">
        <f>IF($V12="Pendiente",COUNTIF($V$8:$V12,"Pendiente"),"")</f>
        <v/>
      </c>
    </row>
    <row r="13" ht="42" customHeight="1">
      <c r="A13" s="9" t="n">
        <v>122</v>
      </c>
      <c r="B13" s="14" t="n">
        <v>46300</v>
      </c>
      <c r="C13" s="15" t="n">
        <v>0.6805555555555556</v>
      </c>
      <c r="D13" s="9" t="inlineStr">
        <is>
          <t>Sobre o carta</t>
        </is>
      </c>
      <c r="E13" s="9" t="inlineStr">
        <is>
          <t>Notaría (ficticia)</t>
        </is>
      </c>
      <c r="F13" s="16" t="inlineStr">
        <is>
          <t>No tiene</t>
        </is>
      </c>
      <c r="G13" s="9" t="inlineStr">
        <is>
          <t>T1-1001</t>
        </is>
      </c>
      <c r="H13" s="9" t="inlineStr">
        <is>
          <t>Andrés Gómez</t>
        </is>
      </c>
      <c r="I13" s="9" t="inlineStr">
        <is>
          <t>Bueno</t>
        </is>
      </c>
      <c r="J13" s="9" t="inlineStr">
        <is>
          <t>No</t>
        </is>
      </c>
      <c r="K13" s="9" t="inlineStr">
        <is>
          <t>Casillero 1001</t>
        </is>
      </c>
      <c r="L13" s="9" t="inlineStr">
        <is>
          <t>C. Rincón</t>
        </is>
      </c>
      <c r="M13" s="9" t="inlineStr">
        <is>
          <t>Citófono</t>
        </is>
      </c>
      <c r="N13" s="15" t="n">
        <v>0.68125</v>
      </c>
      <c r="O13" s="14" t="n"/>
      <c r="P13" s="15" t="n"/>
      <c r="Q13" s="9" t="n"/>
      <c r="R13" s="9" t="n"/>
      <c r="S13" s="9" t="n"/>
      <c r="T13" s="9" t="n"/>
      <c r="U13" s="9" t="n"/>
      <c r="V13" s="17">
        <f>IF(AND($B13="",$H13=""),"",IF($R13="Devuelto a la transportadora","Devuelto",IF($R13="Pasado a la administración","En administración",IF($O13&lt;&gt;"","Entregado","Pendiente"))))</f>
        <v/>
      </c>
      <c r="W13" s="18">
        <f>IF($B13="","",IF($O13&lt;&gt;"",$O13-$B13,$I$4-$B13))</f>
        <v/>
      </c>
      <c r="X13" s="17">
        <f>IF($V13="Pendiente",IF($D13="Perecedero","Perecedero: entregar hoy",IF($W13&gt;=$F$4,"Pasó el plazo: avisar a la administración",IF($W13&gt;=$D$4,"Enviar recordatorio y anotarlo",""))),IF(AND($V13&lt;&gt;"",$I13&lt;&gt;"",$I13&lt;&gt;"Bueno"),"Recibido con daño: ver observaciones",""))</f>
        <v/>
      </c>
      <c r="Y13" s="17">
        <f>IF($V13="Pendiente",COUNTIF($V$8:$V13,"Pendiente"),"")</f>
        <v/>
      </c>
    </row>
    <row r="14" ht="18" customHeight="1">
      <c r="A14" s="9" t="n"/>
      <c r="B14" s="14" t="n"/>
      <c r="C14" s="15" t="n"/>
      <c r="D14" s="9" t="n"/>
      <c r="E14" s="9" t="n"/>
      <c r="F14" s="16" t="n"/>
      <c r="G14" s="9" t="n"/>
      <c r="H14" s="9" t="n"/>
      <c r="I14" s="9" t="n"/>
      <c r="J14" s="9" t="n"/>
      <c r="K14" s="9" t="n"/>
      <c r="L14" s="9" t="n"/>
      <c r="M14" s="9" t="n"/>
      <c r="N14" s="15" t="n"/>
      <c r="O14" s="14" t="n"/>
      <c r="P14" s="15" t="n"/>
      <c r="Q14" s="9" t="n"/>
      <c r="R14" s="9" t="n"/>
      <c r="S14" s="9" t="n"/>
      <c r="T14" s="9" t="n"/>
      <c r="U14" s="9" t="n"/>
      <c r="V14" s="17">
        <f>IF(AND($B14="",$H14=""),"",IF($R14="Devuelto a la transportadora","Devuelto",IF($R14="Pasado a la administración","En administración",IF($O14&lt;&gt;"","Entregado","Pendiente"))))</f>
        <v/>
      </c>
      <c r="W14" s="18">
        <f>IF($B14="","",IF($O14&lt;&gt;"",$O14-$B14,$I$4-$B14))</f>
        <v/>
      </c>
      <c r="X14" s="17">
        <f>IF($V14="Pendiente",IF($D14="Perecedero","Perecedero: entregar hoy",IF($W14&gt;=$F$4,"Pasó el plazo: avisar a la administración",IF($W14&gt;=$D$4,"Enviar recordatorio y anotarlo",""))),IF(AND($V14&lt;&gt;"",$I14&lt;&gt;"",$I14&lt;&gt;"Bueno"),"Recibido con daño: ver observaciones",""))</f>
        <v/>
      </c>
      <c r="Y14" s="17">
        <f>IF($V14="Pendiente",COUNTIF($V$8:$V14,"Pendiente"),"")</f>
        <v/>
      </c>
    </row>
    <row r="15" ht="18" customHeight="1">
      <c r="A15" s="9" t="n"/>
      <c r="B15" s="14" t="n"/>
      <c r="C15" s="15" t="n"/>
      <c r="D15" s="9" t="n"/>
      <c r="E15" s="9" t="n"/>
      <c r="F15" s="16" t="n"/>
      <c r="G15" s="9" t="n"/>
      <c r="H15" s="9" t="n"/>
      <c r="I15" s="9" t="n"/>
      <c r="J15" s="9" t="n"/>
      <c r="K15" s="9" t="n"/>
      <c r="L15" s="9" t="n"/>
      <c r="M15" s="9" t="n"/>
      <c r="N15" s="15" t="n"/>
      <c r="O15" s="14" t="n"/>
      <c r="P15" s="15" t="n"/>
      <c r="Q15" s="9" t="n"/>
      <c r="R15" s="9" t="n"/>
      <c r="S15" s="9" t="n"/>
      <c r="T15" s="9" t="n"/>
      <c r="U15" s="9" t="n"/>
      <c r="V15" s="17">
        <f>IF(AND($B15="",$H15=""),"",IF($R15="Devuelto a la transportadora","Devuelto",IF($R15="Pasado a la administración","En administración",IF($O15&lt;&gt;"","Entregado","Pendiente"))))</f>
        <v/>
      </c>
      <c r="W15" s="18">
        <f>IF($B15="","",IF($O15&lt;&gt;"",$O15-$B15,$I$4-$B15))</f>
        <v/>
      </c>
      <c r="X15" s="17">
        <f>IF($V15="Pendiente",IF($D15="Perecedero","Perecedero: entregar hoy",IF($W15&gt;=$F$4,"Pasó el plazo: avisar a la administración",IF($W15&gt;=$D$4,"Enviar recordatorio y anotarlo",""))),IF(AND($V15&lt;&gt;"",$I15&lt;&gt;"",$I15&lt;&gt;"Bueno"),"Recibido con daño: ver observaciones",""))</f>
        <v/>
      </c>
      <c r="Y15" s="17">
        <f>IF($V15="Pendiente",COUNTIF($V$8:$V15,"Pendiente"),"")</f>
        <v/>
      </c>
    </row>
    <row r="16" ht="18" customHeight="1">
      <c r="A16" s="9" t="n"/>
      <c r="B16" s="14" t="n"/>
      <c r="C16" s="15" t="n"/>
      <c r="D16" s="9" t="n"/>
      <c r="E16" s="9" t="n"/>
      <c r="F16" s="16" t="n"/>
      <c r="G16" s="9" t="n"/>
      <c r="H16" s="9" t="n"/>
      <c r="I16" s="9" t="n"/>
      <c r="J16" s="9" t="n"/>
      <c r="K16" s="9" t="n"/>
      <c r="L16" s="9" t="n"/>
      <c r="M16" s="9" t="n"/>
      <c r="N16" s="15" t="n"/>
      <c r="O16" s="14" t="n"/>
      <c r="P16" s="15" t="n"/>
      <c r="Q16" s="9" t="n"/>
      <c r="R16" s="9" t="n"/>
      <c r="S16" s="9" t="n"/>
      <c r="T16" s="9" t="n"/>
      <c r="U16" s="9" t="n"/>
      <c r="V16" s="17">
        <f>IF(AND($B16="",$H16=""),"",IF($R16="Devuelto a la transportadora","Devuelto",IF($R16="Pasado a la administración","En administración",IF($O16&lt;&gt;"","Entregado","Pendiente"))))</f>
        <v/>
      </c>
      <c r="W16" s="18">
        <f>IF($B16="","",IF($O16&lt;&gt;"",$O16-$B16,$I$4-$B16))</f>
        <v/>
      </c>
      <c r="X16" s="17">
        <f>IF($V16="Pendiente",IF($D16="Perecedero","Perecedero: entregar hoy",IF($W16&gt;=$F$4,"Pasó el plazo: avisar a la administración",IF($W16&gt;=$D$4,"Enviar recordatorio y anotarlo",""))),IF(AND($V16&lt;&gt;"",$I16&lt;&gt;"",$I16&lt;&gt;"Bueno"),"Recibido con daño: ver observaciones",""))</f>
        <v/>
      </c>
      <c r="Y16" s="17">
        <f>IF($V16="Pendiente",COUNTIF($V$8:$V16,"Pendiente"),"")</f>
        <v/>
      </c>
    </row>
    <row r="17" ht="18" customHeight="1">
      <c r="A17" s="9" t="n"/>
      <c r="B17" s="14" t="n"/>
      <c r="C17" s="15" t="n"/>
      <c r="D17" s="9" t="n"/>
      <c r="E17" s="9" t="n"/>
      <c r="F17" s="16" t="n"/>
      <c r="G17" s="9" t="n"/>
      <c r="H17" s="9" t="n"/>
      <c r="I17" s="9" t="n"/>
      <c r="J17" s="9" t="n"/>
      <c r="K17" s="9" t="n"/>
      <c r="L17" s="9" t="n"/>
      <c r="M17" s="9" t="n"/>
      <c r="N17" s="15" t="n"/>
      <c r="O17" s="14" t="n"/>
      <c r="P17" s="15" t="n"/>
      <c r="Q17" s="9" t="n"/>
      <c r="R17" s="9" t="n"/>
      <c r="S17" s="9" t="n"/>
      <c r="T17" s="9" t="n"/>
      <c r="U17" s="9" t="n"/>
      <c r="V17" s="17">
        <f>IF(AND($B17="",$H17=""),"",IF($R17="Devuelto a la transportadora","Devuelto",IF($R17="Pasado a la administración","En administración",IF($O17&lt;&gt;"","Entregado","Pendiente"))))</f>
        <v/>
      </c>
      <c r="W17" s="18">
        <f>IF($B17="","",IF($O17&lt;&gt;"",$O17-$B17,$I$4-$B17))</f>
        <v/>
      </c>
      <c r="X17" s="17">
        <f>IF($V17="Pendiente",IF($D17="Perecedero","Perecedero: entregar hoy",IF($W17&gt;=$F$4,"Pasó el plazo: avisar a la administración",IF($W17&gt;=$D$4,"Enviar recordatorio y anotarlo",""))),IF(AND($V17&lt;&gt;"",$I17&lt;&gt;"",$I17&lt;&gt;"Bueno"),"Recibido con daño: ver observaciones",""))</f>
        <v/>
      </c>
      <c r="Y17" s="17">
        <f>IF($V17="Pendiente",COUNTIF($V$8:$V17,"Pendiente"),"")</f>
        <v/>
      </c>
    </row>
    <row r="18" ht="18" customHeight="1">
      <c r="A18" s="9" t="n"/>
      <c r="B18" s="14" t="n"/>
      <c r="C18" s="15" t="n"/>
      <c r="D18" s="9" t="n"/>
      <c r="E18" s="9" t="n"/>
      <c r="F18" s="16" t="n"/>
      <c r="G18" s="9" t="n"/>
      <c r="H18" s="9" t="n"/>
      <c r="I18" s="9" t="n"/>
      <c r="J18" s="9" t="n"/>
      <c r="K18" s="9" t="n"/>
      <c r="L18" s="9" t="n"/>
      <c r="M18" s="9" t="n"/>
      <c r="N18" s="15" t="n"/>
      <c r="O18" s="14" t="n"/>
      <c r="P18" s="15" t="n"/>
      <c r="Q18" s="9" t="n"/>
      <c r="R18" s="9" t="n"/>
      <c r="S18" s="9" t="n"/>
      <c r="T18" s="9" t="n"/>
      <c r="U18" s="9" t="n"/>
      <c r="V18" s="17">
        <f>IF(AND($B18="",$H18=""),"",IF($R18="Devuelto a la transportadora","Devuelto",IF($R18="Pasado a la administración","En administración",IF($O18&lt;&gt;"","Entregado","Pendiente"))))</f>
        <v/>
      </c>
      <c r="W18" s="18">
        <f>IF($B18="","",IF($O18&lt;&gt;"",$O18-$B18,$I$4-$B18))</f>
        <v/>
      </c>
      <c r="X18" s="17">
        <f>IF($V18="Pendiente",IF($D18="Perecedero","Perecedero: entregar hoy",IF($W18&gt;=$F$4,"Pasó el plazo: avisar a la administración",IF($W18&gt;=$D$4,"Enviar recordatorio y anotarlo",""))),IF(AND($V18&lt;&gt;"",$I18&lt;&gt;"",$I18&lt;&gt;"Bueno"),"Recibido con daño: ver observaciones",""))</f>
        <v/>
      </c>
      <c r="Y18" s="17">
        <f>IF($V18="Pendiente",COUNTIF($V$8:$V18,"Pendiente"),"")</f>
        <v/>
      </c>
    </row>
    <row r="19" ht="18" customHeight="1">
      <c r="A19" s="9" t="n"/>
      <c r="B19" s="14" t="n"/>
      <c r="C19" s="15" t="n"/>
      <c r="D19" s="9" t="n"/>
      <c r="E19" s="9" t="n"/>
      <c r="F19" s="16" t="n"/>
      <c r="G19" s="9" t="n"/>
      <c r="H19" s="9" t="n"/>
      <c r="I19" s="9" t="n"/>
      <c r="J19" s="9" t="n"/>
      <c r="K19" s="9" t="n"/>
      <c r="L19" s="9" t="n"/>
      <c r="M19" s="9" t="n"/>
      <c r="N19" s="15" t="n"/>
      <c r="O19" s="14" t="n"/>
      <c r="P19" s="15" t="n"/>
      <c r="Q19" s="9" t="n"/>
      <c r="R19" s="9" t="n"/>
      <c r="S19" s="9" t="n"/>
      <c r="T19" s="9" t="n"/>
      <c r="U19" s="9" t="n"/>
      <c r="V19" s="17">
        <f>IF(AND($B19="",$H19=""),"",IF($R19="Devuelto a la transportadora","Devuelto",IF($R19="Pasado a la administración","En administración",IF($O19&lt;&gt;"","Entregado","Pendiente"))))</f>
        <v/>
      </c>
      <c r="W19" s="18">
        <f>IF($B19="","",IF($O19&lt;&gt;"",$O19-$B19,$I$4-$B19))</f>
        <v/>
      </c>
      <c r="X19" s="17">
        <f>IF($V19="Pendiente",IF($D19="Perecedero","Perecedero: entregar hoy",IF($W19&gt;=$F$4,"Pasó el plazo: avisar a la administración",IF($W19&gt;=$D$4,"Enviar recordatorio y anotarlo",""))),IF(AND($V19&lt;&gt;"",$I19&lt;&gt;"",$I19&lt;&gt;"Bueno"),"Recibido con daño: ver observaciones",""))</f>
        <v/>
      </c>
      <c r="Y19" s="17">
        <f>IF($V19="Pendiente",COUNTIF($V$8:$V19,"Pendiente"),"")</f>
        <v/>
      </c>
    </row>
    <row r="20" ht="18" customHeight="1">
      <c r="A20" s="9" t="n"/>
      <c r="B20" s="14" t="n"/>
      <c r="C20" s="15" t="n"/>
      <c r="D20" s="9" t="n"/>
      <c r="E20" s="9" t="n"/>
      <c r="F20" s="16" t="n"/>
      <c r="G20" s="9" t="n"/>
      <c r="H20" s="9" t="n"/>
      <c r="I20" s="9" t="n"/>
      <c r="J20" s="9" t="n"/>
      <c r="K20" s="9" t="n"/>
      <c r="L20" s="9" t="n"/>
      <c r="M20" s="9" t="n"/>
      <c r="N20" s="15" t="n"/>
      <c r="O20" s="14" t="n"/>
      <c r="P20" s="15" t="n"/>
      <c r="Q20" s="9" t="n"/>
      <c r="R20" s="9" t="n"/>
      <c r="S20" s="9" t="n"/>
      <c r="T20" s="9" t="n"/>
      <c r="U20" s="9" t="n"/>
      <c r="V20" s="17">
        <f>IF(AND($B20="",$H20=""),"",IF($R20="Devuelto a la transportadora","Devuelto",IF($R20="Pasado a la administración","En administración",IF($O20&lt;&gt;"","Entregado","Pendiente"))))</f>
        <v/>
      </c>
      <c r="W20" s="18">
        <f>IF($B20="","",IF($O20&lt;&gt;"",$O20-$B20,$I$4-$B20))</f>
        <v/>
      </c>
      <c r="X20" s="17">
        <f>IF($V20="Pendiente",IF($D20="Perecedero","Perecedero: entregar hoy",IF($W20&gt;=$F$4,"Pasó el plazo: avisar a la administración",IF($W20&gt;=$D$4,"Enviar recordatorio y anotarlo",""))),IF(AND($V20&lt;&gt;"",$I20&lt;&gt;"",$I20&lt;&gt;"Bueno"),"Recibido con daño: ver observaciones",""))</f>
        <v/>
      </c>
      <c r="Y20" s="17">
        <f>IF($V20="Pendiente",COUNTIF($V$8:$V20,"Pendiente"),"")</f>
        <v/>
      </c>
    </row>
    <row r="21" ht="18" customHeight="1">
      <c r="A21" s="9" t="n"/>
      <c r="B21" s="14" t="n"/>
      <c r="C21" s="15" t="n"/>
      <c r="D21" s="9" t="n"/>
      <c r="E21" s="9" t="n"/>
      <c r="F21" s="16" t="n"/>
      <c r="G21" s="9" t="n"/>
      <c r="H21" s="9" t="n"/>
      <c r="I21" s="9" t="n"/>
      <c r="J21" s="9" t="n"/>
      <c r="K21" s="9" t="n"/>
      <c r="L21" s="9" t="n"/>
      <c r="M21" s="9" t="n"/>
      <c r="N21" s="15" t="n"/>
      <c r="O21" s="14" t="n"/>
      <c r="P21" s="15" t="n"/>
      <c r="Q21" s="9" t="n"/>
      <c r="R21" s="9" t="n"/>
      <c r="S21" s="9" t="n"/>
      <c r="T21" s="9" t="n"/>
      <c r="U21" s="9" t="n"/>
      <c r="V21" s="17">
        <f>IF(AND($B21="",$H21=""),"",IF($R21="Devuelto a la transportadora","Devuelto",IF($R21="Pasado a la administración","En administración",IF($O21&lt;&gt;"","Entregado","Pendiente"))))</f>
        <v/>
      </c>
      <c r="W21" s="18">
        <f>IF($B21="","",IF($O21&lt;&gt;"",$O21-$B21,$I$4-$B21))</f>
        <v/>
      </c>
      <c r="X21" s="17">
        <f>IF($V21="Pendiente",IF($D21="Perecedero","Perecedero: entregar hoy",IF($W21&gt;=$F$4,"Pasó el plazo: avisar a la administración",IF($W21&gt;=$D$4,"Enviar recordatorio y anotarlo",""))),IF(AND($V21&lt;&gt;"",$I21&lt;&gt;"",$I21&lt;&gt;"Bueno"),"Recibido con daño: ver observaciones",""))</f>
        <v/>
      </c>
      <c r="Y21" s="17">
        <f>IF($V21="Pendiente",COUNTIF($V$8:$V21,"Pendiente"),"")</f>
        <v/>
      </c>
    </row>
    <row r="22" ht="18" customHeight="1">
      <c r="A22" s="9" t="n"/>
      <c r="B22" s="14" t="n"/>
      <c r="C22" s="15" t="n"/>
      <c r="D22" s="9" t="n"/>
      <c r="E22" s="9" t="n"/>
      <c r="F22" s="16" t="n"/>
      <c r="G22" s="9" t="n"/>
      <c r="H22" s="9" t="n"/>
      <c r="I22" s="9" t="n"/>
      <c r="J22" s="9" t="n"/>
      <c r="K22" s="9" t="n"/>
      <c r="L22" s="9" t="n"/>
      <c r="M22" s="9" t="n"/>
      <c r="N22" s="15" t="n"/>
      <c r="O22" s="14" t="n"/>
      <c r="P22" s="15" t="n"/>
      <c r="Q22" s="9" t="n"/>
      <c r="R22" s="9" t="n"/>
      <c r="S22" s="9" t="n"/>
      <c r="T22" s="9" t="n"/>
      <c r="U22" s="9" t="n"/>
      <c r="V22" s="17">
        <f>IF(AND($B22="",$H22=""),"",IF($R22="Devuelto a la transportadora","Devuelto",IF($R22="Pasado a la administración","En administración",IF($O22&lt;&gt;"","Entregado","Pendiente"))))</f>
        <v/>
      </c>
      <c r="W22" s="18">
        <f>IF($B22="","",IF($O22&lt;&gt;"",$O22-$B22,$I$4-$B22))</f>
        <v/>
      </c>
      <c r="X22" s="17">
        <f>IF($V22="Pendiente",IF($D22="Perecedero","Perecedero: entregar hoy",IF($W22&gt;=$F$4,"Pasó el plazo: avisar a la administración",IF($W22&gt;=$D$4,"Enviar recordatorio y anotarlo",""))),IF(AND($V22&lt;&gt;"",$I22&lt;&gt;"",$I22&lt;&gt;"Bueno"),"Recibido con daño: ver observaciones",""))</f>
        <v/>
      </c>
      <c r="Y22" s="17">
        <f>IF($V22="Pendiente",COUNTIF($V$8:$V22,"Pendiente"),"")</f>
        <v/>
      </c>
    </row>
    <row r="23" ht="18" customHeight="1">
      <c r="A23" s="9" t="n"/>
      <c r="B23" s="14" t="n"/>
      <c r="C23" s="15" t="n"/>
      <c r="D23" s="9" t="n"/>
      <c r="E23" s="9" t="n"/>
      <c r="F23" s="16" t="n"/>
      <c r="G23" s="9" t="n"/>
      <c r="H23" s="9" t="n"/>
      <c r="I23" s="9" t="n"/>
      <c r="J23" s="9" t="n"/>
      <c r="K23" s="9" t="n"/>
      <c r="L23" s="9" t="n"/>
      <c r="M23" s="9" t="n"/>
      <c r="N23" s="15" t="n"/>
      <c r="O23" s="14" t="n"/>
      <c r="P23" s="15" t="n"/>
      <c r="Q23" s="9" t="n"/>
      <c r="R23" s="9" t="n"/>
      <c r="S23" s="9" t="n"/>
      <c r="T23" s="9" t="n"/>
      <c r="U23" s="9" t="n"/>
      <c r="V23" s="17">
        <f>IF(AND($B23="",$H23=""),"",IF($R23="Devuelto a la transportadora","Devuelto",IF($R23="Pasado a la administración","En administración",IF($O23&lt;&gt;"","Entregado","Pendiente"))))</f>
        <v/>
      </c>
      <c r="W23" s="18">
        <f>IF($B23="","",IF($O23&lt;&gt;"",$O23-$B23,$I$4-$B23))</f>
        <v/>
      </c>
      <c r="X23" s="17">
        <f>IF($V23="Pendiente",IF($D23="Perecedero","Perecedero: entregar hoy",IF($W23&gt;=$F$4,"Pasó el plazo: avisar a la administración",IF($W23&gt;=$D$4,"Enviar recordatorio y anotarlo",""))),IF(AND($V23&lt;&gt;"",$I23&lt;&gt;"",$I23&lt;&gt;"Bueno"),"Recibido con daño: ver observaciones",""))</f>
        <v/>
      </c>
      <c r="Y23" s="17">
        <f>IF($V23="Pendiente",COUNTIF($V$8:$V23,"Pendiente"),"")</f>
        <v/>
      </c>
    </row>
    <row r="24" ht="18" customHeight="1">
      <c r="A24" s="9" t="n"/>
      <c r="B24" s="14" t="n"/>
      <c r="C24" s="15" t="n"/>
      <c r="D24" s="9" t="n"/>
      <c r="E24" s="9" t="n"/>
      <c r="F24" s="16" t="n"/>
      <c r="G24" s="9" t="n"/>
      <c r="H24" s="9" t="n"/>
      <c r="I24" s="9" t="n"/>
      <c r="J24" s="9" t="n"/>
      <c r="K24" s="9" t="n"/>
      <c r="L24" s="9" t="n"/>
      <c r="M24" s="9" t="n"/>
      <c r="N24" s="15" t="n"/>
      <c r="O24" s="14" t="n"/>
      <c r="P24" s="15" t="n"/>
      <c r="Q24" s="9" t="n"/>
      <c r="R24" s="9" t="n"/>
      <c r="S24" s="9" t="n"/>
      <c r="T24" s="9" t="n"/>
      <c r="U24" s="9" t="n"/>
      <c r="V24" s="17">
        <f>IF(AND($B24="",$H24=""),"",IF($R24="Devuelto a la transportadora","Devuelto",IF($R24="Pasado a la administración","En administración",IF($O24&lt;&gt;"","Entregado","Pendiente"))))</f>
        <v/>
      </c>
      <c r="W24" s="18">
        <f>IF($B24="","",IF($O24&lt;&gt;"",$O24-$B24,$I$4-$B24))</f>
        <v/>
      </c>
      <c r="X24" s="17">
        <f>IF($V24="Pendiente",IF($D24="Perecedero","Perecedero: entregar hoy",IF($W24&gt;=$F$4,"Pasó el plazo: avisar a la administración",IF($W24&gt;=$D$4,"Enviar recordatorio y anotarlo",""))),IF(AND($V24&lt;&gt;"",$I24&lt;&gt;"",$I24&lt;&gt;"Bueno"),"Recibido con daño: ver observaciones",""))</f>
        <v/>
      </c>
      <c r="Y24" s="17">
        <f>IF($V24="Pendiente",COUNTIF($V$8:$V24,"Pendiente"),"")</f>
        <v/>
      </c>
    </row>
    <row r="25" ht="18" customHeight="1">
      <c r="A25" s="9" t="n"/>
      <c r="B25" s="14" t="n"/>
      <c r="C25" s="15" t="n"/>
      <c r="D25" s="9" t="n"/>
      <c r="E25" s="9" t="n"/>
      <c r="F25" s="16" t="n"/>
      <c r="G25" s="9" t="n"/>
      <c r="H25" s="9" t="n"/>
      <c r="I25" s="9" t="n"/>
      <c r="J25" s="9" t="n"/>
      <c r="K25" s="9" t="n"/>
      <c r="L25" s="9" t="n"/>
      <c r="M25" s="9" t="n"/>
      <c r="N25" s="15" t="n"/>
      <c r="O25" s="14" t="n"/>
      <c r="P25" s="15" t="n"/>
      <c r="Q25" s="9" t="n"/>
      <c r="R25" s="9" t="n"/>
      <c r="S25" s="9" t="n"/>
      <c r="T25" s="9" t="n"/>
      <c r="U25" s="9" t="n"/>
      <c r="V25" s="17">
        <f>IF(AND($B25="",$H25=""),"",IF($R25="Devuelto a la transportadora","Devuelto",IF($R25="Pasado a la administración","En administración",IF($O25&lt;&gt;"","Entregado","Pendiente"))))</f>
        <v/>
      </c>
      <c r="W25" s="18">
        <f>IF($B25="","",IF($O25&lt;&gt;"",$O25-$B25,$I$4-$B25))</f>
        <v/>
      </c>
      <c r="X25" s="17">
        <f>IF($V25="Pendiente",IF($D25="Perecedero","Perecedero: entregar hoy",IF($W25&gt;=$F$4,"Pasó el plazo: avisar a la administración",IF($W25&gt;=$D$4,"Enviar recordatorio y anotarlo",""))),IF(AND($V25&lt;&gt;"",$I25&lt;&gt;"",$I25&lt;&gt;"Bueno"),"Recibido con daño: ver observaciones",""))</f>
        <v/>
      </c>
      <c r="Y25" s="17">
        <f>IF($V25="Pendiente",COUNTIF($V$8:$V25,"Pendiente"),"")</f>
        <v/>
      </c>
    </row>
    <row r="26" ht="18" customHeight="1">
      <c r="A26" s="9" t="n"/>
      <c r="B26" s="14" t="n"/>
      <c r="C26" s="15" t="n"/>
      <c r="D26" s="9" t="n"/>
      <c r="E26" s="9" t="n"/>
      <c r="F26" s="16" t="n"/>
      <c r="G26" s="9" t="n"/>
      <c r="H26" s="9" t="n"/>
      <c r="I26" s="9" t="n"/>
      <c r="J26" s="9" t="n"/>
      <c r="K26" s="9" t="n"/>
      <c r="L26" s="9" t="n"/>
      <c r="M26" s="9" t="n"/>
      <c r="N26" s="15" t="n"/>
      <c r="O26" s="14" t="n"/>
      <c r="P26" s="15" t="n"/>
      <c r="Q26" s="9" t="n"/>
      <c r="R26" s="9" t="n"/>
      <c r="S26" s="9" t="n"/>
      <c r="T26" s="9" t="n"/>
      <c r="U26" s="9" t="n"/>
      <c r="V26" s="17">
        <f>IF(AND($B26="",$H26=""),"",IF($R26="Devuelto a la transportadora","Devuelto",IF($R26="Pasado a la administración","En administración",IF($O26&lt;&gt;"","Entregado","Pendiente"))))</f>
        <v/>
      </c>
      <c r="W26" s="18">
        <f>IF($B26="","",IF($O26&lt;&gt;"",$O26-$B26,$I$4-$B26))</f>
        <v/>
      </c>
      <c r="X26" s="17">
        <f>IF($V26="Pendiente",IF($D26="Perecedero","Perecedero: entregar hoy",IF($W26&gt;=$F$4,"Pasó el plazo: avisar a la administración",IF($W26&gt;=$D$4,"Enviar recordatorio y anotarlo",""))),IF(AND($V26&lt;&gt;"",$I26&lt;&gt;"",$I26&lt;&gt;"Bueno"),"Recibido con daño: ver observaciones",""))</f>
        <v/>
      </c>
      <c r="Y26" s="17">
        <f>IF($V26="Pendiente",COUNTIF($V$8:$V26,"Pendiente"),"")</f>
        <v/>
      </c>
    </row>
    <row r="27" ht="18" customHeight="1">
      <c r="A27" s="9" t="n"/>
      <c r="B27" s="14" t="n"/>
      <c r="C27" s="15" t="n"/>
      <c r="D27" s="9" t="n"/>
      <c r="E27" s="9" t="n"/>
      <c r="F27" s="16" t="n"/>
      <c r="G27" s="9" t="n"/>
      <c r="H27" s="9" t="n"/>
      <c r="I27" s="9" t="n"/>
      <c r="J27" s="9" t="n"/>
      <c r="K27" s="9" t="n"/>
      <c r="L27" s="9" t="n"/>
      <c r="M27" s="9" t="n"/>
      <c r="N27" s="15" t="n"/>
      <c r="O27" s="14" t="n"/>
      <c r="P27" s="15" t="n"/>
      <c r="Q27" s="9" t="n"/>
      <c r="R27" s="9" t="n"/>
      <c r="S27" s="9" t="n"/>
      <c r="T27" s="9" t="n"/>
      <c r="U27" s="9" t="n"/>
      <c r="V27" s="17">
        <f>IF(AND($B27="",$H27=""),"",IF($R27="Devuelto a la transportadora","Devuelto",IF($R27="Pasado a la administración","En administración",IF($O27&lt;&gt;"","Entregado","Pendiente"))))</f>
        <v/>
      </c>
      <c r="W27" s="18">
        <f>IF($B27="","",IF($O27&lt;&gt;"",$O27-$B27,$I$4-$B27))</f>
        <v/>
      </c>
      <c r="X27" s="17">
        <f>IF($V27="Pendiente",IF($D27="Perecedero","Perecedero: entregar hoy",IF($W27&gt;=$F$4,"Pasó el plazo: avisar a la administración",IF($W27&gt;=$D$4,"Enviar recordatorio y anotarlo",""))),IF(AND($V27&lt;&gt;"",$I27&lt;&gt;"",$I27&lt;&gt;"Bueno"),"Recibido con daño: ver observaciones",""))</f>
        <v/>
      </c>
      <c r="Y27" s="17">
        <f>IF($V27="Pendiente",COUNTIF($V$8:$V27,"Pendiente"),"")</f>
        <v/>
      </c>
    </row>
    <row r="28" ht="18" customHeight="1">
      <c r="A28" s="9" t="n"/>
      <c r="B28" s="14" t="n"/>
      <c r="C28" s="15" t="n"/>
      <c r="D28" s="9" t="n"/>
      <c r="E28" s="9" t="n"/>
      <c r="F28" s="16" t="n"/>
      <c r="G28" s="9" t="n"/>
      <c r="H28" s="9" t="n"/>
      <c r="I28" s="9" t="n"/>
      <c r="J28" s="9" t="n"/>
      <c r="K28" s="9" t="n"/>
      <c r="L28" s="9" t="n"/>
      <c r="M28" s="9" t="n"/>
      <c r="N28" s="15" t="n"/>
      <c r="O28" s="14" t="n"/>
      <c r="P28" s="15" t="n"/>
      <c r="Q28" s="9" t="n"/>
      <c r="R28" s="9" t="n"/>
      <c r="S28" s="9" t="n"/>
      <c r="T28" s="9" t="n"/>
      <c r="U28" s="9" t="n"/>
      <c r="V28" s="17">
        <f>IF(AND($B28="",$H28=""),"",IF($R28="Devuelto a la transportadora","Devuelto",IF($R28="Pasado a la administración","En administración",IF($O28&lt;&gt;"","Entregado","Pendiente"))))</f>
        <v/>
      </c>
      <c r="W28" s="18">
        <f>IF($B28="","",IF($O28&lt;&gt;"",$O28-$B28,$I$4-$B28))</f>
        <v/>
      </c>
      <c r="X28" s="17">
        <f>IF($V28="Pendiente",IF($D28="Perecedero","Perecedero: entregar hoy",IF($W28&gt;=$F$4,"Pasó el plazo: avisar a la administración",IF($W28&gt;=$D$4,"Enviar recordatorio y anotarlo",""))),IF(AND($V28&lt;&gt;"",$I28&lt;&gt;"",$I28&lt;&gt;"Bueno"),"Recibido con daño: ver observaciones",""))</f>
        <v/>
      </c>
      <c r="Y28" s="17">
        <f>IF($V28="Pendiente",COUNTIF($V$8:$V28,"Pendiente"),"")</f>
        <v/>
      </c>
    </row>
    <row r="29" ht="18" customHeight="1">
      <c r="A29" s="9" t="n"/>
      <c r="B29" s="14" t="n"/>
      <c r="C29" s="15" t="n"/>
      <c r="D29" s="9" t="n"/>
      <c r="E29" s="9" t="n"/>
      <c r="F29" s="16" t="n"/>
      <c r="G29" s="9" t="n"/>
      <c r="H29" s="9" t="n"/>
      <c r="I29" s="9" t="n"/>
      <c r="J29" s="9" t="n"/>
      <c r="K29" s="9" t="n"/>
      <c r="L29" s="9" t="n"/>
      <c r="M29" s="9" t="n"/>
      <c r="N29" s="15" t="n"/>
      <c r="O29" s="14" t="n"/>
      <c r="P29" s="15" t="n"/>
      <c r="Q29" s="9" t="n"/>
      <c r="R29" s="9" t="n"/>
      <c r="S29" s="9" t="n"/>
      <c r="T29" s="9" t="n"/>
      <c r="U29" s="9" t="n"/>
      <c r="V29" s="17">
        <f>IF(AND($B29="",$H29=""),"",IF($R29="Devuelto a la transportadora","Devuelto",IF($R29="Pasado a la administración","En administración",IF($O29&lt;&gt;"","Entregado","Pendiente"))))</f>
        <v/>
      </c>
      <c r="W29" s="18">
        <f>IF($B29="","",IF($O29&lt;&gt;"",$O29-$B29,$I$4-$B29))</f>
        <v/>
      </c>
      <c r="X29" s="17">
        <f>IF($V29="Pendiente",IF($D29="Perecedero","Perecedero: entregar hoy",IF($W29&gt;=$F$4,"Pasó el plazo: avisar a la administración",IF($W29&gt;=$D$4,"Enviar recordatorio y anotarlo",""))),IF(AND($V29&lt;&gt;"",$I29&lt;&gt;"",$I29&lt;&gt;"Bueno"),"Recibido con daño: ver observaciones",""))</f>
        <v/>
      </c>
      <c r="Y29" s="17">
        <f>IF($V29="Pendiente",COUNTIF($V$8:$V29,"Pendiente"),"")</f>
        <v/>
      </c>
    </row>
    <row r="30" ht="18" customHeight="1">
      <c r="A30" s="9" t="n"/>
      <c r="B30" s="14" t="n"/>
      <c r="C30" s="15" t="n"/>
      <c r="D30" s="9" t="n"/>
      <c r="E30" s="9" t="n"/>
      <c r="F30" s="16" t="n"/>
      <c r="G30" s="9" t="n"/>
      <c r="H30" s="9" t="n"/>
      <c r="I30" s="9" t="n"/>
      <c r="J30" s="9" t="n"/>
      <c r="K30" s="9" t="n"/>
      <c r="L30" s="9" t="n"/>
      <c r="M30" s="9" t="n"/>
      <c r="N30" s="15" t="n"/>
      <c r="O30" s="14" t="n"/>
      <c r="P30" s="15" t="n"/>
      <c r="Q30" s="9" t="n"/>
      <c r="R30" s="9" t="n"/>
      <c r="S30" s="9" t="n"/>
      <c r="T30" s="9" t="n"/>
      <c r="U30" s="9" t="n"/>
      <c r="V30" s="17">
        <f>IF(AND($B30="",$H30=""),"",IF($R30="Devuelto a la transportadora","Devuelto",IF($R30="Pasado a la administración","En administración",IF($O30&lt;&gt;"","Entregado","Pendiente"))))</f>
        <v/>
      </c>
      <c r="W30" s="18">
        <f>IF($B30="","",IF($O30&lt;&gt;"",$O30-$B30,$I$4-$B30))</f>
        <v/>
      </c>
      <c r="X30" s="17">
        <f>IF($V30="Pendiente",IF($D30="Perecedero","Perecedero: entregar hoy",IF($W30&gt;=$F$4,"Pasó el plazo: avisar a la administración",IF($W30&gt;=$D$4,"Enviar recordatorio y anotarlo",""))),IF(AND($V30&lt;&gt;"",$I30&lt;&gt;"",$I30&lt;&gt;"Bueno"),"Recibido con daño: ver observaciones",""))</f>
        <v/>
      </c>
      <c r="Y30" s="17">
        <f>IF($V30="Pendiente",COUNTIF($V$8:$V30,"Pendiente"),"")</f>
        <v/>
      </c>
    </row>
    <row r="31" ht="18" customHeight="1">
      <c r="A31" s="9" t="n"/>
      <c r="B31" s="14" t="n"/>
      <c r="C31" s="15" t="n"/>
      <c r="D31" s="9" t="n"/>
      <c r="E31" s="9" t="n"/>
      <c r="F31" s="16" t="n"/>
      <c r="G31" s="9" t="n"/>
      <c r="H31" s="9" t="n"/>
      <c r="I31" s="9" t="n"/>
      <c r="J31" s="9" t="n"/>
      <c r="K31" s="9" t="n"/>
      <c r="L31" s="9" t="n"/>
      <c r="M31" s="9" t="n"/>
      <c r="N31" s="15" t="n"/>
      <c r="O31" s="14" t="n"/>
      <c r="P31" s="15" t="n"/>
      <c r="Q31" s="9" t="n"/>
      <c r="R31" s="9" t="n"/>
      <c r="S31" s="9" t="n"/>
      <c r="T31" s="9" t="n"/>
      <c r="U31" s="9" t="n"/>
      <c r="V31" s="17">
        <f>IF(AND($B31="",$H31=""),"",IF($R31="Devuelto a la transportadora","Devuelto",IF($R31="Pasado a la administración","En administración",IF($O31&lt;&gt;"","Entregado","Pendiente"))))</f>
        <v/>
      </c>
      <c r="W31" s="18">
        <f>IF($B31="","",IF($O31&lt;&gt;"",$O31-$B31,$I$4-$B31))</f>
        <v/>
      </c>
      <c r="X31" s="17">
        <f>IF($V31="Pendiente",IF($D31="Perecedero","Perecedero: entregar hoy",IF($W31&gt;=$F$4,"Pasó el plazo: avisar a la administración",IF($W31&gt;=$D$4,"Enviar recordatorio y anotarlo",""))),IF(AND($V31&lt;&gt;"",$I31&lt;&gt;"",$I31&lt;&gt;"Bueno"),"Recibido con daño: ver observaciones",""))</f>
        <v/>
      </c>
      <c r="Y31" s="17">
        <f>IF($V31="Pendiente",COUNTIF($V$8:$V31,"Pendiente"),"")</f>
        <v/>
      </c>
    </row>
    <row r="32" ht="18" customHeight="1">
      <c r="A32" s="9" t="n"/>
      <c r="B32" s="14" t="n"/>
      <c r="C32" s="15" t="n"/>
      <c r="D32" s="9" t="n"/>
      <c r="E32" s="9" t="n"/>
      <c r="F32" s="16" t="n"/>
      <c r="G32" s="9" t="n"/>
      <c r="H32" s="9" t="n"/>
      <c r="I32" s="9" t="n"/>
      <c r="J32" s="9" t="n"/>
      <c r="K32" s="9" t="n"/>
      <c r="L32" s="9" t="n"/>
      <c r="M32" s="9" t="n"/>
      <c r="N32" s="15" t="n"/>
      <c r="O32" s="14" t="n"/>
      <c r="P32" s="15" t="n"/>
      <c r="Q32" s="9" t="n"/>
      <c r="R32" s="9" t="n"/>
      <c r="S32" s="9" t="n"/>
      <c r="T32" s="9" t="n"/>
      <c r="U32" s="9" t="n"/>
      <c r="V32" s="17">
        <f>IF(AND($B32="",$H32=""),"",IF($R32="Devuelto a la transportadora","Devuelto",IF($R32="Pasado a la administración","En administración",IF($O32&lt;&gt;"","Entregado","Pendiente"))))</f>
        <v/>
      </c>
      <c r="W32" s="18">
        <f>IF($B32="","",IF($O32&lt;&gt;"",$O32-$B32,$I$4-$B32))</f>
        <v/>
      </c>
      <c r="X32" s="17">
        <f>IF($V32="Pendiente",IF($D32="Perecedero","Perecedero: entregar hoy",IF($W32&gt;=$F$4,"Pasó el plazo: avisar a la administración",IF($W32&gt;=$D$4,"Enviar recordatorio y anotarlo",""))),IF(AND($V32&lt;&gt;"",$I32&lt;&gt;"",$I32&lt;&gt;"Bueno"),"Recibido con daño: ver observaciones",""))</f>
        <v/>
      </c>
      <c r="Y32" s="17">
        <f>IF($V32="Pendiente",COUNTIF($V$8:$V32,"Pendiente"),"")</f>
        <v/>
      </c>
    </row>
    <row r="33" ht="18" customHeight="1">
      <c r="A33" s="9" t="n"/>
      <c r="B33" s="14" t="n"/>
      <c r="C33" s="15" t="n"/>
      <c r="D33" s="9" t="n"/>
      <c r="E33" s="9" t="n"/>
      <c r="F33" s="16" t="n"/>
      <c r="G33" s="9" t="n"/>
      <c r="H33" s="9" t="n"/>
      <c r="I33" s="9" t="n"/>
      <c r="J33" s="9" t="n"/>
      <c r="K33" s="9" t="n"/>
      <c r="L33" s="9" t="n"/>
      <c r="M33" s="9" t="n"/>
      <c r="N33" s="15" t="n"/>
      <c r="O33" s="14" t="n"/>
      <c r="P33" s="15" t="n"/>
      <c r="Q33" s="9" t="n"/>
      <c r="R33" s="9" t="n"/>
      <c r="S33" s="9" t="n"/>
      <c r="T33" s="9" t="n"/>
      <c r="U33" s="9" t="n"/>
      <c r="V33" s="17">
        <f>IF(AND($B33="",$H33=""),"",IF($R33="Devuelto a la transportadora","Devuelto",IF($R33="Pasado a la administración","En administración",IF($O33&lt;&gt;"","Entregado","Pendiente"))))</f>
        <v/>
      </c>
      <c r="W33" s="18">
        <f>IF($B33="","",IF($O33&lt;&gt;"",$O33-$B33,$I$4-$B33))</f>
        <v/>
      </c>
      <c r="X33" s="17">
        <f>IF($V33="Pendiente",IF($D33="Perecedero","Perecedero: entregar hoy",IF($W33&gt;=$F$4,"Pasó el plazo: avisar a la administración",IF($W33&gt;=$D$4,"Enviar recordatorio y anotarlo",""))),IF(AND($V33&lt;&gt;"",$I33&lt;&gt;"",$I33&lt;&gt;"Bueno"),"Recibido con daño: ver observaciones",""))</f>
        <v/>
      </c>
      <c r="Y33" s="17">
        <f>IF($V33="Pendiente",COUNTIF($V$8:$V33,"Pendiente"),"")</f>
        <v/>
      </c>
    </row>
    <row r="34" ht="18" customHeight="1">
      <c r="A34" s="9" t="n"/>
      <c r="B34" s="14" t="n"/>
      <c r="C34" s="15" t="n"/>
      <c r="D34" s="9" t="n"/>
      <c r="E34" s="9" t="n"/>
      <c r="F34" s="16" t="n"/>
      <c r="G34" s="9" t="n"/>
      <c r="H34" s="9" t="n"/>
      <c r="I34" s="9" t="n"/>
      <c r="J34" s="9" t="n"/>
      <c r="K34" s="9" t="n"/>
      <c r="L34" s="9" t="n"/>
      <c r="M34" s="9" t="n"/>
      <c r="N34" s="15" t="n"/>
      <c r="O34" s="14" t="n"/>
      <c r="P34" s="15" t="n"/>
      <c r="Q34" s="9" t="n"/>
      <c r="R34" s="9" t="n"/>
      <c r="S34" s="9" t="n"/>
      <c r="T34" s="9" t="n"/>
      <c r="U34" s="9" t="n"/>
      <c r="V34" s="17">
        <f>IF(AND($B34="",$H34=""),"",IF($R34="Devuelto a la transportadora","Devuelto",IF($R34="Pasado a la administración","En administración",IF($O34&lt;&gt;"","Entregado","Pendiente"))))</f>
        <v/>
      </c>
      <c r="W34" s="18">
        <f>IF($B34="","",IF($O34&lt;&gt;"",$O34-$B34,$I$4-$B34))</f>
        <v/>
      </c>
      <c r="X34" s="17">
        <f>IF($V34="Pendiente",IF($D34="Perecedero","Perecedero: entregar hoy",IF($W34&gt;=$F$4,"Pasó el plazo: avisar a la administración",IF($W34&gt;=$D$4,"Enviar recordatorio y anotarlo",""))),IF(AND($V34&lt;&gt;"",$I34&lt;&gt;"",$I34&lt;&gt;"Bueno"),"Recibido con daño: ver observaciones",""))</f>
        <v/>
      </c>
      <c r="Y34" s="17">
        <f>IF($V34="Pendiente",COUNTIF($V$8:$V34,"Pendiente"),"")</f>
        <v/>
      </c>
    </row>
    <row r="35" ht="18" customHeight="1">
      <c r="A35" s="9" t="n"/>
      <c r="B35" s="14" t="n"/>
      <c r="C35" s="15" t="n"/>
      <c r="D35" s="9" t="n"/>
      <c r="E35" s="9" t="n"/>
      <c r="F35" s="16" t="n"/>
      <c r="G35" s="9" t="n"/>
      <c r="H35" s="9" t="n"/>
      <c r="I35" s="9" t="n"/>
      <c r="J35" s="9" t="n"/>
      <c r="K35" s="9" t="n"/>
      <c r="L35" s="9" t="n"/>
      <c r="M35" s="9" t="n"/>
      <c r="N35" s="15" t="n"/>
      <c r="O35" s="14" t="n"/>
      <c r="P35" s="15" t="n"/>
      <c r="Q35" s="9" t="n"/>
      <c r="R35" s="9" t="n"/>
      <c r="S35" s="9" t="n"/>
      <c r="T35" s="9" t="n"/>
      <c r="U35" s="9" t="n"/>
      <c r="V35" s="17">
        <f>IF(AND($B35="",$H35=""),"",IF($R35="Devuelto a la transportadora","Devuelto",IF($R35="Pasado a la administración","En administración",IF($O35&lt;&gt;"","Entregado","Pendiente"))))</f>
        <v/>
      </c>
      <c r="W35" s="18">
        <f>IF($B35="","",IF($O35&lt;&gt;"",$O35-$B35,$I$4-$B35))</f>
        <v/>
      </c>
      <c r="X35" s="17">
        <f>IF($V35="Pendiente",IF($D35="Perecedero","Perecedero: entregar hoy",IF($W35&gt;=$F$4,"Pasó el plazo: avisar a la administración",IF($W35&gt;=$D$4,"Enviar recordatorio y anotarlo",""))),IF(AND($V35&lt;&gt;"",$I35&lt;&gt;"",$I35&lt;&gt;"Bueno"),"Recibido con daño: ver observaciones",""))</f>
        <v/>
      </c>
      <c r="Y35" s="17">
        <f>IF($V35="Pendiente",COUNTIF($V$8:$V35,"Pendiente"),"")</f>
        <v/>
      </c>
    </row>
    <row r="36" ht="18" customHeight="1">
      <c r="A36" s="9" t="n"/>
      <c r="B36" s="14" t="n"/>
      <c r="C36" s="15" t="n"/>
      <c r="D36" s="9" t="n"/>
      <c r="E36" s="9" t="n"/>
      <c r="F36" s="16" t="n"/>
      <c r="G36" s="9" t="n"/>
      <c r="H36" s="9" t="n"/>
      <c r="I36" s="9" t="n"/>
      <c r="J36" s="9" t="n"/>
      <c r="K36" s="9" t="n"/>
      <c r="L36" s="9" t="n"/>
      <c r="M36" s="9" t="n"/>
      <c r="N36" s="15" t="n"/>
      <c r="O36" s="14" t="n"/>
      <c r="P36" s="15" t="n"/>
      <c r="Q36" s="9" t="n"/>
      <c r="R36" s="9" t="n"/>
      <c r="S36" s="9" t="n"/>
      <c r="T36" s="9" t="n"/>
      <c r="U36" s="9" t="n"/>
      <c r="V36" s="17">
        <f>IF(AND($B36="",$H36=""),"",IF($R36="Devuelto a la transportadora","Devuelto",IF($R36="Pasado a la administración","En administración",IF($O36&lt;&gt;"","Entregado","Pendiente"))))</f>
        <v/>
      </c>
      <c r="W36" s="18">
        <f>IF($B36="","",IF($O36&lt;&gt;"",$O36-$B36,$I$4-$B36))</f>
        <v/>
      </c>
      <c r="X36" s="17">
        <f>IF($V36="Pendiente",IF($D36="Perecedero","Perecedero: entregar hoy",IF($W36&gt;=$F$4,"Pasó el plazo: avisar a la administración",IF($W36&gt;=$D$4,"Enviar recordatorio y anotarlo",""))),IF(AND($V36&lt;&gt;"",$I36&lt;&gt;"",$I36&lt;&gt;"Bueno"),"Recibido con daño: ver observaciones",""))</f>
        <v/>
      </c>
      <c r="Y36" s="17">
        <f>IF($V36="Pendiente",COUNTIF($V$8:$V36,"Pendiente"),"")</f>
        <v/>
      </c>
    </row>
    <row r="37" ht="18" customHeight="1">
      <c r="A37" s="9" t="n"/>
      <c r="B37" s="14" t="n"/>
      <c r="C37" s="15" t="n"/>
      <c r="D37" s="9" t="n"/>
      <c r="E37" s="9" t="n"/>
      <c r="F37" s="16" t="n"/>
      <c r="G37" s="9" t="n"/>
      <c r="H37" s="9" t="n"/>
      <c r="I37" s="9" t="n"/>
      <c r="J37" s="9" t="n"/>
      <c r="K37" s="9" t="n"/>
      <c r="L37" s="9" t="n"/>
      <c r="M37" s="9" t="n"/>
      <c r="N37" s="15" t="n"/>
      <c r="O37" s="14" t="n"/>
      <c r="P37" s="15" t="n"/>
      <c r="Q37" s="9" t="n"/>
      <c r="R37" s="9" t="n"/>
      <c r="S37" s="9" t="n"/>
      <c r="T37" s="9" t="n"/>
      <c r="U37" s="9" t="n"/>
      <c r="V37" s="17">
        <f>IF(AND($B37="",$H37=""),"",IF($R37="Devuelto a la transportadora","Devuelto",IF($R37="Pasado a la administración","En administración",IF($O37&lt;&gt;"","Entregado","Pendiente"))))</f>
        <v/>
      </c>
      <c r="W37" s="18">
        <f>IF($B37="","",IF($O37&lt;&gt;"",$O37-$B37,$I$4-$B37))</f>
        <v/>
      </c>
      <c r="X37" s="17">
        <f>IF($V37="Pendiente",IF($D37="Perecedero","Perecedero: entregar hoy",IF($W37&gt;=$F$4,"Pasó el plazo: avisar a la administración",IF($W37&gt;=$D$4,"Enviar recordatorio y anotarlo",""))),IF(AND($V37&lt;&gt;"",$I37&lt;&gt;"",$I37&lt;&gt;"Bueno"),"Recibido con daño: ver observaciones",""))</f>
        <v/>
      </c>
      <c r="Y37" s="17">
        <f>IF($V37="Pendiente",COUNTIF($V$8:$V37,"Pendiente"),"")</f>
        <v/>
      </c>
    </row>
    <row r="38" ht="18" customHeight="1">
      <c r="A38" s="9" t="n"/>
      <c r="B38" s="14" t="n"/>
      <c r="C38" s="15" t="n"/>
      <c r="D38" s="9" t="n"/>
      <c r="E38" s="9" t="n"/>
      <c r="F38" s="16" t="n"/>
      <c r="G38" s="9" t="n"/>
      <c r="H38" s="9" t="n"/>
      <c r="I38" s="9" t="n"/>
      <c r="J38" s="9" t="n"/>
      <c r="K38" s="9" t="n"/>
      <c r="L38" s="9" t="n"/>
      <c r="M38" s="9" t="n"/>
      <c r="N38" s="15" t="n"/>
      <c r="O38" s="14" t="n"/>
      <c r="P38" s="15" t="n"/>
      <c r="Q38" s="9" t="n"/>
      <c r="R38" s="9" t="n"/>
      <c r="S38" s="9" t="n"/>
      <c r="T38" s="9" t="n"/>
      <c r="U38" s="9" t="n"/>
      <c r="V38" s="17">
        <f>IF(AND($B38="",$H38=""),"",IF($R38="Devuelto a la transportadora","Devuelto",IF($R38="Pasado a la administración","En administración",IF($O38&lt;&gt;"","Entregado","Pendiente"))))</f>
        <v/>
      </c>
      <c r="W38" s="18">
        <f>IF($B38="","",IF($O38&lt;&gt;"",$O38-$B38,$I$4-$B38))</f>
        <v/>
      </c>
      <c r="X38" s="17">
        <f>IF($V38="Pendiente",IF($D38="Perecedero","Perecedero: entregar hoy",IF($W38&gt;=$F$4,"Pasó el plazo: avisar a la administración",IF($W38&gt;=$D$4,"Enviar recordatorio y anotarlo",""))),IF(AND($V38&lt;&gt;"",$I38&lt;&gt;"",$I38&lt;&gt;"Bueno"),"Recibido con daño: ver observaciones",""))</f>
        <v/>
      </c>
      <c r="Y38" s="17">
        <f>IF($V38="Pendiente",COUNTIF($V$8:$V38,"Pendiente"),"")</f>
        <v/>
      </c>
    </row>
    <row r="39" ht="18" customHeight="1">
      <c r="A39" s="9" t="n"/>
      <c r="B39" s="14" t="n"/>
      <c r="C39" s="15" t="n"/>
      <c r="D39" s="9" t="n"/>
      <c r="E39" s="9" t="n"/>
      <c r="F39" s="16" t="n"/>
      <c r="G39" s="9" t="n"/>
      <c r="H39" s="9" t="n"/>
      <c r="I39" s="9" t="n"/>
      <c r="J39" s="9" t="n"/>
      <c r="K39" s="9" t="n"/>
      <c r="L39" s="9" t="n"/>
      <c r="M39" s="9" t="n"/>
      <c r="N39" s="15" t="n"/>
      <c r="O39" s="14" t="n"/>
      <c r="P39" s="15" t="n"/>
      <c r="Q39" s="9" t="n"/>
      <c r="R39" s="9" t="n"/>
      <c r="S39" s="9" t="n"/>
      <c r="T39" s="9" t="n"/>
      <c r="U39" s="9" t="n"/>
      <c r="V39" s="17">
        <f>IF(AND($B39="",$H39=""),"",IF($R39="Devuelto a la transportadora","Devuelto",IF($R39="Pasado a la administración","En administración",IF($O39&lt;&gt;"","Entregado","Pendiente"))))</f>
        <v/>
      </c>
      <c r="W39" s="18">
        <f>IF($B39="","",IF($O39&lt;&gt;"",$O39-$B39,$I$4-$B39))</f>
        <v/>
      </c>
      <c r="X39" s="17">
        <f>IF($V39="Pendiente",IF($D39="Perecedero","Perecedero: entregar hoy",IF($W39&gt;=$F$4,"Pasó el plazo: avisar a la administración",IF($W39&gt;=$D$4,"Enviar recordatorio y anotarlo",""))),IF(AND($V39&lt;&gt;"",$I39&lt;&gt;"",$I39&lt;&gt;"Bueno"),"Recibido con daño: ver observaciones",""))</f>
        <v/>
      </c>
      <c r="Y39" s="17">
        <f>IF($V39="Pendiente",COUNTIF($V$8:$V39,"Pendiente"),"")</f>
        <v/>
      </c>
    </row>
    <row r="40" ht="18" customHeight="1">
      <c r="A40" s="9" t="n"/>
      <c r="B40" s="14" t="n"/>
      <c r="C40" s="15" t="n"/>
      <c r="D40" s="9" t="n"/>
      <c r="E40" s="9" t="n"/>
      <c r="F40" s="16" t="n"/>
      <c r="G40" s="9" t="n"/>
      <c r="H40" s="9" t="n"/>
      <c r="I40" s="9" t="n"/>
      <c r="J40" s="9" t="n"/>
      <c r="K40" s="9" t="n"/>
      <c r="L40" s="9" t="n"/>
      <c r="M40" s="9" t="n"/>
      <c r="N40" s="15" t="n"/>
      <c r="O40" s="14" t="n"/>
      <c r="P40" s="15" t="n"/>
      <c r="Q40" s="9" t="n"/>
      <c r="R40" s="9" t="n"/>
      <c r="S40" s="9" t="n"/>
      <c r="T40" s="9" t="n"/>
      <c r="U40" s="9" t="n"/>
      <c r="V40" s="17">
        <f>IF(AND($B40="",$H40=""),"",IF($R40="Devuelto a la transportadora","Devuelto",IF($R40="Pasado a la administración","En administración",IF($O40&lt;&gt;"","Entregado","Pendiente"))))</f>
        <v/>
      </c>
      <c r="W40" s="18">
        <f>IF($B40="","",IF($O40&lt;&gt;"",$O40-$B40,$I$4-$B40))</f>
        <v/>
      </c>
      <c r="X40" s="17">
        <f>IF($V40="Pendiente",IF($D40="Perecedero","Perecedero: entregar hoy",IF($W40&gt;=$F$4,"Pasó el plazo: avisar a la administración",IF($W40&gt;=$D$4,"Enviar recordatorio y anotarlo",""))),IF(AND($V40&lt;&gt;"",$I40&lt;&gt;"",$I40&lt;&gt;"Bueno"),"Recibido con daño: ver observaciones",""))</f>
        <v/>
      </c>
      <c r="Y40" s="17">
        <f>IF($V40="Pendiente",COUNTIF($V$8:$V40,"Pendiente"),"")</f>
        <v/>
      </c>
    </row>
    <row r="41" ht="18" customHeight="1">
      <c r="A41" s="9" t="n"/>
      <c r="B41" s="14" t="n"/>
      <c r="C41" s="15" t="n"/>
      <c r="D41" s="9" t="n"/>
      <c r="E41" s="9" t="n"/>
      <c r="F41" s="16" t="n"/>
      <c r="G41" s="9" t="n"/>
      <c r="H41" s="9" t="n"/>
      <c r="I41" s="9" t="n"/>
      <c r="J41" s="9" t="n"/>
      <c r="K41" s="9" t="n"/>
      <c r="L41" s="9" t="n"/>
      <c r="M41" s="9" t="n"/>
      <c r="N41" s="15" t="n"/>
      <c r="O41" s="14" t="n"/>
      <c r="P41" s="15" t="n"/>
      <c r="Q41" s="9" t="n"/>
      <c r="R41" s="9" t="n"/>
      <c r="S41" s="9" t="n"/>
      <c r="T41" s="9" t="n"/>
      <c r="U41" s="9" t="n"/>
      <c r="V41" s="17">
        <f>IF(AND($B41="",$H41=""),"",IF($R41="Devuelto a la transportadora","Devuelto",IF($R41="Pasado a la administración","En administración",IF($O41&lt;&gt;"","Entregado","Pendiente"))))</f>
        <v/>
      </c>
      <c r="W41" s="18">
        <f>IF($B41="","",IF($O41&lt;&gt;"",$O41-$B41,$I$4-$B41))</f>
        <v/>
      </c>
      <c r="X41" s="17">
        <f>IF($V41="Pendiente",IF($D41="Perecedero","Perecedero: entregar hoy",IF($W41&gt;=$F$4,"Pasó el plazo: avisar a la administración",IF($W41&gt;=$D$4,"Enviar recordatorio y anotarlo",""))),IF(AND($V41&lt;&gt;"",$I41&lt;&gt;"",$I41&lt;&gt;"Bueno"),"Recibido con daño: ver observaciones",""))</f>
        <v/>
      </c>
      <c r="Y41" s="17">
        <f>IF($V41="Pendiente",COUNTIF($V$8:$V41,"Pendiente"),"")</f>
        <v/>
      </c>
    </row>
    <row r="42" ht="18" customHeight="1">
      <c r="A42" s="9" t="n"/>
      <c r="B42" s="14" t="n"/>
      <c r="C42" s="15" t="n"/>
      <c r="D42" s="9" t="n"/>
      <c r="E42" s="9" t="n"/>
      <c r="F42" s="16" t="n"/>
      <c r="G42" s="9" t="n"/>
      <c r="H42" s="9" t="n"/>
      <c r="I42" s="9" t="n"/>
      <c r="J42" s="9" t="n"/>
      <c r="K42" s="9" t="n"/>
      <c r="L42" s="9" t="n"/>
      <c r="M42" s="9" t="n"/>
      <c r="N42" s="15" t="n"/>
      <c r="O42" s="14" t="n"/>
      <c r="P42" s="15" t="n"/>
      <c r="Q42" s="9" t="n"/>
      <c r="R42" s="9" t="n"/>
      <c r="S42" s="9" t="n"/>
      <c r="T42" s="9" t="n"/>
      <c r="U42" s="9" t="n"/>
      <c r="V42" s="17">
        <f>IF(AND($B42="",$H42=""),"",IF($R42="Devuelto a la transportadora","Devuelto",IF($R42="Pasado a la administración","En administración",IF($O42&lt;&gt;"","Entregado","Pendiente"))))</f>
        <v/>
      </c>
      <c r="W42" s="18">
        <f>IF($B42="","",IF($O42&lt;&gt;"",$O42-$B42,$I$4-$B42))</f>
        <v/>
      </c>
      <c r="X42" s="17">
        <f>IF($V42="Pendiente",IF($D42="Perecedero","Perecedero: entregar hoy",IF($W42&gt;=$F$4,"Pasó el plazo: avisar a la administración",IF($W42&gt;=$D$4,"Enviar recordatorio y anotarlo",""))),IF(AND($V42&lt;&gt;"",$I42&lt;&gt;"",$I42&lt;&gt;"Bueno"),"Recibido con daño: ver observaciones",""))</f>
        <v/>
      </c>
      <c r="Y42" s="17">
        <f>IF($V42="Pendiente",COUNTIF($V$8:$V42,"Pendiente"),"")</f>
        <v/>
      </c>
    </row>
    <row r="43" ht="18" customHeight="1">
      <c r="A43" s="9" t="n"/>
      <c r="B43" s="14" t="n"/>
      <c r="C43" s="15" t="n"/>
      <c r="D43" s="9" t="n"/>
      <c r="E43" s="9" t="n"/>
      <c r="F43" s="16" t="n"/>
      <c r="G43" s="9" t="n"/>
      <c r="H43" s="9" t="n"/>
      <c r="I43" s="9" t="n"/>
      <c r="J43" s="9" t="n"/>
      <c r="K43" s="9" t="n"/>
      <c r="L43" s="9" t="n"/>
      <c r="M43" s="9" t="n"/>
      <c r="N43" s="15" t="n"/>
      <c r="O43" s="14" t="n"/>
      <c r="P43" s="15" t="n"/>
      <c r="Q43" s="9" t="n"/>
      <c r="R43" s="9" t="n"/>
      <c r="S43" s="9" t="n"/>
      <c r="T43" s="9" t="n"/>
      <c r="U43" s="9" t="n"/>
      <c r="V43" s="17">
        <f>IF(AND($B43="",$H43=""),"",IF($R43="Devuelto a la transportadora","Devuelto",IF($R43="Pasado a la administración","En administración",IF($O43&lt;&gt;"","Entregado","Pendiente"))))</f>
        <v/>
      </c>
      <c r="W43" s="18">
        <f>IF($B43="","",IF($O43&lt;&gt;"",$O43-$B43,$I$4-$B43))</f>
        <v/>
      </c>
      <c r="X43" s="17">
        <f>IF($V43="Pendiente",IF($D43="Perecedero","Perecedero: entregar hoy",IF($W43&gt;=$F$4,"Pasó el plazo: avisar a la administración",IF($W43&gt;=$D$4,"Enviar recordatorio y anotarlo",""))),IF(AND($V43&lt;&gt;"",$I43&lt;&gt;"",$I43&lt;&gt;"Bueno"),"Recibido con daño: ver observaciones",""))</f>
        <v/>
      </c>
      <c r="Y43" s="17">
        <f>IF($V43="Pendiente",COUNTIF($V$8:$V43,"Pendiente"),"")</f>
        <v/>
      </c>
    </row>
    <row r="44" ht="18" customHeight="1">
      <c r="A44" s="9" t="n"/>
      <c r="B44" s="14" t="n"/>
      <c r="C44" s="15" t="n"/>
      <c r="D44" s="9" t="n"/>
      <c r="E44" s="9" t="n"/>
      <c r="F44" s="16" t="n"/>
      <c r="G44" s="9" t="n"/>
      <c r="H44" s="9" t="n"/>
      <c r="I44" s="9" t="n"/>
      <c r="J44" s="9" t="n"/>
      <c r="K44" s="9" t="n"/>
      <c r="L44" s="9" t="n"/>
      <c r="M44" s="9" t="n"/>
      <c r="N44" s="15" t="n"/>
      <c r="O44" s="14" t="n"/>
      <c r="P44" s="15" t="n"/>
      <c r="Q44" s="9" t="n"/>
      <c r="R44" s="9" t="n"/>
      <c r="S44" s="9" t="n"/>
      <c r="T44" s="9" t="n"/>
      <c r="U44" s="9" t="n"/>
      <c r="V44" s="17">
        <f>IF(AND($B44="",$H44=""),"",IF($R44="Devuelto a la transportadora","Devuelto",IF($R44="Pasado a la administración","En administración",IF($O44&lt;&gt;"","Entregado","Pendiente"))))</f>
        <v/>
      </c>
      <c r="W44" s="18">
        <f>IF($B44="","",IF($O44&lt;&gt;"",$O44-$B44,$I$4-$B44))</f>
        <v/>
      </c>
      <c r="X44" s="17">
        <f>IF($V44="Pendiente",IF($D44="Perecedero","Perecedero: entregar hoy",IF($W44&gt;=$F$4,"Pasó el plazo: avisar a la administración",IF($W44&gt;=$D$4,"Enviar recordatorio y anotarlo",""))),IF(AND($V44&lt;&gt;"",$I44&lt;&gt;"",$I44&lt;&gt;"Bueno"),"Recibido con daño: ver observaciones",""))</f>
        <v/>
      </c>
      <c r="Y44" s="17">
        <f>IF($V44="Pendiente",COUNTIF($V$8:$V44,"Pendiente"),"")</f>
        <v/>
      </c>
    </row>
    <row r="45" ht="18" customHeight="1">
      <c r="A45" s="9" t="n"/>
      <c r="B45" s="14" t="n"/>
      <c r="C45" s="15" t="n"/>
      <c r="D45" s="9" t="n"/>
      <c r="E45" s="9" t="n"/>
      <c r="F45" s="16" t="n"/>
      <c r="G45" s="9" t="n"/>
      <c r="H45" s="9" t="n"/>
      <c r="I45" s="9" t="n"/>
      <c r="J45" s="9" t="n"/>
      <c r="K45" s="9" t="n"/>
      <c r="L45" s="9" t="n"/>
      <c r="M45" s="9" t="n"/>
      <c r="N45" s="15" t="n"/>
      <c r="O45" s="14" t="n"/>
      <c r="P45" s="15" t="n"/>
      <c r="Q45" s="9" t="n"/>
      <c r="R45" s="9" t="n"/>
      <c r="S45" s="9" t="n"/>
      <c r="T45" s="9" t="n"/>
      <c r="U45" s="9" t="n"/>
      <c r="V45" s="17">
        <f>IF(AND($B45="",$H45=""),"",IF($R45="Devuelto a la transportadora","Devuelto",IF($R45="Pasado a la administración","En administración",IF($O45&lt;&gt;"","Entregado","Pendiente"))))</f>
        <v/>
      </c>
      <c r="W45" s="18">
        <f>IF($B45="","",IF($O45&lt;&gt;"",$O45-$B45,$I$4-$B45))</f>
        <v/>
      </c>
      <c r="X45" s="17">
        <f>IF($V45="Pendiente",IF($D45="Perecedero","Perecedero: entregar hoy",IF($W45&gt;=$F$4,"Pasó el plazo: avisar a la administración",IF($W45&gt;=$D$4,"Enviar recordatorio y anotarlo",""))),IF(AND($V45&lt;&gt;"",$I45&lt;&gt;"",$I45&lt;&gt;"Bueno"),"Recibido con daño: ver observaciones",""))</f>
        <v/>
      </c>
      <c r="Y45" s="17">
        <f>IF($V45="Pendiente",COUNTIF($V$8:$V45,"Pendiente"),"")</f>
        <v/>
      </c>
    </row>
    <row r="46" ht="18" customHeight="1">
      <c r="A46" s="9" t="n"/>
      <c r="B46" s="14" t="n"/>
      <c r="C46" s="15" t="n"/>
      <c r="D46" s="9" t="n"/>
      <c r="E46" s="9" t="n"/>
      <c r="F46" s="16" t="n"/>
      <c r="G46" s="9" t="n"/>
      <c r="H46" s="9" t="n"/>
      <c r="I46" s="9" t="n"/>
      <c r="J46" s="9" t="n"/>
      <c r="K46" s="9" t="n"/>
      <c r="L46" s="9" t="n"/>
      <c r="M46" s="9" t="n"/>
      <c r="N46" s="15" t="n"/>
      <c r="O46" s="14" t="n"/>
      <c r="P46" s="15" t="n"/>
      <c r="Q46" s="9" t="n"/>
      <c r="R46" s="9" t="n"/>
      <c r="S46" s="9" t="n"/>
      <c r="T46" s="9" t="n"/>
      <c r="U46" s="9" t="n"/>
      <c r="V46" s="17">
        <f>IF(AND($B46="",$H46=""),"",IF($R46="Devuelto a la transportadora","Devuelto",IF($R46="Pasado a la administración","En administración",IF($O46&lt;&gt;"","Entregado","Pendiente"))))</f>
        <v/>
      </c>
      <c r="W46" s="18">
        <f>IF($B46="","",IF($O46&lt;&gt;"",$O46-$B46,$I$4-$B46))</f>
        <v/>
      </c>
      <c r="X46" s="17">
        <f>IF($V46="Pendiente",IF($D46="Perecedero","Perecedero: entregar hoy",IF($W46&gt;=$F$4,"Pasó el plazo: avisar a la administración",IF($W46&gt;=$D$4,"Enviar recordatorio y anotarlo",""))),IF(AND($V46&lt;&gt;"",$I46&lt;&gt;"",$I46&lt;&gt;"Bueno"),"Recibido con daño: ver observaciones",""))</f>
        <v/>
      </c>
      <c r="Y46" s="17">
        <f>IF($V46="Pendiente",COUNTIF($V$8:$V46,"Pendiente"),"")</f>
        <v/>
      </c>
    </row>
    <row r="47" ht="18" customHeight="1">
      <c r="A47" s="9" t="n"/>
      <c r="B47" s="14" t="n"/>
      <c r="C47" s="15" t="n"/>
      <c r="D47" s="9" t="n"/>
      <c r="E47" s="9" t="n"/>
      <c r="F47" s="16" t="n"/>
      <c r="G47" s="9" t="n"/>
      <c r="H47" s="9" t="n"/>
      <c r="I47" s="9" t="n"/>
      <c r="J47" s="9" t="n"/>
      <c r="K47" s="9" t="n"/>
      <c r="L47" s="9" t="n"/>
      <c r="M47" s="9" t="n"/>
      <c r="N47" s="15" t="n"/>
      <c r="O47" s="14" t="n"/>
      <c r="P47" s="15" t="n"/>
      <c r="Q47" s="9" t="n"/>
      <c r="R47" s="9" t="n"/>
      <c r="S47" s="9" t="n"/>
      <c r="T47" s="9" t="n"/>
      <c r="U47" s="9" t="n"/>
      <c r="V47" s="17">
        <f>IF(AND($B47="",$H47=""),"",IF($R47="Devuelto a la transportadora","Devuelto",IF($R47="Pasado a la administración","En administración",IF($O47&lt;&gt;"","Entregado","Pendiente"))))</f>
        <v/>
      </c>
      <c r="W47" s="18">
        <f>IF($B47="","",IF($O47&lt;&gt;"",$O47-$B47,$I$4-$B47))</f>
        <v/>
      </c>
      <c r="X47" s="17">
        <f>IF($V47="Pendiente",IF($D47="Perecedero","Perecedero: entregar hoy",IF($W47&gt;=$F$4,"Pasó el plazo: avisar a la administración",IF($W47&gt;=$D$4,"Enviar recordatorio y anotarlo",""))),IF(AND($V47&lt;&gt;"",$I47&lt;&gt;"",$I47&lt;&gt;"Bueno"),"Recibido con daño: ver observaciones",""))</f>
        <v/>
      </c>
      <c r="Y47" s="17">
        <f>IF($V47="Pendiente",COUNTIF($V$8:$V47,"Pendiente"),"")</f>
        <v/>
      </c>
    </row>
    <row r="48" ht="18" customHeight="1">
      <c r="A48" s="9" t="n"/>
      <c r="B48" s="14" t="n"/>
      <c r="C48" s="15" t="n"/>
      <c r="D48" s="9" t="n"/>
      <c r="E48" s="9" t="n"/>
      <c r="F48" s="16" t="n"/>
      <c r="G48" s="9" t="n"/>
      <c r="H48" s="9" t="n"/>
      <c r="I48" s="9" t="n"/>
      <c r="J48" s="9" t="n"/>
      <c r="K48" s="9" t="n"/>
      <c r="L48" s="9" t="n"/>
      <c r="M48" s="9" t="n"/>
      <c r="N48" s="15" t="n"/>
      <c r="O48" s="14" t="n"/>
      <c r="P48" s="15" t="n"/>
      <c r="Q48" s="9" t="n"/>
      <c r="R48" s="9" t="n"/>
      <c r="S48" s="9" t="n"/>
      <c r="T48" s="9" t="n"/>
      <c r="U48" s="9" t="n"/>
      <c r="V48" s="17">
        <f>IF(AND($B48="",$H48=""),"",IF($R48="Devuelto a la transportadora","Devuelto",IF($R48="Pasado a la administración","En administración",IF($O48&lt;&gt;"","Entregado","Pendiente"))))</f>
        <v/>
      </c>
      <c r="W48" s="18">
        <f>IF($B48="","",IF($O48&lt;&gt;"",$O48-$B48,$I$4-$B48))</f>
        <v/>
      </c>
      <c r="X48" s="17">
        <f>IF($V48="Pendiente",IF($D48="Perecedero","Perecedero: entregar hoy",IF($W48&gt;=$F$4,"Pasó el plazo: avisar a la administración",IF($W48&gt;=$D$4,"Enviar recordatorio y anotarlo",""))),IF(AND($V48&lt;&gt;"",$I48&lt;&gt;"",$I48&lt;&gt;"Bueno"),"Recibido con daño: ver observaciones",""))</f>
        <v/>
      </c>
      <c r="Y48" s="17">
        <f>IF($V48="Pendiente",COUNTIF($V$8:$V48,"Pendiente"),"")</f>
        <v/>
      </c>
    </row>
    <row r="49" ht="18" customHeight="1">
      <c r="A49" s="9" t="n"/>
      <c r="B49" s="14" t="n"/>
      <c r="C49" s="15" t="n"/>
      <c r="D49" s="9" t="n"/>
      <c r="E49" s="9" t="n"/>
      <c r="F49" s="16" t="n"/>
      <c r="G49" s="9" t="n"/>
      <c r="H49" s="9" t="n"/>
      <c r="I49" s="9" t="n"/>
      <c r="J49" s="9" t="n"/>
      <c r="K49" s="9" t="n"/>
      <c r="L49" s="9" t="n"/>
      <c r="M49" s="9" t="n"/>
      <c r="N49" s="15" t="n"/>
      <c r="O49" s="14" t="n"/>
      <c r="P49" s="15" t="n"/>
      <c r="Q49" s="9" t="n"/>
      <c r="R49" s="9" t="n"/>
      <c r="S49" s="9" t="n"/>
      <c r="T49" s="9" t="n"/>
      <c r="U49" s="9" t="n"/>
      <c r="V49" s="17">
        <f>IF(AND($B49="",$H49=""),"",IF($R49="Devuelto a la transportadora","Devuelto",IF($R49="Pasado a la administración","En administración",IF($O49&lt;&gt;"","Entregado","Pendiente"))))</f>
        <v/>
      </c>
      <c r="W49" s="18">
        <f>IF($B49="","",IF($O49&lt;&gt;"",$O49-$B49,$I$4-$B49))</f>
        <v/>
      </c>
      <c r="X49" s="17">
        <f>IF($V49="Pendiente",IF($D49="Perecedero","Perecedero: entregar hoy",IF($W49&gt;=$F$4,"Pasó el plazo: avisar a la administración",IF($W49&gt;=$D$4,"Enviar recordatorio y anotarlo",""))),IF(AND($V49&lt;&gt;"",$I49&lt;&gt;"",$I49&lt;&gt;"Bueno"),"Recibido con daño: ver observaciones",""))</f>
        <v/>
      </c>
      <c r="Y49" s="17">
        <f>IF($V49="Pendiente",COUNTIF($V$8:$V49,"Pendiente"),"")</f>
        <v/>
      </c>
    </row>
    <row r="50" ht="18" customHeight="1">
      <c r="A50" s="9" t="n"/>
      <c r="B50" s="14" t="n"/>
      <c r="C50" s="15" t="n"/>
      <c r="D50" s="9" t="n"/>
      <c r="E50" s="9" t="n"/>
      <c r="F50" s="16" t="n"/>
      <c r="G50" s="9" t="n"/>
      <c r="H50" s="9" t="n"/>
      <c r="I50" s="9" t="n"/>
      <c r="J50" s="9" t="n"/>
      <c r="K50" s="9" t="n"/>
      <c r="L50" s="9" t="n"/>
      <c r="M50" s="9" t="n"/>
      <c r="N50" s="15" t="n"/>
      <c r="O50" s="14" t="n"/>
      <c r="P50" s="15" t="n"/>
      <c r="Q50" s="9" t="n"/>
      <c r="R50" s="9" t="n"/>
      <c r="S50" s="9" t="n"/>
      <c r="T50" s="9" t="n"/>
      <c r="U50" s="9" t="n"/>
      <c r="V50" s="17">
        <f>IF(AND($B50="",$H50=""),"",IF($R50="Devuelto a la transportadora","Devuelto",IF($R50="Pasado a la administración","En administración",IF($O50&lt;&gt;"","Entregado","Pendiente"))))</f>
        <v/>
      </c>
      <c r="W50" s="18">
        <f>IF($B50="","",IF($O50&lt;&gt;"",$O50-$B50,$I$4-$B50))</f>
        <v/>
      </c>
      <c r="X50" s="17">
        <f>IF($V50="Pendiente",IF($D50="Perecedero","Perecedero: entregar hoy",IF($W50&gt;=$F$4,"Pasó el plazo: avisar a la administración",IF($W50&gt;=$D$4,"Enviar recordatorio y anotarlo",""))),IF(AND($V50&lt;&gt;"",$I50&lt;&gt;"",$I50&lt;&gt;"Bueno"),"Recibido con daño: ver observaciones",""))</f>
        <v/>
      </c>
      <c r="Y50" s="17">
        <f>IF($V50="Pendiente",COUNTIF($V$8:$V50,"Pendiente"),"")</f>
        <v/>
      </c>
    </row>
    <row r="51" ht="18" customHeight="1">
      <c r="A51" s="9" t="n"/>
      <c r="B51" s="14" t="n"/>
      <c r="C51" s="15" t="n"/>
      <c r="D51" s="9" t="n"/>
      <c r="E51" s="9" t="n"/>
      <c r="F51" s="16" t="n"/>
      <c r="G51" s="9" t="n"/>
      <c r="H51" s="9" t="n"/>
      <c r="I51" s="9" t="n"/>
      <c r="J51" s="9" t="n"/>
      <c r="K51" s="9" t="n"/>
      <c r="L51" s="9" t="n"/>
      <c r="M51" s="9" t="n"/>
      <c r="N51" s="15" t="n"/>
      <c r="O51" s="14" t="n"/>
      <c r="P51" s="15" t="n"/>
      <c r="Q51" s="9" t="n"/>
      <c r="R51" s="9" t="n"/>
      <c r="S51" s="9" t="n"/>
      <c r="T51" s="9" t="n"/>
      <c r="U51" s="9" t="n"/>
      <c r="V51" s="17">
        <f>IF(AND($B51="",$H51=""),"",IF($R51="Devuelto a la transportadora","Devuelto",IF($R51="Pasado a la administración","En administración",IF($O51&lt;&gt;"","Entregado","Pendiente"))))</f>
        <v/>
      </c>
      <c r="W51" s="18">
        <f>IF($B51="","",IF($O51&lt;&gt;"",$O51-$B51,$I$4-$B51))</f>
        <v/>
      </c>
      <c r="X51" s="17">
        <f>IF($V51="Pendiente",IF($D51="Perecedero","Perecedero: entregar hoy",IF($W51&gt;=$F$4,"Pasó el plazo: avisar a la administración",IF($W51&gt;=$D$4,"Enviar recordatorio y anotarlo",""))),IF(AND($V51&lt;&gt;"",$I51&lt;&gt;"",$I51&lt;&gt;"Bueno"),"Recibido con daño: ver observaciones",""))</f>
        <v/>
      </c>
      <c r="Y51" s="17">
        <f>IF($V51="Pendiente",COUNTIF($V$8:$V51,"Pendiente"),"")</f>
        <v/>
      </c>
    </row>
    <row r="52" ht="18" customHeight="1">
      <c r="A52" s="9" t="n"/>
      <c r="B52" s="14" t="n"/>
      <c r="C52" s="15" t="n"/>
      <c r="D52" s="9" t="n"/>
      <c r="E52" s="9" t="n"/>
      <c r="F52" s="16" t="n"/>
      <c r="G52" s="9" t="n"/>
      <c r="H52" s="9" t="n"/>
      <c r="I52" s="9" t="n"/>
      <c r="J52" s="9" t="n"/>
      <c r="K52" s="9" t="n"/>
      <c r="L52" s="9" t="n"/>
      <c r="M52" s="9" t="n"/>
      <c r="N52" s="15" t="n"/>
      <c r="O52" s="14" t="n"/>
      <c r="P52" s="15" t="n"/>
      <c r="Q52" s="9" t="n"/>
      <c r="R52" s="9" t="n"/>
      <c r="S52" s="9" t="n"/>
      <c r="T52" s="9" t="n"/>
      <c r="U52" s="9" t="n"/>
      <c r="V52" s="17">
        <f>IF(AND($B52="",$H52=""),"",IF($R52="Devuelto a la transportadora","Devuelto",IF($R52="Pasado a la administración","En administración",IF($O52&lt;&gt;"","Entregado","Pendiente"))))</f>
        <v/>
      </c>
      <c r="W52" s="18">
        <f>IF($B52="","",IF($O52&lt;&gt;"",$O52-$B52,$I$4-$B52))</f>
        <v/>
      </c>
      <c r="X52" s="17">
        <f>IF($V52="Pendiente",IF($D52="Perecedero","Perecedero: entregar hoy",IF($W52&gt;=$F$4,"Pasó el plazo: avisar a la administración",IF($W52&gt;=$D$4,"Enviar recordatorio y anotarlo",""))),IF(AND($V52&lt;&gt;"",$I52&lt;&gt;"",$I52&lt;&gt;"Bueno"),"Recibido con daño: ver observaciones",""))</f>
        <v/>
      </c>
      <c r="Y52" s="17">
        <f>IF($V52="Pendiente",COUNTIF($V$8:$V52,"Pendiente"),"")</f>
        <v/>
      </c>
    </row>
    <row r="53" ht="18" customHeight="1">
      <c r="A53" s="9" t="n"/>
      <c r="B53" s="14" t="n"/>
      <c r="C53" s="15" t="n"/>
      <c r="D53" s="9" t="n"/>
      <c r="E53" s="9" t="n"/>
      <c r="F53" s="16" t="n"/>
      <c r="G53" s="9" t="n"/>
      <c r="H53" s="9" t="n"/>
      <c r="I53" s="9" t="n"/>
      <c r="J53" s="9" t="n"/>
      <c r="K53" s="9" t="n"/>
      <c r="L53" s="9" t="n"/>
      <c r="M53" s="9" t="n"/>
      <c r="N53" s="15" t="n"/>
      <c r="O53" s="14" t="n"/>
      <c r="P53" s="15" t="n"/>
      <c r="Q53" s="9" t="n"/>
      <c r="R53" s="9" t="n"/>
      <c r="S53" s="9" t="n"/>
      <c r="T53" s="9" t="n"/>
      <c r="U53" s="9" t="n"/>
      <c r="V53" s="17">
        <f>IF(AND($B53="",$H53=""),"",IF($R53="Devuelto a la transportadora","Devuelto",IF($R53="Pasado a la administración","En administración",IF($O53&lt;&gt;"","Entregado","Pendiente"))))</f>
        <v/>
      </c>
      <c r="W53" s="18">
        <f>IF($B53="","",IF($O53&lt;&gt;"",$O53-$B53,$I$4-$B53))</f>
        <v/>
      </c>
      <c r="X53" s="17">
        <f>IF($V53="Pendiente",IF($D53="Perecedero","Perecedero: entregar hoy",IF($W53&gt;=$F$4,"Pasó el plazo: avisar a la administración",IF($W53&gt;=$D$4,"Enviar recordatorio y anotarlo",""))),IF(AND($V53&lt;&gt;"",$I53&lt;&gt;"",$I53&lt;&gt;"Bueno"),"Recibido con daño: ver observaciones",""))</f>
        <v/>
      </c>
      <c r="Y53" s="17">
        <f>IF($V53="Pendiente",COUNTIF($V$8:$V53,"Pendiente"),"")</f>
        <v/>
      </c>
    </row>
    <row r="54" ht="18" customHeight="1">
      <c r="A54" s="9" t="n"/>
      <c r="B54" s="14" t="n"/>
      <c r="C54" s="15" t="n"/>
      <c r="D54" s="9" t="n"/>
      <c r="E54" s="9" t="n"/>
      <c r="F54" s="16" t="n"/>
      <c r="G54" s="9" t="n"/>
      <c r="H54" s="9" t="n"/>
      <c r="I54" s="9" t="n"/>
      <c r="J54" s="9" t="n"/>
      <c r="K54" s="9" t="n"/>
      <c r="L54" s="9" t="n"/>
      <c r="M54" s="9" t="n"/>
      <c r="N54" s="15" t="n"/>
      <c r="O54" s="14" t="n"/>
      <c r="P54" s="15" t="n"/>
      <c r="Q54" s="9" t="n"/>
      <c r="R54" s="9" t="n"/>
      <c r="S54" s="9" t="n"/>
      <c r="T54" s="9" t="n"/>
      <c r="U54" s="9" t="n"/>
      <c r="V54" s="17">
        <f>IF(AND($B54="",$H54=""),"",IF($R54="Devuelto a la transportadora","Devuelto",IF($R54="Pasado a la administración","En administración",IF($O54&lt;&gt;"","Entregado","Pendiente"))))</f>
        <v/>
      </c>
      <c r="W54" s="18">
        <f>IF($B54="","",IF($O54&lt;&gt;"",$O54-$B54,$I$4-$B54))</f>
        <v/>
      </c>
      <c r="X54" s="17">
        <f>IF($V54="Pendiente",IF($D54="Perecedero","Perecedero: entregar hoy",IF($W54&gt;=$F$4,"Pasó el plazo: avisar a la administración",IF($W54&gt;=$D$4,"Enviar recordatorio y anotarlo",""))),IF(AND($V54&lt;&gt;"",$I54&lt;&gt;"",$I54&lt;&gt;"Bueno"),"Recibido con daño: ver observaciones",""))</f>
        <v/>
      </c>
      <c r="Y54" s="17">
        <f>IF($V54="Pendiente",COUNTIF($V$8:$V54,"Pendiente"),"")</f>
        <v/>
      </c>
    </row>
    <row r="55" ht="18" customHeight="1">
      <c r="A55" s="9" t="n"/>
      <c r="B55" s="14" t="n"/>
      <c r="C55" s="15" t="n"/>
      <c r="D55" s="9" t="n"/>
      <c r="E55" s="9" t="n"/>
      <c r="F55" s="16" t="n"/>
      <c r="G55" s="9" t="n"/>
      <c r="H55" s="9" t="n"/>
      <c r="I55" s="9" t="n"/>
      <c r="J55" s="9" t="n"/>
      <c r="K55" s="9" t="n"/>
      <c r="L55" s="9" t="n"/>
      <c r="M55" s="9" t="n"/>
      <c r="N55" s="15" t="n"/>
      <c r="O55" s="14" t="n"/>
      <c r="P55" s="15" t="n"/>
      <c r="Q55" s="9" t="n"/>
      <c r="R55" s="9" t="n"/>
      <c r="S55" s="9" t="n"/>
      <c r="T55" s="9" t="n"/>
      <c r="U55" s="9" t="n"/>
      <c r="V55" s="17">
        <f>IF(AND($B55="",$H55=""),"",IF($R55="Devuelto a la transportadora","Devuelto",IF($R55="Pasado a la administración","En administración",IF($O55&lt;&gt;"","Entregado","Pendiente"))))</f>
        <v/>
      </c>
      <c r="W55" s="18">
        <f>IF($B55="","",IF($O55&lt;&gt;"",$O55-$B55,$I$4-$B55))</f>
        <v/>
      </c>
      <c r="X55" s="17">
        <f>IF($V55="Pendiente",IF($D55="Perecedero","Perecedero: entregar hoy",IF($W55&gt;=$F$4,"Pasó el plazo: avisar a la administración",IF($W55&gt;=$D$4,"Enviar recordatorio y anotarlo",""))),IF(AND($V55&lt;&gt;"",$I55&lt;&gt;"",$I55&lt;&gt;"Bueno"),"Recibido con daño: ver observaciones",""))</f>
        <v/>
      </c>
      <c r="Y55" s="17">
        <f>IF($V55="Pendiente",COUNTIF($V$8:$V55,"Pendiente"),"")</f>
        <v/>
      </c>
    </row>
    <row r="56" ht="18" customHeight="1">
      <c r="A56" s="9" t="n"/>
      <c r="B56" s="14" t="n"/>
      <c r="C56" s="15" t="n"/>
      <c r="D56" s="9" t="n"/>
      <c r="E56" s="9" t="n"/>
      <c r="F56" s="16" t="n"/>
      <c r="G56" s="9" t="n"/>
      <c r="H56" s="9" t="n"/>
      <c r="I56" s="9" t="n"/>
      <c r="J56" s="9" t="n"/>
      <c r="K56" s="9" t="n"/>
      <c r="L56" s="9" t="n"/>
      <c r="M56" s="9" t="n"/>
      <c r="N56" s="15" t="n"/>
      <c r="O56" s="14" t="n"/>
      <c r="P56" s="15" t="n"/>
      <c r="Q56" s="9" t="n"/>
      <c r="R56" s="9" t="n"/>
      <c r="S56" s="9" t="n"/>
      <c r="T56" s="9" t="n"/>
      <c r="U56" s="9" t="n"/>
      <c r="V56" s="17">
        <f>IF(AND($B56="",$H56=""),"",IF($R56="Devuelto a la transportadora","Devuelto",IF($R56="Pasado a la administración","En administración",IF($O56&lt;&gt;"","Entregado","Pendiente"))))</f>
        <v/>
      </c>
      <c r="W56" s="18">
        <f>IF($B56="","",IF($O56&lt;&gt;"",$O56-$B56,$I$4-$B56))</f>
        <v/>
      </c>
      <c r="X56" s="17">
        <f>IF($V56="Pendiente",IF($D56="Perecedero","Perecedero: entregar hoy",IF($W56&gt;=$F$4,"Pasó el plazo: avisar a la administración",IF($W56&gt;=$D$4,"Enviar recordatorio y anotarlo",""))),IF(AND($V56&lt;&gt;"",$I56&lt;&gt;"",$I56&lt;&gt;"Bueno"),"Recibido con daño: ver observaciones",""))</f>
        <v/>
      </c>
      <c r="Y56" s="17">
        <f>IF($V56="Pendiente",COUNTIF($V$8:$V56,"Pendiente"),"")</f>
        <v/>
      </c>
    </row>
    <row r="57" ht="18" customHeight="1">
      <c r="A57" s="9" t="n"/>
      <c r="B57" s="14" t="n"/>
      <c r="C57" s="15" t="n"/>
      <c r="D57" s="9" t="n"/>
      <c r="E57" s="9" t="n"/>
      <c r="F57" s="16" t="n"/>
      <c r="G57" s="9" t="n"/>
      <c r="H57" s="9" t="n"/>
      <c r="I57" s="9" t="n"/>
      <c r="J57" s="9" t="n"/>
      <c r="K57" s="9" t="n"/>
      <c r="L57" s="9" t="n"/>
      <c r="M57" s="9" t="n"/>
      <c r="N57" s="15" t="n"/>
      <c r="O57" s="14" t="n"/>
      <c r="P57" s="15" t="n"/>
      <c r="Q57" s="9" t="n"/>
      <c r="R57" s="9" t="n"/>
      <c r="S57" s="9" t="n"/>
      <c r="T57" s="9" t="n"/>
      <c r="U57" s="9" t="n"/>
      <c r="V57" s="17">
        <f>IF(AND($B57="",$H57=""),"",IF($R57="Devuelto a la transportadora","Devuelto",IF($R57="Pasado a la administración","En administración",IF($O57&lt;&gt;"","Entregado","Pendiente"))))</f>
        <v/>
      </c>
      <c r="W57" s="18">
        <f>IF($B57="","",IF($O57&lt;&gt;"",$O57-$B57,$I$4-$B57))</f>
        <v/>
      </c>
      <c r="X57" s="17">
        <f>IF($V57="Pendiente",IF($D57="Perecedero","Perecedero: entregar hoy",IF($W57&gt;=$F$4,"Pasó el plazo: avisar a la administración",IF($W57&gt;=$D$4,"Enviar recordatorio y anotarlo",""))),IF(AND($V57&lt;&gt;"",$I57&lt;&gt;"",$I57&lt;&gt;"Bueno"),"Recibido con daño: ver observaciones",""))</f>
        <v/>
      </c>
      <c r="Y57" s="17">
        <f>IF($V57="Pendiente",COUNTIF($V$8:$V57,"Pendiente"),"")</f>
        <v/>
      </c>
    </row>
    <row r="58" ht="18" customHeight="1">
      <c r="A58" s="9" t="n"/>
      <c r="B58" s="14" t="n"/>
      <c r="C58" s="15" t="n"/>
      <c r="D58" s="9" t="n"/>
      <c r="E58" s="9" t="n"/>
      <c r="F58" s="16" t="n"/>
      <c r="G58" s="9" t="n"/>
      <c r="H58" s="9" t="n"/>
      <c r="I58" s="9" t="n"/>
      <c r="J58" s="9" t="n"/>
      <c r="K58" s="9" t="n"/>
      <c r="L58" s="9" t="n"/>
      <c r="M58" s="9" t="n"/>
      <c r="N58" s="15" t="n"/>
      <c r="O58" s="14" t="n"/>
      <c r="P58" s="15" t="n"/>
      <c r="Q58" s="9" t="n"/>
      <c r="R58" s="9" t="n"/>
      <c r="S58" s="9" t="n"/>
      <c r="T58" s="9" t="n"/>
      <c r="U58" s="9" t="n"/>
      <c r="V58" s="17">
        <f>IF(AND($B58="",$H58=""),"",IF($R58="Devuelto a la transportadora","Devuelto",IF($R58="Pasado a la administración","En administración",IF($O58&lt;&gt;"","Entregado","Pendiente"))))</f>
        <v/>
      </c>
      <c r="W58" s="18">
        <f>IF($B58="","",IF($O58&lt;&gt;"",$O58-$B58,$I$4-$B58))</f>
        <v/>
      </c>
      <c r="X58" s="17">
        <f>IF($V58="Pendiente",IF($D58="Perecedero","Perecedero: entregar hoy",IF($W58&gt;=$F$4,"Pasó el plazo: avisar a la administración",IF($W58&gt;=$D$4,"Enviar recordatorio y anotarlo",""))),IF(AND($V58&lt;&gt;"",$I58&lt;&gt;"",$I58&lt;&gt;"Bueno"),"Recibido con daño: ver observaciones",""))</f>
        <v/>
      </c>
      <c r="Y58" s="17">
        <f>IF($V58="Pendiente",COUNTIF($V$8:$V58,"Pendiente"),"")</f>
        <v/>
      </c>
    </row>
    <row r="59" ht="18" customHeight="1">
      <c r="A59" s="9" t="n"/>
      <c r="B59" s="14" t="n"/>
      <c r="C59" s="15" t="n"/>
      <c r="D59" s="9" t="n"/>
      <c r="E59" s="9" t="n"/>
      <c r="F59" s="16" t="n"/>
      <c r="G59" s="9" t="n"/>
      <c r="H59" s="9" t="n"/>
      <c r="I59" s="9" t="n"/>
      <c r="J59" s="9" t="n"/>
      <c r="K59" s="9" t="n"/>
      <c r="L59" s="9" t="n"/>
      <c r="M59" s="9" t="n"/>
      <c r="N59" s="15" t="n"/>
      <c r="O59" s="14" t="n"/>
      <c r="P59" s="15" t="n"/>
      <c r="Q59" s="9" t="n"/>
      <c r="R59" s="9" t="n"/>
      <c r="S59" s="9" t="n"/>
      <c r="T59" s="9" t="n"/>
      <c r="U59" s="9" t="n"/>
      <c r="V59" s="17">
        <f>IF(AND($B59="",$H59=""),"",IF($R59="Devuelto a la transportadora","Devuelto",IF($R59="Pasado a la administración","En administración",IF($O59&lt;&gt;"","Entregado","Pendiente"))))</f>
        <v/>
      </c>
      <c r="W59" s="18">
        <f>IF($B59="","",IF($O59&lt;&gt;"",$O59-$B59,$I$4-$B59))</f>
        <v/>
      </c>
      <c r="X59" s="17">
        <f>IF($V59="Pendiente",IF($D59="Perecedero","Perecedero: entregar hoy",IF($W59&gt;=$F$4,"Pasó el plazo: avisar a la administración",IF($W59&gt;=$D$4,"Enviar recordatorio y anotarlo",""))),IF(AND($V59&lt;&gt;"",$I59&lt;&gt;"",$I59&lt;&gt;"Bueno"),"Recibido con daño: ver observaciones",""))</f>
        <v/>
      </c>
      <c r="Y59" s="17">
        <f>IF($V59="Pendiente",COUNTIF($V$8:$V59,"Pendiente"),"")</f>
        <v/>
      </c>
    </row>
    <row r="60" ht="18" customHeight="1">
      <c r="A60" s="9" t="n"/>
      <c r="B60" s="14" t="n"/>
      <c r="C60" s="15" t="n"/>
      <c r="D60" s="9" t="n"/>
      <c r="E60" s="9" t="n"/>
      <c r="F60" s="16" t="n"/>
      <c r="G60" s="9" t="n"/>
      <c r="H60" s="9" t="n"/>
      <c r="I60" s="9" t="n"/>
      <c r="J60" s="9" t="n"/>
      <c r="K60" s="9" t="n"/>
      <c r="L60" s="9" t="n"/>
      <c r="M60" s="9" t="n"/>
      <c r="N60" s="15" t="n"/>
      <c r="O60" s="14" t="n"/>
      <c r="P60" s="15" t="n"/>
      <c r="Q60" s="9" t="n"/>
      <c r="R60" s="9" t="n"/>
      <c r="S60" s="9" t="n"/>
      <c r="T60" s="9" t="n"/>
      <c r="U60" s="9" t="n"/>
      <c r="V60" s="17">
        <f>IF(AND($B60="",$H60=""),"",IF($R60="Devuelto a la transportadora","Devuelto",IF($R60="Pasado a la administración","En administración",IF($O60&lt;&gt;"","Entregado","Pendiente"))))</f>
        <v/>
      </c>
      <c r="W60" s="18">
        <f>IF($B60="","",IF($O60&lt;&gt;"",$O60-$B60,$I$4-$B60))</f>
        <v/>
      </c>
      <c r="X60" s="17">
        <f>IF($V60="Pendiente",IF($D60="Perecedero","Perecedero: entregar hoy",IF($W60&gt;=$F$4,"Pasó el plazo: avisar a la administración",IF($W60&gt;=$D$4,"Enviar recordatorio y anotarlo",""))),IF(AND($V60&lt;&gt;"",$I60&lt;&gt;"",$I60&lt;&gt;"Bueno"),"Recibido con daño: ver observaciones",""))</f>
        <v/>
      </c>
      <c r="Y60" s="17">
        <f>IF($V60="Pendiente",COUNTIF($V$8:$V60,"Pendiente"),"")</f>
        <v/>
      </c>
    </row>
    <row r="61" ht="18" customHeight="1">
      <c r="A61" s="9" t="n"/>
      <c r="B61" s="14" t="n"/>
      <c r="C61" s="15" t="n"/>
      <c r="D61" s="9" t="n"/>
      <c r="E61" s="9" t="n"/>
      <c r="F61" s="16" t="n"/>
      <c r="G61" s="9" t="n"/>
      <c r="H61" s="9" t="n"/>
      <c r="I61" s="9" t="n"/>
      <c r="J61" s="9" t="n"/>
      <c r="K61" s="9" t="n"/>
      <c r="L61" s="9" t="n"/>
      <c r="M61" s="9" t="n"/>
      <c r="N61" s="15" t="n"/>
      <c r="O61" s="14" t="n"/>
      <c r="P61" s="15" t="n"/>
      <c r="Q61" s="9" t="n"/>
      <c r="R61" s="9" t="n"/>
      <c r="S61" s="9" t="n"/>
      <c r="T61" s="9" t="n"/>
      <c r="U61" s="9" t="n"/>
      <c r="V61" s="17">
        <f>IF(AND($B61="",$H61=""),"",IF($R61="Devuelto a la transportadora","Devuelto",IF($R61="Pasado a la administración","En administración",IF($O61&lt;&gt;"","Entregado","Pendiente"))))</f>
        <v/>
      </c>
      <c r="W61" s="18">
        <f>IF($B61="","",IF($O61&lt;&gt;"",$O61-$B61,$I$4-$B61))</f>
        <v/>
      </c>
      <c r="X61" s="17">
        <f>IF($V61="Pendiente",IF($D61="Perecedero","Perecedero: entregar hoy",IF($W61&gt;=$F$4,"Pasó el plazo: avisar a la administración",IF($W61&gt;=$D$4,"Enviar recordatorio y anotarlo",""))),IF(AND($V61&lt;&gt;"",$I61&lt;&gt;"",$I61&lt;&gt;"Bueno"),"Recibido con daño: ver observaciones",""))</f>
        <v/>
      </c>
      <c r="Y61" s="17">
        <f>IF($V61="Pendiente",COUNTIF($V$8:$V61,"Pendiente"),"")</f>
        <v/>
      </c>
    </row>
    <row r="62" ht="18" customHeight="1">
      <c r="A62" s="9" t="n"/>
      <c r="B62" s="14" t="n"/>
      <c r="C62" s="15" t="n"/>
      <c r="D62" s="9" t="n"/>
      <c r="E62" s="9" t="n"/>
      <c r="F62" s="16" t="n"/>
      <c r="G62" s="9" t="n"/>
      <c r="H62" s="9" t="n"/>
      <c r="I62" s="9" t="n"/>
      <c r="J62" s="9" t="n"/>
      <c r="K62" s="9" t="n"/>
      <c r="L62" s="9" t="n"/>
      <c r="M62" s="9" t="n"/>
      <c r="N62" s="15" t="n"/>
      <c r="O62" s="14" t="n"/>
      <c r="P62" s="15" t="n"/>
      <c r="Q62" s="9" t="n"/>
      <c r="R62" s="9" t="n"/>
      <c r="S62" s="9" t="n"/>
      <c r="T62" s="9" t="n"/>
      <c r="U62" s="9" t="n"/>
      <c r="V62" s="17">
        <f>IF(AND($B62="",$H62=""),"",IF($R62="Devuelto a la transportadora","Devuelto",IF($R62="Pasado a la administración","En administración",IF($O62&lt;&gt;"","Entregado","Pendiente"))))</f>
        <v/>
      </c>
      <c r="W62" s="18">
        <f>IF($B62="","",IF($O62&lt;&gt;"",$O62-$B62,$I$4-$B62))</f>
        <v/>
      </c>
      <c r="X62" s="17">
        <f>IF($V62="Pendiente",IF($D62="Perecedero","Perecedero: entregar hoy",IF($W62&gt;=$F$4,"Pasó el plazo: avisar a la administración",IF($W62&gt;=$D$4,"Enviar recordatorio y anotarlo",""))),IF(AND($V62&lt;&gt;"",$I62&lt;&gt;"",$I62&lt;&gt;"Bueno"),"Recibido con daño: ver observaciones",""))</f>
        <v/>
      </c>
      <c r="Y62" s="17">
        <f>IF($V62="Pendiente",COUNTIF($V$8:$V62,"Pendiente"),"")</f>
        <v/>
      </c>
    </row>
    <row r="63" ht="18" customHeight="1">
      <c r="A63" s="9" t="n"/>
      <c r="B63" s="14" t="n"/>
      <c r="C63" s="15" t="n"/>
      <c r="D63" s="9" t="n"/>
      <c r="E63" s="9" t="n"/>
      <c r="F63" s="16" t="n"/>
      <c r="G63" s="9" t="n"/>
      <c r="H63" s="9" t="n"/>
      <c r="I63" s="9" t="n"/>
      <c r="J63" s="9" t="n"/>
      <c r="K63" s="9" t="n"/>
      <c r="L63" s="9" t="n"/>
      <c r="M63" s="9" t="n"/>
      <c r="N63" s="15" t="n"/>
      <c r="O63" s="14" t="n"/>
      <c r="P63" s="15" t="n"/>
      <c r="Q63" s="9" t="n"/>
      <c r="R63" s="9" t="n"/>
      <c r="S63" s="9" t="n"/>
      <c r="T63" s="9" t="n"/>
      <c r="U63" s="9" t="n"/>
      <c r="V63" s="17">
        <f>IF(AND($B63="",$H63=""),"",IF($R63="Devuelto a la transportadora","Devuelto",IF($R63="Pasado a la administración","En administración",IF($O63&lt;&gt;"","Entregado","Pendiente"))))</f>
        <v/>
      </c>
      <c r="W63" s="18">
        <f>IF($B63="","",IF($O63&lt;&gt;"",$O63-$B63,$I$4-$B63))</f>
        <v/>
      </c>
      <c r="X63" s="17">
        <f>IF($V63="Pendiente",IF($D63="Perecedero","Perecedero: entregar hoy",IF($W63&gt;=$F$4,"Pasó el plazo: avisar a la administración",IF($W63&gt;=$D$4,"Enviar recordatorio y anotarlo",""))),IF(AND($V63&lt;&gt;"",$I63&lt;&gt;"",$I63&lt;&gt;"Bueno"),"Recibido con daño: ver observaciones",""))</f>
        <v/>
      </c>
      <c r="Y63" s="17">
        <f>IF($V63="Pendiente",COUNTIF($V$8:$V63,"Pendiente"),"")</f>
        <v/>
      </c>
    </row>
    <row r="64" ht="18" customHeight="1">
      <c r="A64" s="9" t="n"/>
      <c r="B64" s="14" t="n"/>
      <c r="C64" s="15" t="n"/>
      <c r="D64" s="9" t="n"/>
      <c r="E64" s="9" t="n"/>
      <c r="F64" s="16" t="n"/>
      <c r="G64" s="9" t="n"/>
      <c r="H64" s="9" t="n"/>
      <c r="I64" s="9" t="n"/>
      <c r="J64" s="9" t="n"/>
      <c r="K64" s="9" t="n"/>
      <c r="L64" s="9" t="n"/>
      <c r="M64" s="9" t="n"/>
      <c r="N64" s="15" t="n"/>
      <c r="O64" s="14" t="n"/>
      <c r="P64" s="15" t="n"/>
      <c r="Q64" s="9" t="n"/>
      <c r="R64" s="9" t="n"/>
      <c r="S64" s="9" t="n"/>
      <c r="T64" s="9" t="n"/>
      <c r="U64" s="9" t="n"/>
      <c r="V64" s="17">
        <f>IF(AND($B64="",$H64=""),"",IF($R64="Devuelto a la transportadora","Devuelto",IF($R64="Pasado a la administración","En administración",IF($O64&lt;&gt;"","Entregado","Pendiente"))))</f>
        <v/>
      </c>
      <c r="W64" s="18">
        <f>IF($B64="","",IF($O64&lt;&gt;"",$O64-$B64,$I$4-$B64))</f>
        <v/>
      </c>
      <c r="X64" s="17">
        <f>IF($V64="Pendiente",IF($D64="Perecedero","Perecedero: entregar hoy",IF($W64&gt;=$F$4,"Pasó el plazo: avisar a la administración",IF($W64&gt;=$D$4,"Enviar recordatorio y anotarlo",""))),IF(AND($V64&lt;&gt;"",$I64&lt;&gt;"",$I64&lt;&gt;"Bueno"),"Recibido con daño: ver observaciones",""))</f>
        <v/>
      </c>
      <c r="Y64" s="17">
        <f>IF($V64="Pendiente",COUNTIF($V$8:$V64,"Pendiente"),"")</f>
        <v/>
      </c>
    </row>
    <row r="65" ht="18" customHeight="1">
      <c r="A65" s="9" t="n"/>
      <c r="B65" s="14" t="n"/>
      <c r="C65" s="15" t="n"/>
      <c r="D65" s="9" t="n"/>
      <c r="E65" s="9" t="n"/>
      <c r="F65" s="16" t="n"/>
      <c r="G65" s="9" t="n"/>
      <c r="H65" s="9" t="n"/>
      <c r="I65" s="9" t="n"/>
      <c r="J65" s="9" t="n"/>
      <c r="K65" s="9" t="n"/>
      <c r="L65" s="9" t="n"/>
      <c r="M65" s="9" t="n"/>
      <c r="N65" s="15" t="n"/>
      <c r="O65" s="14" t="n"/>
      <c r="P65" s="15" t="n"/>
      <c r="Q65" s="9" t="n"/>
      <c r="R65" s="9" t="n"/>
      <c r="S65" s="9" t="n"/>
      <c r="T65" s="9" t="n"/>
      <c r="U65" s="9" t="n"/>
      <c r="V65" s="17">
        <f>IF(AND($B65="",$H65=""),"",IF($R65="Devuelto a la transportadora","Devuelto",IF($R65="Pasado a la administración","En administración",IF($O65&lt;&gt;"","Entregado","Pendiente"))))</f>
        <v/>
      </c>
      <c r="W65" s="18">
        <f>IF($B65="","",IF($O65&lt;&gt;"",$O65-$B65,$I$4-$B65))</f>
        <v/>
      </c>
      <c r="X65" s="17">
        <f>IF($V65="Pendiente",IF($D65="Perecedero","Perecedero: entregar hoy",IF($W65&gt;=$F$4,"Pasó el plazo: avisar a la administración",IF($W65&gt;=$D$4,"Enviar recordatorio y anotarlo",""))),IF(AND($V65&lt;&gt;"",$I65&lt;&gt;"",$I65&lt;&gt;"Bueno"),"Recibido con daño: ver observaciones",""))</f>
        <v/>
      </c>
      <c r="Y65" s="17">
        <f>IF($V65="Pendiente",COUNTIF($V$8:$V65,"Pendiente"),"")</f>
        <v/>
      </c>
    </row>
    <row r="66" ht="18" customHeight="1">
      <c r="A66" s="9" t="n"/>
      <c r="B66" s="14" t="n"/>
      <c r="C66" s="15" t="n"/>
      <c r="D66" s="9" t="n"/>
      <c r="E66" s="9" t="n"/>
      <c r="F66" s="16" t="n"/>
      <c r="G66" s="9" t="n"/>
      <c r="H66" s="9" t="n"/>
      <c r="I66" s="9" t="n"/>
      <c r="J66" s="9" t="n"/>
      <c r="K66" s="9" t="n"/>
      <c r="L66" s="9" t="n"/>
      <c r="M66" s="9" t="n"/>
      <c r="N66" s="15" t="n"/>
      <c r="O66" s="14" t="n"/>
      <c r="P66" s="15" t="n"/>
      <c r="Q66" s="9" t="n"/>
      <c r="R66" s="9" t="n"/>
      <c r="S66" s="9" t="n"/>
      <c r="T66" s="9" t="n"/>
      <c r="U66" s="9" t="n"/>
      <c r="V66" s="17">
        <f>IF(AND($B66="",$H66=""),"",IF($R66="Devuelto a la transportadora","Devuelto",IF($R66="Pasado a la administración","En administración",IF($O66&lt;&gt;"","Entregado","Pendiente"))))</f>
        <v/>
      </c>
      <c r="W66" s="18">
        <f>IF($B66="","",IF($O66&lt;&gt;"",$O66-$B66,$I$4-$B66))</f>
        <v/>
      </c>
      <c r="X66" s="17">
        <f>IF($V66="Pendiente",IF($D66="Perecedero","Perecedero: entregar hoy",IF($W66&gt;=$F$4,"Pasó el plazo: avisar a la administración",IF($W66&gt;=$D$4,"Enviar recordatorio y anotarlo",""))),IF(AND($V66&lt;&gt;"",$I66&lt;&gt;"",$I66&lt;&gt;"Bueno"),"Recibido con daño: ver observaciones",""))</f>
        <v/>
      </c>
      <c r="Y66" s="17">
        <f>IF($V66="Pendiente",COUNTIF($V$8:$V66,"Pendiente"),"")</f>
        <v/>
      </c>
    </row>
    <row r="67" ht="18" customHeight="1">
      <c r="A67" s="9" t="n"/>
      <c r="B67" s="14" t="n"/>
      <c r="C67" s="15" t="n"/>
      <c r="D67" s="9" t="n"/>
      <c r="E67" s="9" t="n"/>
      <c r="F67" s="16" t="n"/>
      <c r="G67" s="9" t="n"/>
      <c r="H67" s="9" t="n"/>
      <c r="I67" s="9" t="n"/>
      <c r="J67" s="9" t="n"/>
      <c r="K67" s="9" t="n"/>
      <c r="L67" s="9" t="n"/>
      <c r="M67" s="9" t="n"/>
      <c r="N67" s="15" t="n"/>
      <c r="O67" s="14" t="n"/>
      <c r="P67" s="15" t="n"/>
      <c r="Q67" s="9" t="n"/>
      <c r="R67" s="9" t="n"/>
      <c r="S67" s="9" t="n"/>
      <c r="T67" s="9" t="n"/>
      <c r="U67" s="9" t="n"/>
      <c r="V67" s="17">
        <f>IF(AND($B67="",$H67=""),"",IF($R67="Devuelto a la transportadora","Devuelto",IF($R67="Pasado a la administración","En administración",IF($O67&lt;&gt;"","Entregado","Pendiente"))))</f>
        <v/>
      </c>
      <c r="W67" s="18">
        <f>IF($B67="","",IF($O67&lt;&gt;"",$O67-$B67,$I$4-$B67))</f>
        <v/>
      </c>
      <c r="X67" s="17">
        <f>IF($V67="Pendiente",IF($D67="Perecedero","Perecedero: entregar hoy",IF($W67&gt;=$F$4,"Pasó el plazo: avisar a la administración",IF($W67&gt;=$D$4,"Enviar recordatorio y anotarlo",""))),IF(AND($V67&lt;&gt;"",$I67&lt;&gt;"",$I67&lt;&gt;"Bueno"),"Recibido con daño: ver observaciones",""))</f>
        <v/>
      </c>
      <c r="Y67" s="17">
        <f>IF($V67="Pendiente",COUNTIF($V$8:$V67,"Pendiente"),"")</f>
        <v/>
      </c>
    </row>
    <row r="68" ht="18" customHeight="1">
      <c r="A68" s="9" t="n"/>
      <c r="B68" s="14" t="n"/>
      <c r="C68" s="15" t="n"/>
      <c r="D68" s="9" t="n"/>
      <c r="E68" s="9" t="n"/>
      <c r="F68" s="16" t="n"/>
      <c r="G68" s="9" t="n"/>
      <c r="H68" s="9" t="n"/>
      <c r="I68" s="9" t="n"/>
      <c r="J68" s="9" t="n"/>
      <c r="K68" s="9" t="n"/>
      <c r="L68" s="9" t="n"/>
      <c r="M68" s="9" t="n"/>
      <c r="N68" s="15" t="n"/>
      <c r="O68" s="14" t="n"/>
      <c r="P68" s="15" t="n"/>
      <c r="Q68" s="9" t="n"/>
      <c r="R68" s="9" t="n"/>
      <c r="S68" s="9" t="n"/>
      <c r="T68" s="9" t="n"/>
      <c r="U68" s="9" t="n"/>
      <c r="V68" s="17">
        <f>IF(AND($B68="",$H68=""),"",IF($R68="Devuelto a la transportadora","Devuelto",IF($R68="Pasado a la administración","En administración",IF($O68&lt;&gt;"","Entregado","Pendiente"))))</f>
        <v/>
      </c>
      <c r="W68" s="18">
        <f>IF($B68="","",IF($O68&lt;&gt;"",$O68-$B68,$I$4-$B68))</f>
        <v/>
      </c>
      <c r="X68" s="17">
        <f>IF($V68="Pendiente",IF($D68="Perecedero","Perecedero: entregar hoy",IF($W68&gt;=$F$4,"Pasó el plazo: avisar a la administración",IF($W68&gt;=$D$4,"Enviar recordatorio y anotarlo",""))),IF(AND($V68&lt;&gt;"",$I68&lt;&gt;"",$I68&lt;&gt;"Bueno"),"Recibido con daño: ver observaciones",""))</f>
        <v/>
      </c>
      <c r="Y68" s="17">
        <f>IF($V68="Pendiente",COUNTIF($V$8:$V68,"Pendiente"),"")</f>
        <v/>
      </c>
    </row>
    <row r="69" ht="18" customHeight="1">
      <c r="A69" s="9" t="n"/>
      <c r="B69" s="14" t="n"/>
      <c r="C69" s="15" t="n"/>
      <c r="D69" s="9" t="n"/>
      <c r="E69" s="9" t="n"/>
      <c r="F69" s="16" t="n"/>
      <c r="G69" s="9" t="n"/>
      <c r="H69" s="9" t="n"/>
      <c r="I69" s="9" t="n"/>
      <c r="J69" s="9" t="n"/>
      <c r="K69" s="9" t="n"/>
      <c r="L69" s="9" t="n"/>
      <c r="M69" s="9" t="n"/>
      <c r="N69" s="15" t="n"/>
      <c r="O69" s="14" t="n"/>
      <c r="P69" s="15" t="n"/>
      <c r="Q69" s="9" t="n"/>
      <c r="R69" s="9" t="n"/>
      <c r="S69" s="9" t="n"/>
      <c r="T69" s="9" t="n"/>
      <c r="U69" s="9" t="n"/>
      <c r="V69" s="17">
        <f>IF(AND($B69="",$H69=""),"",IF($R69="Devuelto a la transportadora","Devuelto",IF($R69="Pasado a la administración","En administración",IF($O69&lt;&gt;"","Entregado","Pendiente"))))</f>
        <v/>
      </c>
      <c r="W69" s="18">
        <f>IF($B69="","",IF($O69&lt;&gt;"",$O69-$B69,$I$4-$B69))</f>
        <v/>
      </c>
      <c r="X69" s="17">
        <f>IF($V69="Pendiente",IF($D69="Perecedero","Perecedero: entregar hoy",IF($W69&gt;=$F$4,"Pasó el plazo: avisar a la administración",IF($W69&gt;=$D$4,"Enviar recordatorio y anotarlo",""))),IF(AND($V69&lt;&gt;"",$I69&lt;&gt;"",$I69&lt;&gt;"Bueno"),"Recibido con daño: ver observaciones",""))</f>
        <v/>
      </c>
      <c r="Y69" s="17">
        <f>IF($V69="Pendiente",COUNTIF($V$8:$V69,"Pendiente"),"")</f>
        <v/>
      </c>
    </row>
    <row r="70" ht="18" customHeight="1">
      <c r="A70" s="9" t="n"/>
      <c r="B70" s="14" t="n"/>
      <c r="C70" s="15" t="n"/>
      <c r="D70" s="9" t="n"/>
      <c r="E70" s="9" t="n"/>
      <c r="F70" s="16" t="n"/>
      <c r="G70" s="9" t="n"/>
      <c r="H70" s="9" t="n"/>
      <c r="I70" s="9" t="n"/>
      <c r="J70" s="9" t="n"/>
      <c r="K70" s="9" t="n"/>
      <c r="L70" s="9" t="n"/>
      <c r="M70" s="9" t="n"/>
      <c r="N70" s="15" t="n"/>
      <c r="O70" s="14" t="n"/>
      <c r="P70" s="15" t="n"/>
      <c r="Q70" s="9" t="n"/>
      <c r="R70" s="9" t="n"/>
      <c r="S70" s="9" t="n"/>
      <c r="T70" s="9" t="n"/>
      <c r="U70" s="9" t="n"/>
      <c r="V70" s="17">
        <f>IF(AND($B70="",$H70=""),"",IF($R70="Devuelto a la transportadora","Devuelto",IF($R70="Pasado a la administración","En administración",IF($O70&lt;&gt;"","Entregado","Pendiente"))))</f>
        <v/>
      </c>
      <c r="W70" s="18">
        <f>IF($B70="","",IF($O70&lt;&gt;"",$O70-$B70,$I$4-$B70))</f>
        <v/>
      </c>
      <c r="X70" s="17">
        <f>IF($V70="Pendiente",IF($D70="Perecedero","Perecedero: entregar hoy",IF($W70&gt;=$F$4,"Pasó el plazo: avisar a la administración",IF($W70&gt;=$D$4,"Enviar recordatorio y anotarlo",""))),IF(AND($V70&lt;&gt;"",$I70&lt;&gt;"",$I70&lt;&gt;"Bueno"),"Recibido con daño: ver observaciones",""))</f>
        <v/>
      </c>
      <c r="Y70" s="17">
        <f>IF($V70="Pendiente",COUNTIF($V$8:$V70,"Pendiente"),"")</f>
        <v/>
      </c>
    </row>
    <row r="71" ht="18" customHeight="1">
      <c r="A71" s="9" t="n"/>
      <c r="B71" s="14" t="n"/>
      <c r="C71" s="15" t="n"/>
      <c r="D71" s="9" t="n"/>
      <c r="E71" s="9" t="n"/>
      <c r="F71" s="16" t="n"/>
      <c r="G71" s="9" t="n"/>
      <c r="H71" s="9" t="n"/>
      <c r="I71" s="9" t="n"/>
      <c r="J71" s="9" t="n"/>
      <c r="K71" s="9" t="n"/>
      <c r="L71" s="9" t="n"/>
      <c r="M71" s="9" t="n"/>
      <c r="N71" s="15" t="n"/>
      <c r="O71" s="14" t="n"/>
      <c r="P71" s="15" t="n"/>
      <c r="Q71" s="9" t="n"/>
      <c r="R71" s="9" t="n"/>
      <c r="S71" s="9" t="n"/>
      <c r="T71" s="9" t="n"/>
      <c r="U71" s="9" t="n"/>
      <c r="V71" s="17">
        <f>IF(AND($B71="",$H71=""),"",IF($R71="Devuelto a la transportadora","Devuelto",IF($R71="Pasado a la administración","En administración",IF($O71&lt;&gt;"","Entregado","Pendiente"))))</f>
        <v/>
      </c>
      <c r="W71" s="18">
        <f>IF($B71="","",IF($O71&lt;&gt;"",$O71-$B71,$I$4-$B71))</f>
        <v/>
      </c>
      <c r="X71" s="17">
        <f>IF($V71="Pendiente",IF($D71="Perecedero","Perecedero: entregar hoy",IF($W71&gt;=$F$4,"Pasó el plazo: avisar a la administración",IF($W71&gt;=$D$4,"Enviar recordatorio y anotarlo",""))),IF(AND($V71&lt;&gt;"",$I71&lt;&gt;"",$I71&lt;&gt;"Bueno"),"Recibido con daño: ver observaciones",""))</f>
        <v/>
      </c>
      <c r="Y71" s="17">
        <f>IF($V71="Pendiente",COUNTIF($V$8:$V71,"Pendiente"),"")</f>
        <v/>
      </c>
    </row>
    <row r="72" ht="18" customHeight="1">
      <c r="A72" s="9" t="n"/>
      <c r="B72" s="14" t="n"/>
      <c r="C72" s="15" t="n"/>
      <c r="D72" s="9" t="n"/>
      <c r="E72" s="9" t="n"/>
      <c r="F72" s="16" t="n"/>
      <c r="G72" s="9" t="n"/>
      <c r="H72" s="9" t="n"/>
      <c r="I72" s="9" t="n"/>
      <c r="J72" s="9" t="n"/>
      <c r="K72" s="9" t="n"/>
      <c r="L72" s="9" t="n"/>
      <c r="M72" s="9" t="n"/>
      <c r="N72" s="15" t="n"/>
      <c r="O72" s="14" t="n"/>
      <c r="P72" s="15" t="n"/>
      <c r="Q72" s="9" t="n"/>
      <c r="R72" s="9" t="n"/>
      <c r="S72" s="9" t="n"/>
      <c r="T72" s="9" t="n"/>
      <c r="U72" s="9" t="n"/>
      <c r="V72" s="17">
        <f>IF(AND($B72="",$H72=""),"",IF($R72="Devuelto a la transportadora","Devuelto",IF($R72="Pasado a la administración","En administración",IF($O72&lt;&gt;"","Entregado","Pendiente"))))</f>
        <v/>
      </c>
      <c r="W72" s="18">
        <f>IF($B72="","",IF($O72&lt;&gt;"",$O72-$B72,$I$4-$B72))</f>
        <v/>
      </c>
      <c r="X72" s="17">
        <f>IF($V72="Pendiente",IF($D72="Perecedero","Perecedero: entregar hoy",IF($W72&gt;=$F$4,"Pasó el plazo: avisar a la administración",IF($W72&gt;=$D$4,"Enviar recordatorio y anotarlo",""))),IF(AND($V72&lt;&gt;"",$I72&lt;&gt;"",$I72&lt;&gt;"Bueno"),"Recibido con daño: ver observaciones",""))</f>
        <v/>
      </c>
      <c r="Y72" s="17">
        <f>IF($V72="Pendiente",COUNTIF($V$8:$V72,"Pendiente"),"")</f>
        <v/>
      </c>
    </row>
    <row r="73" ht="18" customHeight="1">
      <c r="A73" s="9" t="n"/>
      <c r="B73" s="14" t="n"/>
      <c r="C73" s="15" t="n"/>
      <c r="D73" s="9" t="n"/>
      <c r="E73" s="9" t="n"/>
      <c r="F73" s="16" t="n"/>
      <c r="G73" s="9" t="n"/>
      <c r="H73" s="9" t="n"/>
      <c r="I73" s="9" t="n"/>
      <c r="J73" s="9" t="n"/>
      <c r="K73" s="9" t="n"/>
      <c r="L73" s="9" t="n"/>
      <c r="M73" s="9" t="n"/>
      <c r="N73" s="15" t="n"/>
      <c r="O73" s="14" t="n"/>
      <c r="P73" s="15" t="n"/>
      <c r="Q73" s="9" t="n"/>
      <c r="R73" s="9" t="n"/>
      <c r="S73" s="9" t="n"/>
      <c r="T73" s="9" t="n"/>
      <c r="U73" s="9" t="n"/>
      <c r="V73" s="17">
        <f>IF(AND($B73="",$H73=""),"",IF($R73="Devuelto a la transportadora","Devuelto",IF($R73="Pasado a la administración","En administración",IF($O73&lt;&gt;"","Entregado","Pendiente"))))</f>
        <v/>
      </c>
      <c r="W73" s="18">
        <f>IF($B73="","",IF($O73&lt;&gt;"",$O73-$B73,$I$4-$B73))</f>
        <v/>
      </c>
      <c r="X73" s="17">
        <f>IF($V73="Pendiente",IF($D73="Perecedero","Perecedero: entregar hoy",IF($W73&gt;=$F$4,"Pasó el plazo: avisar a la administración",IF($W73&gt;=$D$4,"Enviar recordatorio y anotarlo",""))),IF(AND($V73&lt;&gt;"",$I73&lt;&gt;"",$I73&lt;&gt;"Bueno"),"Recibido con daño: ver observaciones",""))</f>
        <v/>
      </c>
      <c r="Y73" s="17">
        <f>IF($V73="Pendiente",COUNTIF($V$8:$V73,"Pendiente"),"")</f>
        <v/>
      </c>
    </row>
    <row r="74" ht="18" customHeight="1">
      <c r="A74" s="9" t="n"/>
      <c r="B74" s="14" t="n"/>
      <c r="C74" s="15" t="n"/>
      <c r="D74" s="9" t="n"/>
      <c r="E74" s="9" t="n"/>
      <c r="F74" s="16" t="n"/>
      <c r="G74" s="9" t="n"/>
      <c r="H74" s="9" t="n"/>
      <c r="I74" s="9" t="n"/>
      <c r="J74" s="9" t="n"/>
      <c r="K74" s="9" t="n"/>
      <c r="L74" s="9" t="n"/>
      <c r="M74" s="9" t="n"/>
      <c r="N74" s="15" t="n"/>
      <c r="O74" s="14" t="n"/>
      <c r="P74" s="15" t="n"/>
      <c r="Q74" s="9" t="n"/>
      <c r="R74" s="9" t="n"/>
      <c r="S74" s="9" t="n"/>
      <c r="T74" s="9" t="n"/>
      <c r="U74" s="9" t="n"/>
      <c r="V74" s="17">
        <f>IF(AND($B74="",$H74=""),"",IF($R74="Devuelto a la transportadora","Devuelto",IF($R74="Pasado a la administración","En administración",IF($O74&lt;&gt;"","Entregado","Pendiente"))))</f>
        <v/>
      </c>
      <c r="W74" s="18">
        <f>IF($B74="","",IF($O74&lt;&gt;"",$O74-$B74,$I$4-$B74))</f>
        <v/>
      </c>
      <c r="X74" s="17">
        <f>IF($V74="Pendiente",IF($D74="Perecedero","Perecedero: entregar hoy",IF($W74&gt;=$F$4,"Pasó el plazo: avisar a la administración",IF($W74&gt;=$D$4,"Enviar recordatorio y anotarlo",""))),IF(AND($V74&lt;&gt;"",$I74&lt;&gt;"",$I74&lt;&gt;"Bueno"),"Recibido con daño: ver observaciones",""))</f>
        <v/>
      </c>
      <c r="Y74" s="17">
        <f>IF($V74="Pendiente",COUNTIF($V$8:$V74,"Pendiente"),"")</f>
        <v/>
      </c>
    </row>
    <row r="75" ht="18" customHeight="1">
      <c r="A75" s="9" t="n"/>
      <c r="B75" s="14" t="n"/>
      <c r="C75" s="15" t="n"/>
      <c r="D75" s="9" t="n"/>
      <c r="E75" s="9" t="n"/>
      <c r="F75" s="16" t="n"/>
      <c r="G75" s="9" t="n"/>
      <c r="H75" s="9" t="n"/>
      <c r="I75" s="9" t="n"/>
      <c r="J75" s="9" t="n"/>
      <c r="K75" s="9" t="n"/>
      <c r="L75" s="9" t="n"/>
      <c r="M75" s="9" t="n"/>
      <c r="N75" s="15" t="n"/>
      <c r="O75" s="14" t="n"/>
      <c r="P75" s="15" t="n"/>
      <c r="Q75" s="9" t="n"/>
      <c r="R75" s="9" t="n"/>
      <c r="S75" s="9" t="n"/>
      <c r="T75" s="9" t="n"/>
      <c r="U75" s="9" t="n"/>
      <c r="V75" s="17">
        <f>IF(AND($B75="",$H75=""),"",IF($R75="Devuelto a la transportadora","Devuelto",IF($R75="Pasado a la administración","En administración",IF($O75&lt;&gt;"","Entregado","Pendiente"))))</f>
        <v/>
      </c>
      <c r="W75" s="18">
        <f>IF($B75="","",IF($O75&lt;&gt;"",$O75-$B75,$I$4-$B75))</f>
        <v/>
      </c>
      <c r="X75" s="17">
        <f>IF($V75="Pendiente",IF($D75="Perecedero","Perecedero: entregar hoy",IF($W75&gt;=$F$4,"Pasó el plazo: avisar a la administración",IF($W75&gt;=$D$4,"Enviar recordatorio y anotarlo",""))),IF(AND($V75&lt;&gt;"",$I75&lt;&gt;"",$I75&lt;&gt;"Bueno"),"Recibido con daño: ver observaciones",""))</f>
        <v/>
      </c>
      <c r="Y75" s="17">
        <f>IF($V75="Pendiente",COUNTIF($V$8:$V75,"Pendiente"),"")</f>
        <v/>
      </c>
    </row>
    <row r="76" ht="18" customHeight="1">
      <c r="A76" s="9" t="n"/>
      <c r="B76" s="14" t="n"/>
      <c r="C76" s="15" t="n"/>
      <c r="D76" s="9" t="n"/>
      <c r="E76" s="9" t="n"/>
      <c r="F76" s="16" t="n"/>
      <c r="G76" s="9" t="n"/>
      <c r="H76" s="9" t="n"/>
      <c r="I76" s="9" t="n"/>
      <c r="J76" s="9" t="n"/>
      <c r="K76" s="9" t="n"/>
      <c r="L76" s="9" t="n"/>
      <c r="M76" s="9" t="n"/>
      <c r="N76" s="15" t="n"/>
      <c r="O76" s="14" t="n"/>
      <c r="P76" s="15" t="n"/>
      <c r="Q76" s="9" t="n"/>
      <c r="R76" s="9" t="n"/>
      <c r="S76" s="9" t="n"/>
      <c r="T76" s="9" t="n"/>
      <c r="U76" s="9" t="n"/>
      <c r="V76" s="17">
        <f>IF(AND($B76="",$H76=""),"",IF($R76="Devuelto a la transportadora","Devuelto",IF($R76="Pasado a la administración","En administración",IF($O76&lt;&gt;"","Entregado","Pendiente"))))</f>
        <v/>
      </c>
      <c r="W76" s="18">
        <f>IF($B76="","",IF($O76&lt;&gt;"",$O76-$B76,$I$4-$B76))</f>
        <v/>
      </c>
      <c r="X76" s="17">
        <f>IF($V76="Pendiente",IF($D76="Perecedero","Perecedero: entregar hoy",IF($W76&gt;=$F$4,"Pasó el plazo: avisar a la administración",IF($W76&gt;=$D$4,"Enviar recordatorio y anotarlo",""))),IF(AND($V76&lt;&gt;"",$I76&lt;&gt;"",$I76&lt;&gt;"Bueno"),"Recibido con daño: ver observaciones",""))</f>
        <v/>
      </c>
      <c r="Y76" s="17">
        <f>IF($V76="Pendiente",COUNTIF($V$8:$V76,"Pendiente"),"")</f>
        <v/>
      </c>
    </row>
    <row r="77" ht="18" customHeight="1">
      <c r="A77" s="9" t="n"/>
      <c r="B77" s="14" t="n"/>
      <c r="C77" s="15" t="n"/>
      <c r="D77" s="9" t="n"/>
      <c r="E77" s="9" t="n"/>
      <c r="F77" s="16" t="n"/>
      <c r="G77" s="9" t="n"/>
      <c r="H77" s="9" t="n"/>
      <c r="I77" s="9" t="n"/>
      <c r="J77" s="9" t="n"/>
      <c r="K77" s="9" t="n"/>
      <c r="L77" s="9" t="n"/>
      <c r="M77" s="9" t="n"/>
      <c r="N77" s="15" t="n"/>
      <c r="O77" s="14" t="n"/>
      <c r="P77" s="15" t="n"/>
      <c r="Q77" s="9" t="n"/>
      <c r="R77" s="9" t="n"/>
      <c r="S77" s="9" t="n"/>
      <c r="T77" s="9" t="n"/>
      <c r="U77" s="9" t="n"/>
      <c r="V77" s="17">
        <f>IF(AND($B77="",$H77=""),"",IF($R77="Devuelto a la transportadora","Devuelto",IF($R77="Pasado a la administración","En administración",IF($O77&lt;&gt;"","Entregado","Pendiente"))))</f>
        <v/>
      </c>
      <c r="W77" s="18">
        <f>IF($B77="","",IF($O77&lt;&gt;"",$O77-$B77,$I$4-$B77))</f>
        <v/>
      </c>
      <c r="X77" s="17">
        <f>IF($V77="Pendiente",IF($D77="Perecedero","Perecedero: entregar hoy",IF($W77&gt;=$F$4,"Pasó el plazo: avisar a la administración",IF($W77&gt;=$D$4,"Enviar recordatorio y anotarlo",""))),IF(AND($V77&lt;&gt;"",$I77&lt;&gt;"",$I77&lt;&gt;"Bueno"),"Recibido con daño: ver observaciones",""))</f>
        <v/>
      </c>
      <c r="Y77" s="17">
        <f>IF($V77="Pendiente",COUNTIF($V$8:$V77,"Pendiente"),"")</f>
        <v/>
      </c>
    </row>
    <row r="78" ht="18" customHeight="1">
      <c r="A78" s="9" t="n"/>
      <c r="B78" s="14" t="n"/>
      <c r="C78" s="15" t="n"/>
      <c r="D78" s="9" t="n"/>
      <c r="E78" s="9" t="n"/>
      <c r="F78" s="16" t="n"/>
      <c r="G78" s="9" t="n"/>
      <c r="H78" s="9" t="n"/>
      <c r="I78" s="9" t="n"/>
      <c r="J78" s="9" t="n"/>
      <c r="K78" s="9" t="n"/>
      <c r="L78" s="9" t="n"/>
      <c r="M78" s="9" t="n"/>
      <c r="N78" s="15" t="n"/>
      <c r="O78" s="14" t="n"/>
      <c r="P78" s="15" t="n"/>
      <c r="Q78" s="9" t="n"/>
      <c r="R78" s="9" t="n"/>
      <c r="S78" s="9" t="n"/>
      <c r="T78" s="9" t="n"/>
      <c r="U78" s="9" t="n"/>
      <c r="V78" s="17">
        <f>IF(AND($B78="",$H78=""),"",IF($R78="Devuelto a la transportadora","Devuelto",IF($R78="Pasado a la administración","En administración",IF($O78&lt;&gt;"","Entregado","Pendiente"))))</f>
        <v/>
      </c>
      <c r="W78" s="18">
        <f>IF($B78="","",IF($O78&lt;&gt;"",$O78-$B78,$I$4-$B78))</f>
        <v/>
      </c>
      <c r="X78" s="17">
        <f>IF($V78="Pendiente",IF($D78="Perecedero","Perecedero: entregar hoy",IF($W78&gt;=$F$4,"Pasó el plazo: avisar a la administración",IF($W78&gt;=$D$4,"Enviar recordatorio y anotarlo",""))),IF(AND($V78&lt;&gt;"",$I78&lt;&gt;"",$I78&lt;&gt;"Bueno"),"Recibido con daño: ver observaciones",""))</f>
        <v/>
      </c>
      <c r="Y78" s="17">
        <f>IF($V78="Pendiente",COUNTIF($V$8:$V78,"Pendiente"),"")</f>
        <v/>
      </c>
    </row>
    <row r="79" ht="18" customHeight="1">
      <c r="A79" s="9" t="n"/>
      <c r="B79" s="14" t="n"/>
      <c r="C79" s="15" t="n"/>
      <c r="D79" s="9" t="n"/>
      <c r="E79" s="9" t="n"/>
      <c r="F79" s="16" t="n"/>
      <c r="G79" s="9" t="n"/>
      <c r="H79" s="9" t="n"/>
      <c r="I79" s="9" t="n"/>
      <c r="J79" s="9" t="n"/>
      <c r="K79" s="9" t="n"/>
      <c r="L79" s="9" t="n"/>
      <c r="M79" s="9" t="n"/>
      <c r="N79" s="15" t="n"/>
      <c r="O79" s="14" t="n"/>
      <c r="P79" s="15" t="n"/>
      <c r="Q79" s="9" t="n"/>
      <c r="R79" s="9" t="n"/>
      <c r="S79" s="9" t="n"/>
      <c r="T79" s="9" t="n"/>
      <c r="U79" s="9" t="n"/>
      <c r="V79" s="17">
        <f>IF(AND($B79="",$H79=""),"",IF($R79="Devuelto a la transportadora","Devuelto",IF($R79="Pasado a la administración","En administración",IF($O79&lt;&gt;"","Entregado","Pendiente"))))</f>
        <v/>
      </c>
      <c r="W79" s="18">
        <f>IF($B79="","",IF($O79&lt;&gt;"",$O79-$B79,$I$4-$B79))</f>
        <v/>
      </c>
      <c r="X79" s="17">
        <f>IF($V79="Pendiente",IF($D79="Perecedero","Perecedero: entregar hoy",IF($W79&gt;=$F$4,"Pasó el plazo: avisar a la administración",IF($W79&gt;=$D$4,"Enviar recordatorio y anotarlo",""))),IF(AND($V79&lt;&gt;"",$I79&lt;&gt;"",$I79&lt;&gt;"Bueno"),"Recibido con daño: ver observaciones",""))</f>
        <v/>
      </c>
      <c r="Y79" s="17">
        <f>IF($V79="Pendiente",COUNTIF($V$8:$V79,"Pendiente"),"")</f>
        <v/>
      </c>
    </row>
    <row r="80" ht="18" customHeight="1">
      <c r="A80" s="9" t="n"/>
      <c r="B80" s="14" t="n"/>
      <c r="C80" s="15" t="n"/>
      <c r="D80" s="9" t="n"/>
      <c r="E80" s="9" t="n"/>
      <c r="F80" s="16" t="n"/>
      <c r="G80" s="9" t="n"/>
      <c r="H80" s="9" t="n"/>
      <c r="I80" s="9" t="n"/>
      <c r="J80" s="9" t="n"/>
      <c r="K80" s="9" t="n"/>
      <c r="L80" s="9" t="n"/>
      <c r="M80" s="9" t="n"/>
      <c r="N80" s="15" t="n"/>
      <c r="O80" s="14" t="n"/>
      <c r="P80" s="15" t="n"/>
      <c r="Q80" s="9" t="n"/>
      <c r="R80" s="9" t="n"/>
      <c r="S80" s="9" t="n"/>
      <c r="T80" s="9" t="n"/>
      <c r="U80" s="9" t="n"/>
      <c r="V80" s="17">
        <f>IF(AND($B80="",$H80=""),"",IF($R80="Devuelto a la transportadora","Devuelto",IF($R80="Pasado a la administración","En administración",IF($O80&lt;&gt;"","Entregado","Pendiente"))))</f>
        <v/>
      </c>
      <c r="W80" s="18">
        <f>IF($B80="","",IF($O80&lt;&gt;"",$O80-$B80,$I$4-$B80))</f>
        <v/>
      </c>
      <c r="X80" s="17">
        <f>IF($V80="Pendiente",IF($D80="Perecedero","Perecedero: entregar hoy",IF($W80&gt;=$F$4,"Pasó el plazo: avisar a la administración",IF($W80&gt;=$D$4,"Enviar recordatorio y anotarlo",""))),IF(AND($V80&lt;&gt;"",$I80&lt;&gt;"",$I80&lt;&gt;"Bueno"),"Recibido con daño: ver observaciones",""))</f>
        <v/>
      </c>
      <c r="Y80" s="17">
        <f>IF($V80="Pendiente",COUNTIF($V$8:$V80,"Pendiente"),"")</f>
        <v/>
      </c>
    </row>
    <row r="81" ht="18" customHeight="1">
      <c r="A81" s="9" t="n"/>
      <c r="B81" s="14" t="n"/>
      <c r="C81" s="15" t="n"/>
      <c r="D81" s="9" t="n"/>
      <c r="E81" s="9" t="n"/>
      <c r="F81" s="16" t="n"/>
      <c r="G81" s="9" t="n"/>
      <c r="H81" s="9" t="n"/>
      <c r="I81" s="9" t="n"/>
      <c r="J81" s="9" t="n"/>
      <c r="K81" s="9" t="n"/>
      <c r="L81" s="9" t="n"/>
      <c r="M81" s="9" t="n"/>
      <c r="N81" s="15" t="n"/>
      <c r="O81" s="14" t="n"/>
      <c r="P81" s="15" t="n"/>
      <c r="Q81" s="9" t="n"/>
      <c r="R81" s="9" t="n"/>
      <c r="S81" s="9" t="n"/>
      <c r="T81" s="9" t="n"/>
      <c r="U81" s="9" t="n"/>
      <c r="V81" s="17">
        <f>IF(AND($B81="",$H81=""),"",IF($R81="Devuelto a la transportadora","Devuelto",IF($R81="Pasado a la administración","En administración",IF($O81&lt;&gt;"","Entregado","Pendiente"))))</f>
        <v/>
      </c>
      <c r="W81" s="18">
        <f>IF($B81="","",IF($O81&lt;&gt;"",$O81-$B81,$I$4-$B81))</f>
        <v/>
      </c>
      <c r="X81" s="17">
        <f>IF($V81="Pendiente",IF($D81="Perecedero","Perecedero: entregar hoy",IF($W81&gt;=$F$4,"Pasó el plazo: avisar a la administración",IF($W81&gt;=$D$4,"Enviar recordatorio y anotarlo",""))),IF(AND($V81&lt;&gt;"",$I81&lt;&gt;"",$I81&lt;&gt;"Bueno"),"Recibido con daño: ver observaciones",""))</f>
        <v/>
      </c>
      <c r="Y81" s="17">
        <f>IF($V81="Pendiente",COUNTIF($V$8:$V81,"Pendiente"),"")</f>
        <v/>
      </c>
    </row>
    <row r="82" ht="18" customHeight="1">
      <c r="A82" s="9" t="n"/>
      <c r="B82" s="14" t="n"/>
      <c r="C82" s="15" t="n"/>
      <c r="D82" s="9" t="n"/>
      <c r="E82" s="9" t="n"/>
      <c r="F82" s="16" t="n"/>
      <c r="G82" s="9" t="n"/>
      <c r="H82" s="9" t="n"/>
      <c r="I82" s="9" t="n"/>
      <c r="J82" s="9" t="n"/>
      <c r="K82" s="9" t="n"/>
      <c r="L82" s="9" t="n"/>
      <c r="M82" s="9" t="n"/>
      <c r="N82" s="15" t="n"/>
      <c r="O82" s="14" t="n"/>
      <c r="P82" s="15" t="n"/>
      <c r="Q82" s="9" t="n"/>
      <c r="R82" s="9" t="n"/>
      <c r="S82" s="9" t="n"/>
      <c r="T82" s="9" t="n"/>
      <c r="U82" s="9" t="n"/>
      <c r="V82" s="17">
        <f>IF(AND($B82="",$H82=""),"",IF($R82="Devuelto a la transportadora","Devuelto",IF($R82="Pasado a la administración","En administración",IF($O82&lt;&gt;"","Entregado","Pendiente"))))</f>
        <v/>
      </c>
      <c r="W82" s="18">
        <f>IF($B82="","",IF($O82&lt;&gt;"",$O82-$B82,$I$4-$B82))</f>
        <v/>
      </c>
      <c r="X82" s="17">
        <f>IF($V82="Pendiente",IF($D82="Perecedero","Perecedero: entregar hoy",IF($W82&gt;=$F$4,"Pasó el plazo: avisar a la administración",IF($W82&gt;=$D$4,"Enviar recordatorio y anotarlo",""))),IF(AND($V82&lt;&gt;"",$I82&lt;&gt;"",$I82&lt;&gt;"Bueno"),"Recibido con daño: ver observaciones",""))</f>
        <v/>
      </c>
      <c r="Y82" s="17">
        <f>IF($V82="Pendiente",COUNTIF($V$8:$V82,"Pendiente"),"")</f>
        <v/>
      </c>
    </row>
    <row r="83" ht="18" customHeight="1">
      <c r="A83" s="9" t="n"/>
      <c r="B83" s="14" t="n"/>
      <c r="C83" s="15" t="n"/>
      <c r="D83" s="9" t="n"/>
      <c r="E83" s="9" t="n"/>
      <c r="F83" s="16" t="n"/>
      <c r="G83" s="9" t="n"/>
      <c r="H83" s="9" t="n"/>
      <c r="I83" s="9" t="n"/>
      <c r="J83" s="9" t="n"/>
      <c r="K83" s="9" t="n"/>
      <c r="L83" s="9" t="n"/>
      <c r="M83" s="9" t="n"/>
      <c r="N83" s="15" t="n"/>
      <c r="O83" s="14" t="n"/>
      <c r="P83" s="15" t="n"/>
      <c r="Q83" s="9" t="n"/>
      <c r="R83" s="9" t="n"/>
      <c r="S83" s="9" t="n"/>
      <c r="T83" s="9" t="n"/>
      <c r="U83" s="9" t="n"/>
      <c r="V83" s="17">
        <f>IF(AND($B83="",$H83=""),"",IF($R83="Devuelto a la transportadora","Devuelto",IF($R83="Pasado a la administración","En administración",IF($O83&lt;&gt;"","Entregado","Pendiente"))))</f>
        <v/>
      </c>
      <c r="W83" s="18">
        <f>IF($B83="","",IF($O83&lt;&gt;"",$O83-$B83,$I$4-$B83))</f>
        <v/>
      </c>
      <c r="X83" s="17">
        <f>IF($V83="Pendiente",IF($D83="Perecedero","Perecedero: entregar hoy",IF($W83&gt;=$F$4,"Pasó el plazo: avisar a la administración",IF($W83&gt;=$D$4,"Enviar recordatorio y anotarlo",""))),IF(AND($V83&lt;&gt;"",$I83&lt;&gt;"",$I83&lt;&gt;"Bueno"),"Recibido con daño: ver observaciones",""))</f>
        <v/>
      </c>
      <c r="Y83" s="17">
        <f>IF($V83="Pendiente",COUNTIF($V$8:$V83,"Pendiente"),"")</f>
        <v/>
      </c>
    </row>
    <row r="84" ht="18" customHeight="1">
      <c r="A84" s="9" t="n"/>
      <c r="B84" s="14" t="n"/>
      <c r="C84" s="15" t="n"/>
      <c r="D84" s="9" t="n"/>
      <c r="E84" s="9" t="n"/>
      <c r="F84" s="16" t="n"/>
      <c r="G84" s="9" t="n"/>
      <c r="H84" s="9" t="n"/>
      <c r="I84" s="9" t="n"/>
      <c r="J84" s="9" t="n"/>
      <c r="K84" s="9" t="n"/>
      <c r="L84" s="9" t="n"/>
      <c r="M84" s="9" t="n"/>
      <c r="N84" s="15" t="n"/>
      <c r="O84" s="14" t="n"/>
      <c r="P84" s="15" t="n"/>
      <c r="Q84" s="9" t="n"/>
      <c r="R84" s="9" t="n"/>
      <c r="S84" s="9" t="n"/>
      <c r="T84" s="9" t="n"/>
      <c r="U84" s="9" t="n"/>
      <c r="V84" s="17">
        <f>IF(AND($B84="",$H84=""),"",IF($R84="Devuelto a la transportadora","Devuelto",IF($R84="Pasado a la administración","En administración",IF($O84&lt;&gt;"","Entregado","Pendiente"))))</f>
        <v/>
      </c>
      <c r="W84" s="18">
        <f>IF($B84="","",IF($O84&lt;&gt;"",$O84-$B84,$I$4-$B84))</f>
        <v/>
      </c>
      <c r="X84" s="17">
        <f>IF($V84="Pendiente",IF($D84="Perecedero","Perecedero: entregar hoy",IF($W84&gt;=$F$4,"Pasó el plazo: avisar a la administración",IF($W84&gt;=$D$4,"Enviar recordatorio y anotarlo",""))),IF(AND($V84&lt;&gt;"",$I84&lt;&gt;"",$I84&lt;&gt;"Bueno"),"Recibido con daño: ver observaciones",""))</f>
        <v/>
      </c>
      <c r="Y84" s="17">
        <f>IF($V84="Pendiente",COUNTIF($V$8:$V84,"Pendiente"),"")</f>
        <v/>
      </c>
    </row>
    <row r="85" ht="18" customHeight="1">
      <c r="A85" s="9" t="n"/>
      <c r="B85" s="14" t="n"/>
      <c r="C85" s="15" t="n"/>
      <c r="D85" s="9" t="n"/>
      <c r="E85" s="9" t="n"/>
      <c r="F85" s="16" t="n"/>
      <c r="G85" s="9" t="n"/>
      <c r="H85" s="9" t="n"/>
      <c r="I85" s="9" t="n"/>
      <c r="J85" s="9" t="n"/>
      <c r="K85" s="9" t="n"/>
      <c r="L85" s="9" t="n"/>
      <c r="M85" s="9" t="n"/>
      <c r="N85" s="15" t="n"/>
      <c r="O85" s="14" t="n"/>
      <c r="P85" s="15" t="n"/>
      <c r="Q85" s="9" t="n"/>
      <c r="R85" s="9" t="n"/>
      <c r="S85" s="9" t="n"/>
      <c r="T85" s="9" t="n"/>
      <c r="U85" s="9" t="n"/>
      <c r="V85" s="17">
        <f>IF(AND($B85="",$H85=""),"",IF($R85="Devuelto a la transportadora","Devuelto",IF($R85="Pasado a la administración","En administración",IF($O85&lt;&gt;"","Entregado","Pendiente"))))</f>
        <v/>
      </c>
      <c r="W85" s="18">
        <f>IF($B85="","",IF($O85&lt;&gt;"",$O85-$B85,$I$4-$B85))</f>
        <v/>
      </c>
      <c r="X85" s="17">
        <f>IF($V85="Pendiente",IF($D85="Perecedero","Perecedero: entregar hoy",IF($W85&gt;=$F$4,"Pasó el plazo: avisar a la administración",IF($W85&gt;=$D$4,"Enviar recordatorio y anotarlo",""))),IF(AND($V85&lt;&gt;"",$I85&lt;&gt;"",$I85&lt;&gt;"Bueno"),"Recibido con daño: ver observaciones",""))</f>
        <v/>
      </c>
      <c r="Y85" s="17">
        <f>IF($V85="Pendiente",COUNTIF($V$8:$V85,"Pendiente"),"")</f>
        <v/>
      </c>
    </row>
    <row r="86" ht="18" customHeight="1">
      <c r="A86" s="9" t="n"/>
      <c r="B86" s="14" t="n"/>
      <c r="C86" s="15" t="n"/>
      <c r="D86" s="9" t="n"/>
      <c r="E86" s="9" t="n"/>
      <c r="F86" s="16" t="n"/>
      <c r="G86" s="9" t="n"/>
      <c r="H86" s="9" t="n"/>
      <c r="I86" s="9" t="n"/>
      <c r="J86" s="9" t="n"/>
      <c r="K86" s="9" t="n"/>
      <c r="L86" s="9" t="n"/>
      <c r="M86" s="9" t="n"/>
      <c r="N86" s="15" t="n"/>
      <c r="O86" s="14" t="n"/>
      <c r="P86" s="15" t="n"/>
      <c r="Q86" s="9" t="n"/>
      <c r="R86" s="9" t="n"/>
      <c r="S86" s="9" t="n"/>
      <c r="T86" s="9" t="n"/>
      <c r="U86" s="9" t="n"/>
      <c r="V86" s="17">
        <f>IF(AND($B86="",$H86=""),"",IF($R86="Devuelto a la transportadora","Devuelto",IF($R86="Pasado a la administración","En administración",IF($O86&lt;&gt;"","Entregado","Pendiente"))))</f>
        <v/>
      </c>
      <c r="W86" s="18">
        <f>IF($B86="","",IF($O86&lt;&gt;"",$O86-$B86,$I$4-$B86))</f>
        <v/>
      </c>
      <c r="X86" s="17">
        <f>IF($V86="Pendiente",IF($D86="Perecedero","Perecedero: entregar hoy",IF($W86&gt;=$F$4,"Pasó el plazo: avisar a la administración",IF($W86&gt;=$D$4,"Enviar recordatorio y anotarlo",""))),IF(AND($V86&lt;&gt;"",$I86&lt;&gt;"",$I86&lt;&gt;"Bueno"),"Recibido con daño: ver observaciones",""))</f>
        <v/>
      </c>
      <c r="Y86" s="17">
        <f>IF($V86="Pendiente",COUNTIF($V$8:$V86,"Pendiente"),"")</f>
        <v/>
      </c>
    </row>
    <row r="87" ht="18" customHeight="1">
      <c r="A87" s="9" t="n"/>
      <c r="B87" s="14" t="n"/>
      <c r="C87" s="15" t="n"/>
      <c r="D87" s="9" t="n"/>
      <c r="E87" s="9" t="n"/>
      <c r="F87" s="16" t="n"/>
      <c r="G87" s="9" t="n"/>
      <c r="H87" s="9" t="n"/>
      <c r="I87" s="9" t="n"/>
      <c r="J87" s="9" t="n"/>
      <c r="K87" s="9" t="n"/>
      <c r="L87" s="9" t="n"/>
      <c r="M87" s="9" t="n"/>
      <c r="N87" s="15" t="n"/>
      <c r="O87" s="14" t="n"/>
      <c r="P87" s="15" t="n"/>
      <c r="Q87" s="9" t="n"/>
      <c r="R87" s="9" t="n"/>
      <c r="S87" s="9" t="n"/>
      <c r="T87" s="9" t="n"/>
      <c r="U87" s="9" t="n"/>
      <c r="V87" s="17">
        <f>IF(AND($B87="",$H87=""),"",IF($R87="Devuelto a la transportadora","Devuelto",IF($R87="Pasado a la administración","En administración",IF($O87&lt;&gt;"","Entregado","Pendiente"))))</f>
        <v/>
      </c>
      <c r="W87" s="18">
        <f>IF($B87="","",IF($O87&lt;&gt;"",$O87-$B87,$I$4-$B87))</f>
        <v/>
      </c>
      <c r="X87" s="17">
        <f>IF($V87="Pendiente",IF($D87="Perecedero","Perecedero: entregar hoy",IF($W87&gt;=$F$4,"Pasó el plazo: avisar a la administración",IF($W87&gt;=$D$4,"Enviar recordatorio y anotarlo",""))),IF(AND($V87&lt;&gt;"",$I87&lt;&gt;"",$I87&lt;&gt;"Bueno"),"Recibido con daño: ver observaciones",""))</f>
        <v/>
      </c>
      <c r="Y87" s="17">
        <f>IF($V87="Pendiente",COUNTIF($V$8:$V87,"Pendiente"),"")</f>
        <v/>
      </c>
    </row>
    <row r="88" ht="18" customHeight="1">
      <c r="A88" s="9" t="n"/>
      <c r="B88" s="14" t="n"/>
      <c r="C88" s="15" t="n"/>
      <c r="D88" s="9" t="n"/>
      <c r="E88" s="9" t="n"/>
      <c r="F88" s="16" t="n"/>
      <c r="G88" s="9" t="n"/>
      <c r="H88" s="9" t="n"/>
      <c r="I88" s="9" t="n"/>
      <c r="J88" s="9" t="n"/>
      <c r="K88" s="9" t="n"/>
      <c r="L88" s="9" t="n"/>
      <c r="M88" s="9" t="n"/>
      <c r="N88" s="15" t="n"/>
      <c r="O88" s="14" t="n"/>
      <c r="P88" s="15" t="n"/>
      <c r="Q88" s="9" t="n"/>
      <c r="R88" s="9" t="n"/>
      <c r="S88" s="9" t="n"/>
      <c r="T88" s="9" t="n"/>
      <c r="U88" s="9" t="n"/>
      <c r="V88" s="17">
        <f>IF(AND($B88="",$H88=""),"",IF($R88="Devuelto a la transportadora","Devuelto",IF($R88="Pasado a la administración","En administración",IF($O88&lt;&gt;"","Entregado","Pendiente"))))</f>
        <v/>
      </c>
      <c r="W88" s="18">
        <f>IF($B88="","",IF($O88&lt;&gt;"",$O88-$B88,$I$4-$B88))</f>
        <v/>
      </c>
      <c r="X88" s="17">
        <f>IF($V88="Pendiente",IF($D88="Perecedero","Perecedero: entregar hoy",IF($W88&gt;=$F$4,"Pasó el plazo: avisar a la administración",IF($W88&gt;=$D$4,"Enviar recordatorio y anotarlo",""))),IF(AND($V88&lt;&gt;"",$I88&lt;&gt;"",$I88&lt;&gt;"Bueno"),"Recibido con daño: ver observaciones",""))</f>
        <v/>
      </c>
      <c r="Y88" s="17">
        <f>IF($V88="Pendiente",COUNTIF($V$8:$V88,"Pendiente"),"")</f>
        <v/>
      </c>
    </row>
    <row r="89" ht="18" customHeight="1">
      <c r="A89" s="9" t="n"/>
      <c r="B89" s="14" t="n"/>
      <c r="C89" s="15" t="n"/>
      <c r="D89" s="9" t="n"/>
      <c r="E89" s="9" t="n"/>
      <c r="F89" s="16" t="n"/>
      <c r="G89" s="9" t="n"/>
      <c r="H89" s="9" t="n"/>
      <c r="I89" s="9" t="n"/>
      <c r="J89" s="9" t="n"/>
      <c r="K89" s="9" t="n"/>
      <c r="L89" s="9" t="n"/>
      <c r="M89" s="9" t="n"/>
      <c r="N89" s="15" t="n"/>
      <c r="O89" s="14" t="n"/>
      <c r="P89" s="15" t="n"/>
      <c r="Q89" s="9" t="n"/>
      <c r="R89" s="9" t="n"/>
      <c r="S89" s="9" t="n"/>
      <c r="T89" s="9" t="n"/>
      <c r="U89" s="9" t="n"/>
      <c r="V89" s="17">
        <f>IF(AND($B89="",$H89=""),"",IF($R89="Devuelto a la transportadora","Devuelto",IF($R89="Pasado a la administración","En administración",IF($O89&lt;&gt;"","Entregado","Pendiente"))))</f>
        <v/>
      </c>
      <c r="W89" s="18">
        <f>IF($B89="","",IF($O89&lt;&gt;"",$O89-$B89,$I$4-$B89))</f>
        <v/>
      </c>
      <c r="X89" s="17">
        <f>IF($V89="Pendiente",IF($D89="Perecedero","Perecedero: entregar hoy",IF($W89&gt;=$F$4,"Pasó el plazo: avisar a la administración",IF($W89&gt;=$D$4,"Enviar recordatorio y anotarlo",""))),IF(AND($V89&lt;&gt;"",$I89&lt;&gt;"",$I89&lt;&gt;"Bueno"),"Recibido con daño: ver observaciones",""))</f>
        <v/>
      </c>
      <c r="Y89" s="17">
        <f>IF($V89="Pendiente",COUNTIF($V$8:$V89,"Pendiente"),"")</f>
        <v/>
      </c>
    </row>
    <row r="90" ht="18" customHeight="1">
      <c r="A90" s="9" t="n"/>
      <c r="B90" s="14" t="n"/>
      <c r="C90" s="15" t="n"/>
      <c r="D90" s="9" t="n"/>
      <c r="E90" s="9" t="n"/>
      <c r="F90" s="16" t="n"/>
      <c r="G90" s="9" t="n"/>
      <c r="H90" s="9" t="n"/>
      <c r="I90" s="9" t="n"/>
      <c r="J90" s="9" t="n"/>
      <c r="K90" s="9" t="n"/>
      <c r="L90" s="9" t="n"/>
      <c r="M90" s="9" t="n"/>
      <c r="N90" s="15" t="n"/>
      <c r="O90" s="14" t="n"/>
      <c r="P90" s="15" t="n"/>
      <c r="Q90" s="9" t="n"/>
      <c r="R90" s="9" t="n"/>
      <c r="S90" s="9" t="n"/>
      <c r="T90" s="9" t="n"/>
      <c r="U90" s="9" t="n"/>
      <c r="V90" s="17">
        <f>IF(AND($B90="",$H90=""),"",IF($R90="Devuelto a la transportadora","Devuelto",IF($R90="Pasado a la administración","En administración",IF($O90&lt;&gt;"","Entregado","Pendiente"))))</f>
        <v/>
      </c>
      <c r="W90" s="18">
        <f>IF($B90="","",IF($O90&lt;&gt;"",$O90-$B90,$I$4-$B90))</f>
        <v/>
      </c>
      <c r="X90" s="17">
        <f>IF($V90="Pendiente",IF($D90="Perecedero","Perecedero: entregar hoy",IF($W90&gt;=$F$4,"Pasó el plazo: avisar a la administración",IF($W90&gt;=$D$4,"Enviar recordatorio y anotarlo",""))),IF(AND($V90&lt;&gt;"",$I90&lt;&gt;"",$I90&lt;&gt;"Bueno"),"Recibido con daño: ver observaciones",""))</f>
        <v/>
      </c>
      <c r="Y90" s="17">
        <f>IF($V90="Pendiente",COUNTIF($V$8:$V90,"Pendiente"),"")</f>
        <v/>
      </c>
    </row>
    <row r="91" ht="18" customHeight="1">
      <c r="A91" s="9" t="n"/>
      <c r="B91" s="14" t="n"/>
      <c r="C91" s="15" t="n"/>
      <c r="D91" s="9" t="n"/>
      <c r="E91" s="9" t="n"/>
      <c r="F91" s="16" t="n"/>
      <c r="G91" s="9" t="n"/>
      <c r="H91" s="9" t="n"/>
      <c r="I91" s="9" t="n"/>
      <c r="J91" s="9" t="n"/>
      <c r="K91" s="9" t="n"/>
      <c r="L91" s="9" t="n"/>
      <c r="M91" s="9" t="n"/>
      <c r="N91" s="15" t="n"/>
      <c r="O91" s="14" t="n"/>
      <c r="P91" s="15" t="n"/>
      <c r="Q91" s="9" t="n"/>
      <c r="R91" s="9" t="n"/>
      <c r="S91" s="9" t="n"/>
      <c r="T91" s="9" t="n"/>
      <c r="U91" s="9" t="n"/>
      <c r="V91" s="17">
        <f>IF(AND($B91="",$H91=""),"",IF($R91="Devuelto a la transportadora","Devuelto",IF($R91="Pasado a la administración","En administración",IF($O91&lt;&gt;"","Entregado","Pendiente"))))</f>
        <v/>
      </c>
      <c r="W91" s="18">
        <f>IF($B91="","",IF($O91&lt;&gt;"",$O91-$B91,$I$4-$B91))</f>
        <v/>
      </c>
      <c r="X91" s="17">
        <f>IF($V91="Pendiente",IF($D91="Perecedero","Perecedero: entregar hoy",IF($W91&gt;=$F$4,"Pasó el plazo: avisar a la administración",IF($W91&gt;=$D$4,"Enviar recordatorio y anotarlo",""))),IF(AND($V91&lt;&gt;"",$I91&lt;&gt;"",$I91&lt;&gt;"Bueno"),"Recibido con daño: ver observaciones",""))</f>
        <v/>
      </c>
      <c r="Y91" s="17">
        <f>IF($V91="Pendiente",COUNTIF($V$8:$V91,"Pendiente"),"")</f>
        <v/>
      </c>
    </row>
    <row r="92" ht="18" customHeight="1">
      <c r="A92" s="9" t="n"/>
      <c r="B92" s="14" t="n"/>
      <c r="C92" s="15" t="n"/>
      <c r="D92" s="9" t="n"/>
      <c r="E92" s="9" t="n"/>
      <c r="F92" s="16" t="n"/>
      <c r="G92" s="9" t="n"/>
      <c r="H92" s="9" t="n"/>
      <c r="I92" s="9" t="n"/>
      <c r="J92" s="9" t="n"/>
      <c r="K92" s="9" t="n"/>
      <c r="L92" s="9" t="n"/>
      <c r="M92" s="9" t="n"/>
      <c r="N92" s="15" t="n"/>
      <c r="O92" s="14" t="n"/>
      <c r="P92" s="15" t="n"/>
      <c r="Q92" s="9" t="n"/>
      <c r="R92" s="9" t="n"/>
      <c r="S92" s="9" t="n"/>
      <c r="T92" s="9" t="n"/>
      <c r="U92" s="9" t="n"/>
      <c r="V92" s="17">
        <f>IF(AND($B92="",$H92=""),"",IF($R92="Devuelto a la transportadora","Devuelto",IF($R92="Pasado a la administración","En administración",IF($O92&lt;&gt;"","Entregado","Pendiente"))))</f>
        <v/>
      </c>
      <c r="W92" s="18">
        <f>IF($B92="","",IF($O92&lt;&gt;"",$O92-$B92,$I$4-$B92))</f>
        <v/>
      </c>
      <c r="X92" s="17">
        <f>IF($V92="Pendiente",IF($D92="Perecedero","Perecedero: entregar hoy",IF($W92&gt;=$F$4,"Pasó el plazo: avisar a la administración",IF($W92&gt;=$D$4,"Enviar recordatorio y anotarlo",""))),IF(AND($V92&lt;&gt;"",$I92&lt;&gt;"",$I92&lt;&gt;"Bueno"),"Recibido con daño: ver observaciones",""))</f>
        <v/>
      </c>
      <c r="Y92" s="17">
        <f>IF($V92="Pendiente",COUNTIF($V$8:$V92,"Pendiente"),"")</f>
        <v/>
      </c>
    </row>
    <row r="93" ht="18" customHeight="1">
      <c r="A93" s="9" t="n"/>
      <c r="B93" s="14" t="n"/>
      <c r="C93" s="15" t="n"/>
      <c r="D93" s="9" t="n"/>
      <c r="E93" s="9" t="n"/>
      <c r="F93" s="16" t="n"/>
      <c r="G93" s="9" t="n"/>
      <c r="H93" s="9" t="n"/>
      <c r="I93" s="9" t="n"/>
      <c r="J93" s="9" t="n"/>
      <c r="K93" s="9" t="n"/>
      <c r="L93" s="9" t="n"/>
      <c r="M93" s="9" t="n"/>
      <c r="N93" s="15" t="n"/>
      <c r="O93" s="14" t="n"/>
      <c r="P93" s="15" t="n"/>
      <c r="Q93" s="9" t="n"/>
      <c r="R93" s="9" t="n"/>
      <c r="S93" s="9" t="n"/>
      <c r="T93" s="9" t="n"/>
      <c r="U93" s="9" t="n"/>
      <c r="V93" s="17">
        <f>IF(AND($B93="",$H93=""),"",IF($R93="Devuelto a la transportadora","Devuelto",IF($R93="Pasado a la administración","En administración",IF($O93&lt;&gt;"","Entregado","Pendiente"))))</f>
        <v/>
      </c>
      <c r="W93" s="18">
        <f>IF($B93="","",IF($O93&lt;&gt;"",$O93-$B93,$I$4-$B93))</f>
        <v/>
      </c>
      <c r="X93" s="17">
        <f>IF($V93="Pendiente",IF($D93="Perecedero","Perecedero: entregar hoy",IF($W93&gt;=$F$4,"Pasó el plazo: avisar a la administración",IF($W93&gt;=$D$4,"Enviar recordatorio y anotarlo",""))),IF(AND($V93&lt;&gt;"",$I93&lt;&gt;"",$I93&lt;&gt;"Bueno"),"Recibido con daño: ver observaciones",""))</f>
        <v/>
      </c>
      <c r="Y93" s="17">
        <f>IF($V93="Pendiente",COUNTIF($V$8:$V93,"Pendiente"),"")</f>
        <v/>
      </c>
    </row>
    <row r="94" ht="18" customHeight="1">
      <c r="A94" s="9" t="n"/>
      <c r="B94" s="14" t="n"/>
      <c r="C94" s="15" t="n"/>
      <c r="D94" s="9" t="n"/>
      <c r="E94" s="9" t="n"/>
      <c r="F94" s="16" t="n"/>
      <c r="G94" s="9" t="n"/>
      <c r="H94" s="9" t="n"/>
      <c r="I94" s="9" t="n"/>
      <c r="J94" s="9" t="n"/>
      <c r="K94" s="9" t="n"/>
      <c r="L94" s="9" t="n"/>
      <c r="M94" s="9" t="n"/>
      <c r="N94" s="15" t="n"/>
      <c r="O94" s="14" t="n"/>
      <c r="P94" s="15" t="n"/>
      <c r="Q94" s="9" t="n"/>
      <c r="R94" s="9" t="n"/>
      <c r="S94" s="9" t="n"/>
      <c r="T94" s="9" t="n"/>
      <c r="U94" s="9" t="n"/>
      <c r="V94" s="17">
        <f>IF(AND($B94="",$H94=""),"",IF($R94="Devuelto a la transportadora","Devuelto",IF($R94="Pasado a la administración","En administración",IF($O94&lt;&gt;"","Entregado","Pendiente"))))</f>
        <v/>
      </c>
      <c r="W94" s="18">
        <f>IF($B94="","",IF($O94&lt;&gt;"",$O94-$B94,$I$4-$B94))</f>
        <v/>
      </c>
      <c r="X94" s="17">
        <f>IF($V94="Pendiente",IF($D94="Perecedero","Perecedero: entregar hoy",IF($W94&gt;=$F$4,"Pasó el plazo: avisar a la administración",IF($W94&gt;=$D$4,"Enviar recordatorio y anotarlo",""))),IF(AND($V94&lt;&gt;"",$I94&lt;&gt;"",$I94&lt;&gt;"Bueno"),"Recibido con daño: ver observaciones",""))</f>
        <v/>
      </c>
      <c r="Y94" s="17">
        <f>IF($V94="Pendiente",COUNTIF($V$8:$V94,"Pendiente"),"")</f>
        <v/>
      </c>
    </row>
    <row r="95" ht="18" customHeight="1">
      <c r="A95" s="9" t="n"/>
      <c r="B95" s="14" t="n"/>
      <c r="C95" s="15" t="n"/>
      <c r="D95" s="9" t="n"/>
      <c r="E95" s="9" t="n"/>
      <c r="F95" s="16" t="n"/>
      <c r="G95" s="9" t="n"/>
      <c r="H95" s="9" t="n"/>
      <c r="I95" s="9" t="n"/>
      <c r="J95" s="9" t="n"/>
      <c r="K95" s="9" t="n"/>
      <c r="L95" s="9" t="n"/>
      <c r="M95" s="9" t="n"/>
      <c r="N95" s="15" t="n"/>
      <c r="O95" s="14" t="n"/>
      <c r="P95" s="15" t="n"/>
      <c r="Q95" s="9" t="n"/>
      <c r="R95" s="9" t="n"/>
      <c r="S95" s="9" t="n"/>
      <c r="T95" s="9" t="n"/>
      <c r="U95" s="9" t="n"/>
      <c r="V95" s="17">
        <f>IF(AND($B95="",$H95=""),"",IF($R95="Devuelto a la transportadora","Devuelto",IF($R95="Pasado a la administración","En administración",IF($O95&lt;&gt;"","Entregado","Pendiente"))))</f>
        <v/>
      </c>
      <c r="W95" s="18">
        <f>IF($B95="","",IF($O95&lt;&gt;"",$O95-$B95,$I$4-$B95))</f>
        <v/>
      </c>
      <c r="X95" s="17">
        <f>IF($V95="Pendiente",IF($D95="Perecedero","Perecedero: entregar hoy",IF($W95&gt;=$F$4,"Pasó el plazo: avisar a la administración",IF($W95&gt;=$D$4,"Enviar recordatorio y anotarlo",""))),IF(AND($V95&lt;&gt;"",$I95&lt;&gt;"",$I95&lt;&gt;"Bueno"),"Recibido con daño: ver observaciones",""))</f>
        <v/>
      </c>
      <c r="Y95" s="17">
        <f>IF($V95="Pendiente",COUNTIF($V$8:$V95,"Pendiente"),"")</f>
        <v/>
      </c>
    </row>
    <row r="96" ht="18" customHeight="1">
      <c r="A96" s="9" t="n"/>
      <c r="B96" s="14" t="n"/>
      <c r="C96" s="15" t="n"/>
      <c r="D96" s="9" t="n"/>
      <c r="E96" s="9" t="n"/>
      <c r="F96" s="16" t="n"/>
      <c r="G96" s="9" t="n"/>
      <c r="H96" s="9" t="n"/>
      <c r="I96" s="9" t="n"/>
      <c r="J96" s="9" t="n"/>
      <c r="K96" s="9" t="n"/>
      <c r="L96" s="9" t="n"/>
      <c r="M96" s="9" t="n"/>
      <c r="N96" s="15" t="n"/>
      <c r="O96" s="14" t="n"/>
      <c r="P96" s="15" t="n"/>
      <c r="Q96" s="9" t="n"/>
      <c r="R96" s="9" t="n"/>
      <c r="S96" s="9" t="n"/>
      <c r="T96" s="9" t="n"/>
      <c r="U96" s="9" t="n"/>
      <c r="V96" s="17">
        <f>IF(AND($B96="",$H96=""),"",IF($R96="Devuelto a la transportadora","Devuelto",IF($R96="Pasado a la administración","En administración",IF($O96&lt;&gt;"","Entregado","Pendiente"))))</f>
        <v/>
      </c>
      <c r="W96" s="18">
        <f>IF($B96="","",IF($O96&lt;&gt;"",$O96-$B96,$I$4-$B96))</f>
        <v/>
      </c>
      <c r="X96" s="17">
        <f>IF($V96="Pendiente",IF($D96="Perecedero","Perecedero: entregar hoy",IF($W96&gt;=$F$4,"Pasó el plazo: avisar a la administración",IF($W96&gt;=$D$4,"Enviar recordatorio y anotarlo",""))),IF(AND($V96&lt;&gt;"",$I96&lt;&gt;"",$I96&lt;&gt;"Bueno"),"Recibido con daño: ver observaciones",""))</f>
        <v/>
      </c>
      <c r="Y96" s="17">
        <f>IF($V96="Pendiente",COUNTIF($V$8:$V96,"Pendiente"),"")</f>
        <v/>
      </c>
    </row>
    <row r="97" ht="18" customHeight="1">
      <c r="A97" s="9" t="n"/>
      <c r="B97" s="14" t="n"/>
      <c r="C97" s="15" t="n"/>
      <c r="D97" s="9" t="n"/>
      <c r="E97" s="9" t="n"/>
      <c r="F97" s="16" t="n"/>
      <c r="G97" s="9" t="n"/>
      <c r="H97" s="9" t="n"/>
      <c r="I97" s="9" t="n"/>
      <c r="J97" s="9" t="n"/>
      <c r="K97" s="9" t="n"/>
      <c r="L97" s="9" t="n"/>
      <c r="M97" s="9" t="n"/>
      <c r="N97" s="15" t="n"/>
      <c r="O97" s="14" t="n"/>
      <c r="P97" s="15" t="n"/>
      <c r="Q97" s="9" t="n"/>
      <c r="R97" s="9" t="n"/>
      <c r="S97" s="9" t="n"/>
      <c r="T97" s="9" t="n"/>
      <c r="U97" s="9" t="n"/>
      <c r="V97" s="17">
        <f>IF(AND($B97="",$H97=""),"",IF($R97="Devuelto a la transportadora","Devuelto",IF($R97="Pasado a la administración","En administración",IF($O97&lt;&gt;"","Entregado","Pendiente"))))</f>
        <v/>
      </c>
      <c r="W97" s="18">
        <f>IF($B97="","",IF($O97&lt;&gt;"",$O97-$B97,$I$4-$B97))</f>
        <v/>
      </c>
      <c r="X97" s="17">
        <f>IF($V97="Pendiente",IF($D97="Perecedero","Perecedero: entregar hoy",IF($W97&gt;=$F$4,"Pasó el plazo: avisar a la administración",IF($W97&gt;=$D$4,"Enviar recordatorio y anotarlo",""))),IF(AND($V97&lt;&gt;"",$I97&lt;&gt;"",$I97&lt;&gt;"Bueno"),"Recibido con daño: ver observaciones",""))</f>
        <v/>
      </c>
      <c r="Y97" s="17">
        <f>IF($V97="Pendiente",COUNTIF($V$8:$V97,"Pendiente"),"")</f>
        <v/>
      </c>
    </row>
    <row r="98" ht="18" customHeight="1">
      <c r="A98" s="9" t="n"/>
      <c r="B98" s="14" t="n"/>
      <c r="C98" s="15" t="n"/>
      <c r="D98" s="9" t="n"/>
      <c r="E98" s="9" t="n"/>
      <c r="F98" s="16" t="n"/>
      <c r="G98" s="9" t="n"/>
      <c r="H98" s="9" t="n"/>
      <c r="I98" s="9" t="n"/>
      <c r="J98" s="9" t="n"/>
      <c r="K98" s="9" t="n"/>
      <c r="L98" s="9" t="n"/>
      <c r="M98" s="9" t="n"/>
      <c r="N98" s="15" t="n"/>
      <c r="O98" s="14" t="n"/>
      <c r="P98" s="15" t="n"/>
      <c r="Q98" s="9" t="n"/>
      <c r="R98" s="9" t="n"/>
      <c r="S98" s="9" t="n"/>
      <c r="T98" s="9" t="n"/>
      <c r="U98" s="9" t="n"/>
      <c r="V98" s="17">
        <f>IF(AND($B98="",$H98=""),"",IF($R98="Devuelto a la transportadora","Devuelto",IF($R98="Pasado a la administración","En administración",IF($O98&lt;&gt;"","Entregado","Pendiente"))))</f>
        <v/>
      </c>
      <c r="W98" s="18">
        <f>IF($B98="","",IF($O98&lt;&gt;"",$O98-$B98,$I$4-$B98))</f>
        <v/>
      </c>
      <c r="X98" s="17">
        <f>IF($V98="Pendiente",IF($D98="Perecedero","Perecedero: entregar hoy",IF($W98&gt;=$F$4,"Pasó el plazo: avisar a la administración",IF($W98&gt;=$D$4,"Enviar recordatorio y anotarlo",""))),IF(AND($V98&lt;&gt;"",$I98&lt;&gt;"",$I98&lt;&gt;"Bueno"),"Recibido con daño: ver observaciones",""))</f>
        <v/>
      </c>
      <c r="Y98" s="17">
        <f>IF($V98="Pendiente",COUNTIF($V$8:$V98,"Pendiente"),"")</f>
        <v/>
      </c>
    </row>
    <row r="99" ht="18" customHeight="1">
      <c r="A99" s="9" t="n"/>
      <c r="B99" s="14" t="n"/>
      <c r="C99" s="15" t="n"/>
      <c r="D99" s="9" t="n"/>
      <c r="E99" s="9" t="n"/>
      <c r="F99" s="16" t="n"/>
      <c r="G99" s="9" t="n"/>
      <c r="H99" s="9" t="n"/>
      <c r="I99" s="9" t="n"/>
      <c r="J99" s="9" t="n"/>
      <c r="K99" s="9" t="n"/>
      <c r="L99" s="9" t="n"/>
      <c r="M99" s="9" t="n"/>
      <c r="N99" s="15" t="n"/>
      <c r="O99" s="14" t="n"/>
      <c r="P99" s="15" t="n"/>
      <c r="Q99" s="9" t="n"/>
      <c r="R99" s="9" t="n"/>
      <c r="S99" s="9" t="n"/>
      <c r="T99" s="9" t="n"/>
      <c r="U99" s="9" t="n"/>
      <c r="V99" s="17">
        <f>IF(AND($B99="",$H99=""),"",IF($R99="Devuelto a la transportadora","Devuelto",IF($R99="Pasado a la administración","En administración",IF($O99&lt;&gt;"","Entregado","Pendiente"))))</f>
        <v/>
      </c>
      <c r="W99" s="18">
        <f>IF($B99="","",IF($O99&lt;&gt;"",$O99-$B99,$I$4-$B99))</f>
        <v/>
      </c>
      <c r="X99" s="17">
        <f>IF($V99="Pendiente",IF($D99="Perecedero","Perecedero: entregar hoy",IF($W99&gt;=$F$4,"Pasó el plazo: avisar a la administración",IF($W99&gt;=$D$4,"Enviar recordatorio y anotarlo",""))),IF(AND($V99&lt;&gt;"",$I99&lt;&gt;"",$I99&lt;&gt;"Bueno"),"Recibido con daño: ver observaciones",""))</f>
        <v/>
      </c>
      <c r="Y99" s="17">
        <f>IF($V99="Pendiente",COUNTIF($V$8:$V99,"Pendiente"),"")</f>
        <v/>
      </c>
    </row>
    <row r="100" ht="18" customHeight="1">
      <c r="A100" s="9" t="n"/>
      <c r="B100" s="14" t="n"/>
      <c r="C100" s="15" t="n"/>
      <c r="D100" s="9" t="n"/>
      <c r="E100" s="9" t="n"/>
      <c r="F100" s="16" t="n"/>
      <c r="G100" s="9" t="n"/>
      <c r="H100" s="9" t="n"/>
      <c r="I100" s="9" t="n"/>
      <c r="J100" s="9" t="n"/>
      <c r="K100" s="9" t="n"/>
      <c r="L100" s="9" t="n"/>
      <c r="M100" s="9" t="n"/>
      <c r="N100" s="15" t="n"/>
      <c r="O100" s="14" t="n"/>
      <c r="P100" s="15" t="n"/>
      <c r="Q100" s="9" t="n"/>
      <c r="R100" s="9" t="n"/>
      <c r="S100" s="9" t="n"/>
      <c r="T100" s="9" t="n"/>
      <c r="U100" s="9" t="n"/>
      <c r="V100" s="17">
        <f>IF(AND($B100="",$H100=""),"",IF($R100="Devuelto a la transportadora","Devuelto",IF($R100="Pasado a la administración","En administración",IF($O100&lt;&gt;"","Entregado","Pendiente"))))</f>
        <v/>
      </c>
      <c r="W100" s="18">
        <f>IF($B100="","",IF($O100&lt;&gt;"",$O100-$B100,$I$4-$B100))</f>
        <v/>
      </c>
      <c r="X100" s="17">
        <f>IF($V100="Pendiente",IF($D100="Perecedero","Perecedero: entregar hoy",IF($W100&gt;=$F$4,"Pasó el plazo: avisar a la administración",IF($W100&gt;=$D$4,"Enviar recordatorio y anotarlo",""))),IF(AND($V100&lt;&gt;"",$I100&lt;&gt;"",$I100&lt;&gt;"Bueno"),"Recibido con daño: ver observaciones",""))</f>
        <v/>
      </c>
      <c r="Y100" s="17">
        <f>IF($V100="Pendiente",COUNTIF($V$8:$V100,"Pendiente"),"")</f>
        <v/>
      </c>
    </row>
    <row r="101" ht="18" customHeight="1">
      <c r="A101" s="9" t="n"/>
      <c r="B101" s="14" t="n"/>
      <c r="C101" s="15" t="n"/>
      <c r="D101" s="9" t="n"/>
      <c r="E101" s="9" t="n"/>
      <c r="F101" s="16" t="n"/>
      <c r="G101" s="9" t="n"/>
      <c r="H101" s="9" t="n"/>
      <c r="I101" s="9" t="n"/>
      <c r="J101" s="9" t="n"/>
      <c r="K101" s="9" t="n"/>
      <c r="L101" s="9" t="n"/>
      <c r="M101" s="9" t="n"/>
      <c r="N101" s="15" t="n"/>
      <c r="O101" s="14" t="n"/>
      <c r="P101" s="15" t="n"/>
      <c r="Q101" s="9" t="n"/>
      <c r="R101" s="9" t="n"/>
      <c r="S101" s="9" t="n"/>
      <c r="T101" s="9" t="n"/>
      <c r="U101" s="9" t="n"/>
      <c r="V101" s="17">
        <f>IF(AND($B101="",$H101=""),"",IF($R101="Devuelto a la transportadora","Devuelto",IF($R101="Pasado a la administración","En administración",IF($O101&lt;&gt;"","Entregado","Pendiente"))))</f>
        <v/>
      </c>
      <c r="W101" s="18">
        <f>IF($B101="","",IF($O101&lt;&gt;"",$O101-$B101,$I$4-$B101))</f>
        <v/>
      </c>
      <c r="X101" s="17">
        <f>IF($V101="Pendiente",IF($D101="Perecedero","Perecedero: entregar hoy",IF($W101&gt;=$F$4,"Pasó el plazo: avisar a la administración",IF($W101&gt;=$D$4,"Enviar recordatorio y anotarlo",""))),IF(AND($V101&lt;&gt;"",$I101&lt;&gt;"",$I101&lt;&gt;"Bueno"),"Recibido con daño: ver observaciones",""))</f>
        <v/>
      </c>
      <c r="Y101" s="17">
        <f>IF($V101="Pendiente",COUNTIF($V$8:$V101,"Pendiente"),"")</f>
        <v/>
      </c>
    </row>
    <row r="102" ht="18" customHeight="1">
      <c r="A102" s="9" t="n"/>
      <c r="B102" s="14" t="n"/>
      <c r="C102" s="15" t="n"/>
      <c r="D102" s="9" t="n"/>
      <c r="E102" s="9" t="n"/>
      <c r="F102" s="16" t="n"/>
      <c r="G102" s="9" t="n"/>
      <c r="H102" s="9" t="n"/>
      <c r="I102" s="9" t="n"/>
      <c r="J102" s="9" t="n"/>
      <c r="K102" s="9" t="n"/>
      <c r="L102" s="9" t="n"/>
      <c r="M102" s="9" t="n"/>
      <c r="N102" s="15" t="n"/>
      <c r="O102" s="14" t="n"/>
      <c r="P102" s="15" t="n"/>
      <c r="Q102" s="9" t="n"/>
      <c r="R102" s="9" t="n"/>
      <c r="S102" s="9" t="n"/>
      <c r="T102" s="9" t="n"/>
      <c r="U102" s="9" t="n"/>
      <c r="V102" s="17">
        <f>IF(AND($B102="",$H102=""),"",IF($R102="Devuelto a la transportadora","Devuelto",IF($R102="Pasado a la administración","En administración",IF($O102&lt;&gt;"","Entregado","Pendiente"))))</f>
        <v/>
      </c>
      <c r="W102" s="18">
        <f>IF($B102="","",IF($O102&lt;&gt;"",$O102-$B102,$I$4-$B102))</f>
        <v/>
      </c>
      <c r="X102" s="17">
        <f>IF($V102="Pendiente",IF($D102="Perecedero","Perecedero: entregar hoy",IF($W102&gt;=$F$4,"Pasó el plazo: avisar a la administración",IF($W102&gt;=$D$4,"Enviar recordatorio y anotarlo",""))),IF(AND($V102&lt;&gt;"",$I102&lt;&gt;"",$I102&lt;&gt;"Bueno"),"Recibido con daño: ver observaciones",""))</f>
        <v/>
      </c>
      <c r="Y102" s="17">
        <f>IF($V102="Pendiente",COUNTIF($V$8:$V102,"Pendiente"),"")</f>
        <v/>
      </c>
    </row>
    <row r="103" ht="18" customHeight="1">
      <c r="A103" s="9" t="n"/>
      <c r="B103" s="14" t="n"/>
      <c r="C103" s="15" t="n"/>
      <c r="D103" s="9" t="n"/>
      <c r="E103" s="9" t="n"/>
      <c r="F103" s="16" t="n"/>
      <c r="G103" s="9" t="n"/>
      <c r="H103" s="9" t="n"/>
      <c r="I103" s="9" t="n"/>
      <c r="J103" s="9" t="n"/>
      <c r="K103" s="9" t="n"/>
      <c r="L103" s="9" t="n"/>
      <c r="M103" s="9" t="n"/>
      <c r="N103" s="15" t="n"/>
      <c r="O103" s="14" t="n"/>
      <c r="P103" s="15" t="n"/>
      <c r="Q103" s="9" t="n"/>
      <c r="R103" s="9" t="n"/>
      <c r="S103" s="9" t="n"/>
      <c r="T103" s="9" t="n"/>
      <c r="U103" s="9" t="n"/>
      <c r="V103" s="17">
        <f>IF(AND($B103="",$H103=""),"",IF($R103="Devuelto a la transportadora","Devuelto",IF($R103="Pasado a la administración","En administración",IF($O103&lt;&gt;"","Entregado","Pendiente"))))</f>
        <v/>
      </c>
      <c r="W103" s="18">
        <f>IF($B103="","",IF($O103&lt;&gt;"",$O103-$B103,$I$4-$B103))</f>
        <v/>
      </c>
      <c r="X103" s="17">
        <f>IF($V103="Pendiente",IF($D103="Perecedero","Perecedero: entregar hoy",IF($W103&gt;=$F$4,"Pasó el plazo: avisar a la administración",IF($W103&gt;=$D$4,"Enviar recordatorio y anotarlo",""))),IF(AND($V103&lt;&gt;"",$I103&lt;&gt;"",$I103&lt;&gt;"Bueno"),"Recibido con daño: ver observaciones",""))</f>
        <v/>
      </c>
      <c r="Y103" s="17">
        <f>IF($V103="Pendiente",COUNTIF($V$8:$V103,"Pendiente"),"")</f>
        <v/>
      </c>
    </row>
    <row r="104" ht="18" customHeight="1">
      <c r="A104" s="9" t="n"/>
      <c r="B104" s="14" t="n"/>
      <c r="C104" s="15" t="n"/>
      <c r="D104" s="9" t="n"/>
      <c r="E104" s="9" t="n"/>
      <c r="F104" s="16" t="n"/>
      <c r="G104" s="9" t="n"/>
      <c r="H104" s="9" t="n"/>
      <c r="I104" s="9" t="n"/>
      <c r="J104" s="9" t="n"/>
      <c r="K104" s="9" t="n"/>
      <c r="L104" s="9" t="n"/>
      <c r="M104" s="9" t="n"/>
      <c r="N104" s="15" t="n"/>
      <c r="O104" s="14" t="n"/>
      <c r="P104" s="15" t="n"/>
      <c r="Q104" s="9" t="n"/>
      <c r="R104" s="9" t="n"/>
      <c r="S104" s="9" t="n"/>
      <c r="T104" s="9" t="n"/>
      <c r="U104" s="9" t="n"/>
      <c r="V104" s="17">
        <f>IF(AND($B104="",$H104=""),"",IF($R104="Devuelto a la transportadora","Devuelto",IF($R104="Pasado a la administración","En administración",IF($O104&lt;&gt;"","Entregado","Pendiente"))))</f>
        <v/>
      </c>
      <c r="W104" s="18">
        <f>IF($B104="","",IF($O104&lt;&gt;"",$O104-$B104,$I$4-$B104))</f>
        <v/>
      </c>
      <c r="X104" s="17">
        <f>IF($V104="Pendiente",IF($D104="Perecedero","Perecedero: entregar hoy",IF($W104&gt;=$F$4,"Pasó el plazo: avisar a la administración",IF($W104&gt;=$D$4,"Enviar recordatorio y anotarlo",""))),IF(AND($V104&lt;&gt;"",$I104&lt;&gt;"",$I104&lt;&gt;"Bueno"),"Recibido con daño: ver observaciones",""))</f>
        <v/>
      </c>
      <c r="Y104" s="17">
        <f>IF($V104="Pendiente",COUNTIF($V$8:$V104,"Pendiente"),"")</f>
        <v/>
      </c>
    </row>
    <row r="105" ht="18" customHeight="1">
      <c r="A105" s="9" t="n"/>
      <c r="B105" s="14" t="n"/>
      <c r="C105" s="15" t="n"/>
      <c r="D105" s="9" t="n"/>
      <c r="E105" s="9" t="n"/>
      <c r="F105" s="16" t="n"/>
      <c r="G105" s="9" t="n"/>
      <c r="H105" s="9" t="n"/>
      <c r="I105" s="9" t="n"/>
      <c r="J105" s="9" t="n"/>
      <c r="K105" s="9" t="n"/>
      <c r="L105" s="9" t="n"/>
      <c r="M105" s="9" t="n"/>
      <c r="N105" s="15" t="n"/>
      <c r="O105" s="14" t="n"/>
      <c r="P105" s="15" t="n"/>
      <c r="Q105" s="9" t="n"/>
      <c r="R105" s="9" t="n"/>
      <c r="S105" s="9" t="n"/>
      <c r="T105" s="9" t="n"/>
      <c r="U105" s="9" t="n"/>
      <c r="V105" s="17">
        <f>IF(AND($B105="",$H105=""),"",IF($R105="Devuelto a la transportadora","Devuelto",IF($R105="Pasado a la administración","En administración",IF($O105&lt;&gt;"","Entregado","Pendiente"))))</f>
        <v/>
      </c>
      <c r="W105" s="18">
        <f>IF($B105="","",IF($O105&lt;&gt;"",$O105-$B105,$I$4-$B105))</f>
        <v/>
      </c>
      <c r="X105" s="17">
        <f>IF($V105="Pendiente",IF($D105="Perecedero","Perecedero: entregar hoy",IF($W105&gt;=$F$4,"Pasó el plazo: avisar a la administración",IF($W105&gt;=$D$4,"Enviar recordatorio y anotarlo",""))),IF(AND($V105&lt;&gt;"",$I105&lt;&gt;"",$I105&lt;&gt;"Bueno"),"Recibido con daño: ver observaciones",""))</f>
        <v/>
      </c>
      <c r="Y105" s="17">
        <f>IF($V105="Pendiente",COUNTIF($V$8:$V105,"Pendiente"),"")</f>
        <v/>
      </c>
    </row>
    <row r="106" ht="18" customHeight="1">
      <c r="A106" s="9" t="n"/>
      <c r="B106" s="14" t="n"/>
      <c r="C106" s="15" t="n"/>
      <c r="D106" s="9" t="n"/>
      <c r="E106" s="9" t="n"/>
      <c r="F106" s="16" t="n"/>
      <c r="G106" s="9" t="n"/>
      <c r="H106" s="9" t="n"/>
      <c r="I106" s="9" t="n"/>
      <c r="J106" s="9" t="n"/>
      <c r="K106" s="9" t="n"/>
      <c r="L106" s="9" t="n"/>
      <c r="M106" s="9" t="n"/>
      <c r="N106" s="15" t="n"/>
      <c r="O106" s="14" t="n"/>
      <c r="P106" s="15" t="n"/>
      <c r="Q106" s="9" t="n"/>
      <c r="R106" s="9" t="n"/>
      <c r="S106" s="9" t="n"/>
      <c r="T106" s="9" t="n"/>
      <c r="U106" s="9" t="n"/>
      <c r="V106" s="17">
        <f>IF(AND($B106="",$H106=""),"",IF($R106="Devuelto a la transportadora","Devuelto",IF($R106="Pasado a la administración","En administración",IF($O106&lt;&gt;"","Entregado","Pendiente"))))</f>
        <v/>
      </c>
      <c r="W106" s="18">
        <f>IF($B106="","",IF($O106&lt;&gt;"",$O106-$B106,$I$4-$B106))</f>
        <v/>
      </c>
      <c r="X106" s="17">
        <f>IF($V106="Pendiente",IF($D106="Perecedero","Perecedero: entregar hoy",IF($W106&gt;=$F$4,"Pasó el plazo: avisar a la administración",IF($W106&gt;=$D$4,"Enviar recordatorio y anotarlo",""))),IF(AND($V106&lt;&gt;"",$I106&lt;&gt;"",$I106&lt;&gt;"Bueno"),"Recibido con daño: ver observaciones",""))</f>
        <v/>
      </c>
      <c r="Y106" s="17">
        <f>IF($V106="Pendiente",COUNTIF($V$8:$V106,"Pendiente"),"")</f>
        <v/>
      </c>
    </row>
    <row r="107" ht="18" customHeight="1">
      <c r="A107" s="9" t="n"/>
      <c r="B107" s="14" t="n"/>
      <c r="C107" s="15" t="n"/>
      <c r="D107" s="9" t="n"/>
      <c r="E107" s="9" t="n"/>
      <c r="F107" s="16" t="n"/>
      <c r="G107" s="9" t="n"/>
      <c r="H107" s="9" t="n"/>
      <c r="I107" s="9" t="n"/>
      <c r="J107" s="9" t="n"/>
      <c r="K107" s="9" t="n"/>
      <c r="L107" s="9" t="n"/>
      <c r="M107" s="9" t="n"/>
      <c r="N107" s="15" t="n"/>
      <c r="O107" s="14" t="n"/>
      <c r="P107" s="15" t="n"/>
      <c r="Q107" s="9" t="n"/>
      <c r="R107" s="9" t="n"/>
      <c r="S107" s="9" t="n"/>
      <c r="T107" s="9" t="n"/>
      <c r="U107" s="9" t="n"/>
      <c r="V107" s="17">
        <f>IF(AND($B107="",$H107=""),"",IF($R107="Devuelto a la transportadora","Devuelto",IF($R107="Pasado a la administración","En administración",IF($O107&lt;&gt;"","Entregado","Pendiente"))))</f>
        <v/>
      </c>
      <c r="W107" s="18">
        <f>IF($B107="","",IF($O107&lt;&gt;"",$O107-$B107,$I$4-$B107))</f>
        <v/>
      </c>
      <c r="X107" s="17">
        <f>IF($V107="Pendiente",IF($D107="Perecedero","Perecedero: entregar hoy",IF($W107&gt;=$F$4,"Pasó el plazo: avisar a la administración",IF($W107&gt;=$D$4,"Enviar recordatorio y anotarlo",""))),IF(AND($V107&lt;&gt;"",$I107&lt;&gt;"",$I107&lt;&gt;"Bueno"),"Recibido con daño: ver observaciones",""))</f>
        <v/>
      </c>
      <c r="Y107" s="17">
        <f>IF($V107="Pendiente",COUNTIF($V$8:$V107,"Pendiente"),"")</f>
        <v/>
      </c>
    </row>
    <row r="108" ht="18" customHeight="1">
      <c r="A108" s="9" t="n"/>
      <c r="B108" s="14" t="n"/>
      <c r="C108" s="15" t="n"/>
      <c r="D108" s="9" t="n"/>
      <c r="E108" s="9" t="n"/>
      <c r="F108" s="16" t="n"/>
      <c r="G108" s="9" t="n"/>
      <c r="H108" s="9" t="n"/>
      <c r="I108" s="9" t="n"/>
      <c r="J108" s="9" t="n"/>
      <c r="K108" s="9" t="n"/>
      <c r="L108" s="9" t="n"/>
      <c r="M108" s="9" t="n"/>
      <c r="N108" s="15" t="n"/>
      <c r="O108" s="14" t="n"/>
      <c r="P108" s="15" t="n"/>
      <c r="Q108" s="9" t="n"/>
      <c r="R108" s="9" t="n"/>
      <c r="S108" s="9" t="n"/>
      <c r="T108" s="9" t="n"/>
      <c r="U108" s="9" t="n"/>
      <c r="V108" s="17">
        <f>IF(AND($B108="",$H108=""),"",IF($R108="Devuelto a la transportadora","Devuelto",IF($R108="Pasado a la administración","En administración",IF($O108&lt;&gt;"","Entregado","Pendiente"))))</f>
        <v/>
      </c>
      <c r="W108" s="18">
        <f>IF($B108="","",IF($O108&lt;&gt;"",$O108-$B108,$I$4-$B108))</f>
        <v/>
      </c>
      <c r="X108" s="17">
        <f>IF($V108="Pendiente",IF($D108="Perecedero","Perecedero: entregar hoy",IF($W108&gt;=$F$4,"Pasó el plazo: avisar a la administración",IF($W108&gt;=$D$4,"Enviar recordatorio y anotarlo",""))),IF(AND($V108&lt;&gt;"",$I108&lt;&gt;"",$I108&lt;&gt;"Bueno"),"Recibido con daño: ver observaciones",""))</f>
        <v/>
      </c>
      <c r="Y108" s="17">
        <f>IF($V108="Pendiente",COUNTIF($V$8:$V108,"Pendiente"),"")</f>
        <v/>
      </c>
    </row>
    <row r="109" ht="18" customHeight="1">
      <c r="A109" s="9" t="n"/>
      <c r="B109" s="14" t="n"/>
      <c r="C109" s="15" t="n"/>
      <c r="D109" s="9" t="n"/>
      <c r="E109" s="9" t="n"/>
      <c r="F109" s="16" t="n"/>
      <c r="G109" s="9" t="n"/>
      <c r="H109" s="9" t="n"/>
      <c r="I109" s="9" t="n"/>
      <c r="J109" s="9" t="n"/>
      <c r="K109" s="9" t="n"/>
      <c r="L109" s="9" t="n"/>
      <c r="M109" s="9" t="n"/>
      <c r="N109" s="15" t="n"/>
      <c r="O109" s="14" t="n"/>
      <c r="P109" s="15" t="n"/>
      <c r="Q109" s="9" t="n"/>
      <c r="R109" s="9" t="n"/>
      <c r="S109" s="9" t="n"/>
      <c r="T109" s="9" t="n"/>
      <c r="U109" s="9" t="n"/>
      <c r="V109" s="17">
        <f>IF(AND($B109="",$H109=""),"",IF($R109="Devuelto a la transportadora","Devuelto",IF($R109="Pasado a la administración","En administración",IF($O109&lt;&gt;"","Entregado","Pendiente"))))</f>
        <v/>
      </c>
      <c r="W109" s="18">
        <f>IF($B109="","",IF($O109&lt;&gt;"",$O109-$B109,$I$4-$B109))</f>
        <v/>
      </c>
      <c r="X109" s="17">
        <f>IF($V109="Pendiente",IF($D109="Perecedero","Perecedero: entregar hoy",IF($W109&gt;=$F$4,"Pasó el plazo: avisar a la administración",IF($W109&gt;=$D$4,"Enviar recordatorio y anotarlo",""))),IF(AND($V109&lt;&gt;"",$I109&lt;&gt;"",$I109&lt;&gt;"Bueno"),"Recibido con daño: ver observaciones",""))</f>
        <v/>
      </c>
      <c r="Y109" s="17">
        <f>IF($V109="Pendiente",COUNTIF($V$8:$V109,"Pendiente"),"")</f>
        <v/>
      </c>
    </row>
    <row r="110" ht="18" customHeight="1">
      <c r="A110" s="9" t="n"/>
      <c r="B110" s="14" t="n"/>
      <c r="C110" s="15" t="n"/>
      <c r="D110" s="9" t="n"/>
      <c r="E110" s="9" t="n"/>
      <c r="F110" s="16" t="n"/>
      <c r="G110" s="9" t="n"/>
      <c r="H110" s="9" t="n"/>
      <c r="I110" s="9" t="n"/>
      <c r="J110" s="9" t="n"/>
      <c r="K110" s="9" t="n"/>
      <c r="L110" s="9" t="n"/>
      <c r="M110" s="9" t="n"/>
      <c r="N110" s="15" t="n"/>
      <c r="O110" s="14" t="n"/>
      <c r="P110" s="15" t="n"/>
      <c r="Q110" s="9" t="n"/>
      <c r="R110" s="9" t="n"/>
      <c r="S110" s="9" t="n"/>
      <c r="T110" s="9" t="n"/>
      <c r="U110" s="9" t="n"/>
      <c r="V110" s="17">
        <f>IF(AND($B110="",$H110=""),"",IF($R110="Devuelto a la transportadora","Devuelto",IF($R110="Pasado a la administración","En administración",IF($O110&lt;&gt;"","Entregado","Pendiente"))))</f>
        <v/>
      </c>
      <c r="W110" s="18">
        <f>IF($B110="","",IF($O110&lt;&gt;"",$O110-$B110,$I$4-$B110))</f>
        <v/>
      </c>
      <c r="X110" s="17">
        <f>IF($V110="Pendiente",IF($D110="Perecedero","Perecedero: entregar hoy",IF($W110&gt;=$F$4,"Pasó el plazo: avisar a la administración",IF($W110&gt;=$D$4,"Enviar recordatorio y anotarlo",""))),IF(AND($V110&lt;&gt;"",$I110&lt;&gt;"",$I110&lt;&gt;"Bueno"),"Recibido con daño: ver observaciones",""))</f>
        <v/>
      </c>
      <c r="Y110" s="17">
        <f>IF($V110="Pendiente",COUNTIF($V$8:$V110,"Pendiente"),"")</f>
        <v/>
      </c>
    </row>
    <row r="111" ht="18" customHeight="1">
      <c r="A111" s="9" t="n"/>
      <c r="B111" s="14" t="n"/>
      <c r="C111" s="15" t="n"/>
      <c r="D111" s="9" t="n"/>
      <c r="E111" s="9" t="n"/>
      <c r="F111" s="16" t="n"/>
      <c r="G111" s="9" t="n"/>
      <c r="H111" s="9" t="n"/>
      <c r="I111" s="9" t="n"/>
      <c r="J111" s="9" t="n"/>
      <c r="K111" s="9" t="n"/>
      <c r="L111" s="9" t="n"/>
      <c r="M111" s="9" t="n"/>
      <c r="N111" s="15" t="n"/>
      <c r="O111" s="14" t="n"/>
      <c r="P111" s="15" t="n"/>
      <c r="Q111" s="9" t="n"/>
      <c r="R111" s="9" t="n"/>
      <c r="S111" s="9" t="n"/>
      <c r="T111" s="9" t="n"/>
      <c r="U111" s="9" t="n"/>
      <c r="V111" s="17">
        <f>IF(AND($B111="",$H111=""),"",IF($R111="Devuelto a la transportadora","Devuelto",IF($R111="Pasado a la administración","En administración",IF($O111&lt;&gt;"","Entregado","Pendiente"))))</f>
        <v/>
      </c>
      <c r="W111" s="18">
        <f>IF($B111="","",IF($O111&lt;&gt;"",$O111-$B111,$I$4-$B111))</f>
        <v/>
      </c>
      <c r="X111" s="17">
        <f>IF($V111="Pendiente",IF($D111="Perecedero","Perecedero: entregar hoy",IF($W111&gt;=$F$4,"Pasó el plazo: avisar a la administración",IF($W111&gt;=$D$4,"Enviar recordatorio y anotarlo",""))),IF(AND($V111&lt;&gt;"",$I111&lt;&gt;"",$I111&lt;&gt;"Bueno"),"Recibido con daño: ver observaciones",""))</f>
        <v/>
      </c>
      <c r="Y111" s="17">
        <f>IF($V111="Pendiente",COUNTIF($V$8:$V111,"Pendiente"),"")</f>
        <v/>
      </c>
    </row>
    <row r="112" ht="18" customHeight="1">
      <c r="A112" s="9" t="n"/>
      <c r="B112" s="14" t="n"/>
      <c r="C112" s="15" t="n"/>
      <c r="D112" s="9" t="n"/>
      <c r="E112" s="9" t="n"/>
      <c r="F112" s="16" t="n"/>
      <c r="G112" s="9" t="n"/>
      <c r="H112" s="9" t="n"/>
      <c r="I112" s="9" t="n"/>
      <c r="J112" s="9" t="n"/>
      <c r="K112" s="9" t="n"/>
      <c r="L112" s="9" t="n"/>
      <c r="M112" s="9" t="n"/>
      <c r="N112" s="15" t="n"/>
      <c r="O112" s="14" t="n"/>
      <c r="P112" s="15" t="n"/>
      <c r="Q112" s="9" t="n"/>
      <c r="R112" s="9" t="n"/>
      <c r="S112" s="9" t="n"/>
      <c r="T112" s="9" t="n"/>
      <c r="U112" s="9" t="n"/>
      <c r="V112" s="17">
        <f>IF(AND($B112="",$H112=""),"",IF($R112="Devuelto a la transportadora","Devuelto",IF($R112="Pasado a la administración","En administración",IF($O112&lt;&gt;"","Entregado","Pendiente"))))</f>
        <v/>
      </c>
      <c r="W112" s="18">
        <f>IF($B112="","",IF($O112&lt;&gt;"",$O112-$B112,$I$4-$B112))</f>
        <v/>
      </c>
      <c r="X112" s="17">
        <f>IF($V112="Pendiente",IF($D112="Perecedero","Perecedero: entregar hoy",IF($W112&gt;=$F$4,"Pasó el plazo: avisar a la administración",IF($W112&gt;=$D$4,"Enviar recordatorio y anotarlo",""))),IF(AND($V112&lt;&gt;"",$I112&lt;&gt;"",$I112&lt;&gt;"Bueno"),"Recibido con daño: ver observaciones",""))</f>
        <v/>
      </c>
      <c r="Y112" s="17">
        <f>IF($V112="Pendiente",COUNTIF($V$8:$V112,"Pendiente"),"")</f>
        <v/>
      </c>
    </row>
    <row r="113" ht="18" customHeight="1">
      <c r="A113" s="9" t="n"/>
      <c r="B113" s="14" t="n"/>
      <c r="C113" s="15" t="n"/>
      <c r="D113" s="9" t="n"/>
      <c r="E113" s="9" t="n"/>
      <c r="F113" s="16" t="n"/>
      <c r="G113" s="9" t="n"/>
      <c r="H113" s="9" t="n"/>
      <c r="I113" s="9" t="n"/>
      <c r="J113" s="9" t="n"/>
      <c r="K113" s="9" t="n"/>
      <c r="L113" s="9" t="n"/>
      <c r="M113" s="9" t="n"/>
      <c r="N113" s="15" t="n"/>
      <c r="O113" s="14" t="n"/>
      <c r="P113" s="15" t="n"/>
      <c r="Q113" s="9" t="n"/>
      <c r="R113" s="9" t="n"/>
      <c r="S113" s="9" t="n"/>
      <c r="T113" s="9" t="n"/>
      <c r="U113" s="9" t="n"/>
      <c r="V113" s="17">
        <f>IF(AND($B113="",$H113=""),"",IF($R113="Devuelto a la transportadora","Devuelto",IF($R113="Pasado a la administración","En administración",IF($O113&lt;&gt;"","Entregado","Pendiente"))))</f>
        <v/>
      </c>
      <c r="W113" s="18">
        <f>IF($B113="","",IF($O113&lt;&gt;"",$O113-$B113,$I$4-$B113))</f>
        <v/>
      </c>
      <c r="X113" s="17">
        <f>IF($V113="Pendiente",IF($D113="Perecedero","Perecedero: entregar hoy",IF($W113&gt;=$F$4,"Pasó el plazo: avisar a la administración",IF($W113&gt;=$D$4,"Enviar recordatorio y anotarlo",""))),IF(AND($V113&lt;&gt;"",$I113&lt;&gt;"",$I113&lt;&gt;"Bueno"),"Recibido con daño: ver observaciones",""))</f>
        <v/>
      </c>
      <c r="Y113" s="17">
        <f>IF($V113="Pendiente",COUNTIF($V$8:$V113,"Pendiente"),"")</f>
        <v/>
      </c>
    </row>
    <row r="114" ht="18" customHeight="1">
      <c r="A114" s="9" t="n"/>
      <c r="B114" s="14" t="n"/>
      <c r="C114" s="15" t="n"/>
      <c r="D114" s="9" t="n"/>
      <c r="E114" s="9" t="n"/>
      <c r="F114" s="16" t="n"/>
      <c r="G114" s="9" t="n"/>
      <c r="H114" s="9" t="n"/>
      <c r="I114" s="9" t="n"/>
      <c r="J114" s="9" t="n"/>
      <c r="K114" s="9" t="n"/>
      <c r="L114" s="9" t="n"/>
      <c r="M114" s="9" t="n"/>
      <c r="N114" s="15" t="n"/>
      <c r="O114" s="14" t="n"/>
      <c r="P114" s="15" t="n"/>
      <c r="Q114" s="9" t="n"/>
      <c r="R114" s="9" t="n"/>
      <c r="S114" s="9" t="n"/>
      <c r="T114" s="9" t="n"/>
      <c r="U114" s="9" t="n"/>
      <c r="V114" s="17">
        <f>IF(AND($B114="",$H114=""),"",IF($R114="Devuelto a la transportadora","Devuelto",IF($R114="Pasado a la administración","En administración",IF($O114&lt;&gt;"","Entregado","Pendiente"))))</f>
        <v/>
      </c>
      <c r="W114" s="18">
        <f>IF($B114="","",IF($O114&lt;&gt;"",$O114-$B114,$I$4-$B114))</f>
        <v/>
      </c>
      <c r="X114" s="17">
        <f>IF($V114="Pendiente",IF($D114="Perecedero","Perecedero: entregar hoy",IF($W114&gt;=$F$4,"Pasó el plazo: avisar a la administración",IF($W114&gt;=$D$4,"Enviar recordatorio y anotarlo",""))),IF(AND($V114&lt;&gt;"",$I114&lt;&gt;"",$I114&lt;&gt;"Bueno"),"Recibido con daño: ver observaciones",""))</f>
        <v/>
      </c>
      <c r="Y114" s="17">
        <f>IF($V114="Pendiente",COUNTIF($V$8:$V114,"Pendiente"),"")</f>
        <v/>
      </c>
    </row>
    <row r="115" ht="18" customHeight="1">
      <c r="A115" s="9" t="n"/>
      <c r="B115" s="14" t="n"/>
      <c r="C115" s="15" t="n"/>
      <c r="D115" s="9" t="n"/>
      <c r="E115" s="9" t="n"/>
      <c r="F115" s="16" t="n"/>
      <c r="G115" s="9" t="n"/>
      <c r="H115" s="9" t="n"/>
      <c r="I115" s="9" t="n"/>
      <c r="J115" s="9" t="n"/>
      <c r="K115" s="9" t="n"/>
      <c r="L115" s="9" t="n"/>
      <c r="M115" s="9" t="n"/>
      <c r="N115" s="15" t="n"/>
      <c r="O115" s="14" t="n"/>
      <c r="P115" s="15" t="n"/>
      <c r="Q115" s="9" t="n"/>
      <c r="R115" s="9" t="n"/>
      <c r="S115" s="9" t="n"/>
      <c r="T115" s="9" t="n"/>
      <c r="U115" s="9" t="n"/>
      <c r="V115" s="17">
        <f>IF(AND($B115="",$H115=""),"",IF($R115="Devuelto a la transportadora","Devuelto",IF($R115="Pasado a la administración","En administración",IF($O115&lt;&gt;"","Entregado","Pendiente"))))</f>
        <v/>
      </c>
      <c r="W115" s="18">
        <f>IF($B115="","",IF($O115&lt;&gt;"",$O115-$B115,$I$4-$B115))</f>
        <v/>
      </c>
      <c r="X115" s="17">
        <f>IF($V115="Pendiente",IF($D115="Perecedero","Perecedero: entregar hoy",IF($W115&gt;=$F$4,"Pasó el plazo: avisar a la administración",IF($W115&gt;=$D$4,"Enviar recordatorio y anotarlo",""))),IF(AND($V115&lt;&gt;"",$I115&lt;&gt;"",$I115&lt;&gt;"Bueno"),"Recibido con daño: ver observaciones",""))</f>
        <v/>
      </c>
      <c r="Y115" s="17">
        <f>IF($V115="Pendiente",COUNTIF($V$8:$V115,"Pendiente"),"")</f>
        <v/>
      </c>
    </row>
    <row r="116" ht="18" customHeight="1">
      <c r="A116" s="9" t="n"/>
      <c r="B116" s="14" t="n"/>
      <c r="C116" s="15" t="n"/>
      <c r="D116" s="9" t="n"/>
      <c r="E116" s="9" t="n"/>
      <c r="F116" s="16" t="n"/>
      <c r="G116" s="9" t="n"/>
      <c r="H116" s="9" t="n"/>
      <c r="I116" s="9" t="n"/>
      <c r="J116" s="9" t="n"/>
      <c r="K116" s="9" t="n"/>
      <c r="L116" s="9" t="n"/>
      <c r="M116" s="9" t="n"/>
      <c r="N116" s="15" t="n"/>
      <c r="O116" s="14" t="n"/>
      <c r="P116" s="15" t="n"/>
      <c r="Q116" s="9" t="n"/>
      <c r="R116" s="9" t="n"/>
      <c r="S116" s="9" t="n"/>
      <c r="T116" s="9" t="n"/>
      <c r="U116" s="9" t="n"/>
      <c r="V116" s="17">
        <f>IF(AND($B116="",$H116=""),"",IF($R116="Devuelto a la transportadora","Devuelto",IF($R116="Pasado a la administración","En administración",IF($O116&lt;&gt;"","Entregado","Pendiente"))))</f>
        <v/>
      </c>
      <c r="W116" s="18">
        <f>IF($B116="","",IF($O116&lt;&gt;"",$O116-$B116,$I$4-$B116))</f>
        <v/>
      </c>
      <c r="X116" s="17">
        <f>IF($V116="Pendiente",IF($D116="Perecedero","Perecedero: entregar hoy",IF($W116&gt;=$F$4,"Pasó el plazo: avisar a la administración",IF($W116&gt;=$D$4,"Enviar recordatorio y anotarlo",""))),IF(AND($V116&lt;&gt;"",$I116&lt;&gt;"",$I116&lt;&gt;"Bueno"),"Recibido con daño: ver observaciones",""))</f>
        <v/>
      </c>
      <c r="Y116" s="17">
        <f>IF($V116="Pendiente",COUNTIF($V$8:$V116,"Pendiente"),"")</f>
        <v/>
      </c>
    </row>
    <row r="117" ht="18" customHeight="1">
      <c r="A117" s="9" t="n"/>
      <c r="B117" s="14" t="n"/>
      <c r="C117" s="15" t="n"/>
      <c r="D117" s="9" t="n"/>
      <c r="E117" s="9" t="n"/>
      <c r="F117" s="16" t="n"/>
      <c r="G117" s="9" t="n"/>
      <c r="H117" s="9" t="n"/>
      <c r="I117" s="9" t="n"/>
      <c r="J117" s="9" t="n"/>
      <c r="K117" s="9" t="n"/>
      <c r="L117" s="9" t="n"/>
      <c r="M117" s="9" t="n"/>
      <c r="N117" s="15" t="n"/>
      <c r="O117" s="14" t="n"/>
      <c r="P117" s="15" t="n"/>
      <c r="Q117" s="9" t="n"/>
      <c r="R117" s="9" t="n"/>
      <c r="S117" s="9" t="n"/>
      <c r="T117" s="9" t="n"/>
      <c r="U117" s="9" t="n"/>
      <c r="V117" s="17">
        <f>IF(AND($B117="",$H117=""),"",IF($R117="Devuelto a la transportadora","Devuelto",IF($R117="Pasado a la administración","En administración",IF($O117&lt;&gt;"","Entregado","Pendiente"))))</f>
        <v/>
      </c>
      <c r="W117" s="18">
        <f>IF($B117="","",IF($O117&lt;&gt;"",$O117-$B117,$I$4-$B117))</f>
        <v/>
      </c>
      <c r="X117" s="17">
        <f>IF($V117="Pendiente",IF($D117="Perecedero","Perecedero: entregar hoy",IF($W117&gt;=$F$4,"Pasó el plazo: avisar a la administración",IF($W117&gt;=$D$4,"Enviar recordatorio y anotarlo",""))),IF(AND($V117&lt;&gt;"",$I117&lt;&gt;"",$I117&lt;&gt;"Bueno"),"Recibido con daño: ver observaciones",""))</f>
        <v/>
      </c>
      <c r="Y117" s="17">
        <f>IF($V117="Pendiente",COUNTIF($V$8:$V117,"Pendiente"),"")</f>
        <v/>
      </c>
    </row>
    <row r="118" ht="18" customHeight="1">
      <c r="A118" s="9" t="n"/>
      <c r="B118" s="14" t="n"/>
      <c r="C118" s="15" t="n"/>
      <c r="D118" s="9" t="n"/>
      <c r="E118" s="9" t="n"/>
      <c r="F118" s="16" t="n"/>
      <c r="G118" s="9" t="n"/>
      <c r="H118" s="9" t="n"/>
      <c r="I118" s="9" t="n"/>
      <c r="J118" s="9" t="n"/>
      <c r="K118" s="9" t="n"/>
      <c r="L118" s="9" t="n"/>
      <c r="M118" s="9" t="n"/>
      <c r="N118" s="15" t="n"/>
      <c r="O118" s="14" t="n"/>
      <c r="P118" s="15" t="n"/>
      <c r="Q118" s="9" t="n"/>
      <c r="R118" s="9" t="n"/>
      <c r="S118" s="9" t="n"/>
      <c r="T118" s="9" t="n"/>
      <c r="U118" s="9" t="n"/>
      <c r="V118" s="17">
        <f>IF(AND($B118="",$H118=""),"",IF($R118="Devuelto a la transportadora","Devuelto",IF($R118="Pasado a la administración","En administración",IF($O118&lt;&gt;"","Entregado","Pendiente"))))</f>
        <v/>
      </c>
      <c r="W118" s="18">
        <f>IF($B118="","",IF($O118&lt;&gt;"",$O118-$B118,$I$4-$B118))</f>
        <v/>
      </c>
      <c r="X118" s="17">
        <f>IF($V118="Pendiente",IF($D118="Perecedero","Perecedero: entregar hoy",IF($W118&gt;=$F$4,"Pasó el plazo: avisar a la administración",IF($W118&gt;=$D$4,"Enviar recordatorio y anotarlo",""))),IF(AND($V118&lt;&gt;"",$I118&lt;&gt;"",$I118&lt;&gt;"Bueno"),"Recibido con daño: ver observaciones",""))</f>
        <v/>
      </c>
      <c r="Y118" s="17">
        <f>IF($V118="Pendiente",COUNTIF($V$8:$V118,"Pendiente"),"")</f>
        <v/>
      </c>
    </row>
    <row r="119" ht="18" customHeight="1">
      <c r="A119" s="9" t="n"/>
      <c r="B119" s="14" t="n"/>
      <c r="C119" s="15" t="n"/>
      <c r="D119" s="9" t="n"/>
      <c r="E119" s="9" t="n"/>
      <c r="F119" s="16" t="n"/>
      <c r="G119" s="9" t="n"/>
      <c r="H119" s="9" t="n"/>
      <c r="I119" s="9" t="n"/>
      <c r="J119" s="9" t="n"/>
      <c r="K119" s="9" t="n"/>
      <c r="L119" s="9" t="n"/>
      <c r="M119" s="9" t="n"/>
      <c r="N119" s="15" t="n"/>
      <c r="O119" s="14" t="n"/>
      <c r="P119" s="15" t="n"/>
      <c r="Q119" s="9" t="n"/>
      <c r="R119" s="9" t="n"/>
      <c r="S119" s="9" t="n"/>
      <c r="T119" s="9" t="n"/>
      <c r="U119" s="9" t="n"/>
      <c r="V119" s="17">
        <f>IF(AND($B119="",$H119=""),"",IF($R119="Devuelto a la transportadora","Devuelto",IF($R119="Pasado a la administración","En administración",IF($O119&lt;&gt;"","Entregado","Pendiente"))))</f>
        <v/>
      </c>
      <c r="W119" s="18">
        <f>IF($B119="","",IF($O119&lt;&gt;"",$O119-$B119,$I$4-$B119))</f>
        <v/>
      </c>
      <c r="X119" s="17">
        <f>IF($V119="Pendiente",IF($D119="Perecedero","Perecedero: entregar hoy",IF($W119&gt;=$F$4,"Pasó el plazo: avisar a la administración",IF($W119&gt;=$D$4,"Enviar recordatorio y anotarlo",""))),IF(AND($V119&lt;&gt;"",$I119&lt;&gt;"",$I119&lt;&gt;"Bueno"),"Recibido con daño: ver observaciones",""))</f>
        <v/>
      </c>
      <c r="Y119" s="17">
        <f>IF($V119="Pendiente",COUNTIF($V$8:$V119,"Pendiente"),"")</f>
        <v/>
      </c>
    </row>
    <row r="120" ht="18" customHeight="1">
      <c r="A120" s="9" t="n"/>
      <c r="B120" s="14" t="n"/>
      <c r="C120" s="15" t="n"/>
      <c r="D120" s="9" t="n"/>
      <c r="E120" s="9" t="n"/>
      <c r="F120" s="16" t="n"/>
      <c r="G120" s="9" t="n"/>
      <c r="H120" s="9" t="n"/>
      <c r="I120" s="9" t="n"/>
      <c r="J120" s="9" t="n"/>
      <c r="K120" s="9" t="n"/>
      <c r="L120" s="9" t="n"/>
      <c r="M120" s="9" t="n"/>
      <c r="N120" s="15" t="n"/>
      <c r="O120" s="14" t="n"/>
      <c r="P120" s="15" t="n"/>
      <c r="Q120" s="9" t="n"/>
      <c r="R120" s="9" t="n"/>
      <c r="S120" s="9" t="n"/>
      <c r="T120" s="9" t="n"/>
      <c r="U120" s="9" t="n"/>
      <c r="V120" s="17">
        <f>IF(AND($B120="",$H120=""),"",IF($R120="Devuelto a la transportadora","Devuelto",IF($R120="Pasado a la administración","En administración",IF($O120&lt;&gt;"","Entregado","Pendiente"))))</f>
        <v/>
      </c>
      <c r="W120" s="18">
        <f>IF($B120="","",IF($O120&lt;&gt;"",$O120-$B120,$I$4-$B120))</f>
        <v/>
      </c>
      <c r="X120" s="17">
        <f>IF($V120="Pendiente",IF($D120="Perecedero","Perecedero: entregar hoy",IF($W120&gt;=$F$4,"Pasó el plazo: avisar a la administración",IF($W120&gt;=$D$4,"Enviar recordatorio y anotarlo",""))),IF(AND($V120&lt;&gt;"",$I120&lt;&gt;"",$I120&lt;&gt;"Bueno"),"Recibido con daño: ver observaciones",""))</f>
        <v/>
      </c>
      <c r="Y120" s="17">
        <f>IF($V120="Pendiente",COUNTIF($V$8:$V120,"Pendiente"),"")</f>
        <v/>
      </c>
    </row>
    <row r="121" ht="18" customHeight="1">
      <c r="A121" s="9" t="n"/>
      <c r="B121" s="14" t="n"/>
      <c r="C121" s="15" t="n"/>
      <c r="D121" s="9" t="n"/>
      <c r="E121" s="9" t="n"/>
      <c r="F121" s="16" t="n"/>
      <c r="G121" s="9" t="n"/>
      <c r="H121" s="9" t="n"/>
      <c r="I121" s="9" t="n"/>
      <c r="J121" s="9" t="n"/>
      <c r="K121" s="9" t="n"/>
      <c r="L121" s="9" t="n"/>
      <c r="M121" s="9" t="n"/>
      <c r="N121" s="15" t="n"/>
      <c r="O121" s="14" t="n"/>
      <c r="P121" s="15" t="n"/>
      <c r="Q121" s="9" t="n"/>
      <c r="R121" s="9" t="n"/>
      <c r="S121" s="9" t="n"/>
      <c r="T121" s="9" t="n"/>
      <c r="U121" s="9" t="n"/>
      <c r="V121" s="17">
        <f>IF(AND($B121="",$H121=""),"",IF($R121="Devuelto a la transportadora","Devuelto",IF($R121="Pasado a la administración","En administración",IF($O121&lt;&gt;"","Entregado","Pendiente"))))</f>
        <v/>
      </c>
      <c r="W121" s="18">
        <f>IF($B121="","",IF($O121&lt;&gt;"",$O121-$B121,$I$4-$B121))</f>
        <v/>
      </c>
      <c r="X121" s="17">
        <f>IF($V121="Pendiente",IF($D121="Perecedero","Perecedero: entregar hoy",IF($W121&gt;=$F$4,"Pasó el plazo: avisar a la administración",IF($W121&gt;=$D$4,"Enviar recordatorio y anotarlo",""))),IF(AND($V121&lt;&gt;"",$I121&lt;&gt;"",$I121&lt;&gt;"Bueno"),"Recibido con daño: ver observaciones",""))</f>
        <v/>
      </c>
      <c r="Y121" s="17">
        <f>IF($V121="Pendiente",COUNTIF($V$8:$V121,"Pendiente"),"")</f>
        <v/>
      </c>
    </row>
    <row r="122" ht="18" customHeight="1">
      <c r="A122" s="9" t="n"/>
      <c r="B122" s="14" t="n"/>
      <c r="C122" s="15" t="n"/>
      <c r="D122" s="9" t="n"/>
      <c r="E122" s="9" t="n"/>
      <c r="F122" s="16" t="n"/>
      <c r="G122" s="9" t="n"/>
      <c r="H122" s="9" t="n"/>
      <c r="I122" s="9" t="n"/>
      <c r="J122" s="9" t="n"/>
      <c r="K122" s="9" t="n"/>
      <c r="L122" s="9" t="n"/>
      <c r="M122" s="9" t="n"/>
      <c r="N122" s="15" t="n"/>
      <c r="O122" s="14" t="n"/>
      <c r="P122" s="15" t="n"/>
      <c r="Q122" s="9" t="n"/>
      <c r="R122" s="9" t="n"/>
      <c r="S122" s="9" t="n"/>
      <c r="T122" s="9" t="n"/>
      <c r="U122" s="9" t="n"/>
      <c r="V122" s="17">
        <f>IF(AND($B122="",$H122=""),"",IF($R122="Devuelto a la transportadora","Devuelto",IF($R122="Pasado a la administración","En administración",IF($O122&lt;&gt;"","Entregado","Pendiente"))))</f>
        <v/>
      </c>
      <c r="W122" s="18">
        <f>IF($B122="","",IF($O122&lt;&gt;"",$O122-$B122,$I$4-$B122))</f>
        <v/>
      </c>
      <c r="X122" s="17">
        <f>IF($V122="Pendiente",IF($D122="Perecedero","Perecedero: entregar hoy",IF($W122&gt;=$F$4,"Pasó el plazo: avisar a la administración",IF($W122&gt;=$D$4,"Enviar recordatorio y anotarlo",""))),IF(AND($V122&lt;&gt;"",$I122&lt;&gt;"",$I122&lt;&gt;"Bueno"),"Recibido con daño: ver observaciones",""))</f>
        <v/>
      </c>
      <c r="Y122" s="17">
        <f>IF($V122="Pendiente",COUNTIF($V$8:$V122,"Pendiente"),"")</f>
        <v/>
      </c>
    </row>
    <row r="123" ht="18" customHeight="1">
      <c r="A123" s="9" t="n"/>
      <c r="B123" s="14" t="n"/>
      <c r="C123" s="15" t="n"/>
      <c r="D123" s="9" t="n"/>
      <c r="E123" s="9" t="n"/>
      <c r="F123" s="16" t="n"/>
      <c r="G123" s="9" t="n"/>
      <c r="H123" s="9" t="n"/>
      <c r="I123" s="9" t="n"/>
      <c r="J123" s="9" t="n"/>
      <c r="K123" s="9" t="n"/>
      <c r="L123" s="9" t="n"/>
      <c r="M123" s="9" t="n"/>
      <c r="N123" s="15" t="n"/>
      <c r="O123" s="14" t="n"/>
      <c r="P123" s="15" t="n"/>
      <c r="Q123" s="9" t="n"/>
      <c r="R123" s="9" t="n"/>
      <c r="S123" s="9" t="n"/>
      <c r="T123" s="9" t="n"/>
      <c r="U123" s="9" t="n"/>
      <c r="V123" s="17">
        <f>IF(AND($B123="",$H123=""),"",IF($R123="Devuelto a la transportadora","Devuelto",IF($R123="Pasado a la administración","En administración",IF($O123&lt;&gt;"","Entregado","Pendiente"))))</f>
        <v/>
      </c>
      <c r="W123" s="18">
        <f>IF($B123="","",IF($O123&lt;&gt;"",$O123-$B123,$I$4-$B123))</f>
        <v/>
      </c>
      <c r="X123" s="17">
        <f>IF($V123="Pendiente",IF($D123="Perecedero","Perecedero: entregar hoy",IF($W123&gt;=$F$4,"Pasó el plazo: avisar a la administración",IF($W123&gt;=$D$4,"Enviar recordatorio y anotarlo",""))),IF(AND($V123&lt;&gt;"",$I123&lt;&gt;"",$I123&lt;&gt;"Bueno"),"Recibido con daño: ver observaciones",""))</f>
        <v/>
      </c>
      <c r="Y123" s="17">
        <f>IF($V123="Pendiente",COUNTIF($V$8:$V123,"Pendiente"),"")</f>
        <v/>
      </c>
    </row>
    <row r="124" ht="18" customHeight="1">
      <c r="A124" s="9" t="n"/>
      <c r="B124" s="14" t="n"/>
      <c r="C124" s="15" t="n"/>
      <c r="D124" s="9" t="n"/>
      <c r="E124" s="9" t="n"/>
      <c r="F124" s="16" t="n"/>
      <c r="G124" s="9" t="n"/>
      <c r="H124" s="9" t="n"/>
      <c r="I124" s="9" t="n"/>
      <c r="J124" s="9" t="n"/>
      <c r="K124" s="9" t="n"/>
      <c r="L124" s="9" t="n"/>
      <c r="M124" s="9" t="n"/>
      <c r="N124" s="15" t="n"/>
      <c r="O124" s="14" t="n"/>
      <c r="P124" s="15" t="n"/>
      <c r="Q124" s="9" t="n"/>
      <c r="R124" s="9" t="n"/>
      <c r="S124" s="9" t="n"/>
      <c r="T124" s="9" t="n"/>
      <c r="U124" s="9" t="n"/>
      <c r="V124" s="17">
        <f>IF(AND($B124="",$H124=""),"",IF($R124="Devuelto a la transportadora","Devuelto",IF($R124="Pasado a la administración","En administración",IF($O124&lt;&gt;"","Entregado","Pendiente"))))</f>
        <v/>
      </c>
      <c r="W124" s="18">
        <f>IF($B124="","",IF($O124&lt;&gt;"",$O124-$B124,$I$4-$B124))</f>
        <v/>
      </c>
      <c r="X124" s="17">
        <f>IF($V124="Pendiente",IF($D124="Perecedero","Perecedero: entregar hoy",IF($W124&gt;=$F$4,"Pasó el plazo: avisar a la administración",IF($W124&gt;=$D$4,"Enviar recordatorio y anotarlo",""))),IF(AND($V124&lt;&gt;"",$I124&lt;&gt;"",$I124&lt;&gt;"Bueno"),"Recibido con daño: ver observaciones",""))</f>
        <v/>
      </c>
      <c r="Y124" s="17">
        <f>IF($V124="Pendiente",COUNTIF($V$8:$V124,"Pendiente"),"")</f>
        <v/>
      </c>
    </row>
    <row r="125" ht="18" customHeight="1">
      <c r="A125" s="9" t="n"/>
      <c r="B125" s="14" t="n"/>
      <c r="C125" s="15" t="n"/>
      <c r="D125" s="9" t="n"/>
      <c r="E125" s="9" t="n"/>
      <c r="F125" s="16" t="n"/>
      <c r="G125" s="9" t="n"/>
      <c r="H125" s="9" t="n"/>
      <c r="I125" s="9" t="n"/>
      <c r="J125" s="9" t="n"/>
      <c r="K125" s="9" t="n"/>
      <c r="L125" s="9" t="n"/>
      <c r="M125" s="9" t="n"/>
      <c r="N125" s="15" t="n"/>
      <c r="O125" s="14" t="n"/>
      <c r="P125" s="15" t="n"/>
      <c r="Q125" s="9" t="n"/>
      <c r="R125" s="9" t="n"/>
      <c r="S125" s="9" t="n"/>
      <c r="T125" s="9" t="n"/>
      <c r="U125" s="9" t="n"/>
      <c r="V125" s="17">
        <f>IF(AND($B125="",$H125=""),"",IF($R125="Devuelto a la transportadora","Devuelto",IF($R125="Pasado a la administración","En administración",IF($O125&lt;&gt;"","Entregado","Pendiente"))))</f>
        <v/>
      </c>
      <c r="W125" s="18">
        <f>IF($B125="","",IF($O125&lt;&gt;"",$O125-$B125,$I$4-$B125))</f>
        <v/>
      </c>
      <c r="X125" s="17">
        <f>IF($V125="Pendiente",IF($D125="Perecedero","Perecedero: entregar hoy",IF($W125&gt;=$F$4,"Pasó el plazo: avisar a la administración",IF($W125&gt;=$D$4,"Enviar recordatorio y anotarlo",""))),IF(AND($V125&lt;&gt;"",$I125&lt;&gt;"",$I125&lt;&gt;"Bueno"),"Recibido con daño: ver observaciones",""))</f>
        <v/>
      </c>
      <c r="Y125" s="17">
        <f>IF($V125="Pendiente",COUNTIF($V$8:$V125,"Pendiente"),"")</f>
        <v/>
      </c>
    </row>
    <row r="126" ht="18" customHeight="1">
      <c r="A126" s="9" t="n"/>
      <c r="B126" s="14" t="n"/>
      <c r="C126" s="15" t="n"/>
      <c r="D126" s="9" t="n"/>
      <c r="E126" s="9" t="n"/>
      <c r="F126" s="16" t="n"/>
      <c r="G126" s="9" t="n"/>
      <c r="H126" s="9" t="n"/>
      <c r="I126" s="9" t="n"/>
      <c r="J126" s="9" t="n"/>
      <c r="K126" s="9" t="n"/>
      <c r="L126" s="9" t="n"/>
      <c r="M126" s="9" t="n"/>
      <c r="N126" s="15" t="n"/>
      <c r="O126" s="14" t="n"/>
      <c r="P126" s="15" t="n"/>
      <c r="Q126" s="9" t="n"/>
      <c r="R126" s="9" t="n"/>
      <c r="S126" s="9" t="n"/>
      <c r="T126" s="9" t="n"/>
      <c r="U126" s="9" t="n"/>
      <c r="V126" s="17">
        <f>IF(AND($B126="",$H126=""),"",IF($R126="Devuelto a la transportadora","Devuelto",IF($R126="Pasado a la administración","En administración",IF($O126&lt;&gt;"","Entregado","Pendiente"))))</f>
        <v/>
      </c>
      <c r="W126" s="18">
        <f>IF($B126="","",IF($O126&lt;&gt;"",$O126-$B126,$I$4-$B126))</f>
        <v/>
      </c>
      <c r="X126" s="17">
        <f>IF($V126="Pendiente",IF($D126="Perecedero","Perecedero: entregar hoy",IF($W126&gt;=$F$4,"Pasó el plazo: avisar a la administración",IF($W126&gt;=$D$4,"Enviar recordatorio y anotarlo",""))),IF(AND($V126&lt;&gt;"",$I126&lt;&gt;"",$I126&lt;&gt;"Bueno"),"Recibido con daño: ver observaciones",""))</f>
        <v/>
      </c>
      <c r="Y126" s="17">
        <f>IF($V126="Pendiente",COUNTIF($V$8:$V126,"Pendiente"),"")</f>
        <v/>
      </c>
    </row>
    <row r="127" ht="18" customHeight="1">
      <c r="A127" s="9" t="n"/>
      <c r="B127" s="14" t="n"/>
      <c r="C127" s="15" t="n"/>
      <c r="D127" s="9" t="n"/>
      <c r="E127" s="9" t="n"/>
      <c r="F127" s="16" t="n"/>
      <c r="G127" s="9" t="n"/>
      <c r="H127" s="9" t="n"/>
      <c r="I127" s="9" t="n"/>
      <c r="J127" s="9" t="n"/>
      <c r="K127" s="9" t="n"/>
      <c r="L127" s="9" t="n"/>
      <c r="M127" s="9" t="n"/>
      <c r="N127" s="15" t="n"/>
      <c r="O127" s="14" t="n"/>
      <c r="P127" s="15" t="n"/>
      <c r="Q127" s="9" t="n"/>
      <c r="R127" s="9" t="n"/>
      <c r="S127" s="9" t="n"/>
      <c r="T127" s="9" t="n"/>
      <c r="U127" s="9" t="n"/>
      <c r="V127" s="17">
        <f>IF(AND($B127="",$H127=""),"",IF($R127="Devuelto a la transportadora","Devuelto",IF($R127="Pasado a la administración","En administración",IF($O127&lt;&gt;"","Entregado","Pendiente"))))</f>
        <v/>
      </c>
      <c r="W127" s="18">
        <f>IF($B127="","",IF($O127&lt;&gt;"",$O127-$B127,$I$4-$B127))</f>
        <v/>
      </c>
      <c r="X127" s="17">
        <f>IF($V127="Pendiente",IF($D127="Perecedero","Perecedero: entregar hoy",IF($W127&gt;=$F$4,"Pasó el plazo: avisar a la administración",IF($W127&gt;=$D$4,"Enviar recordatorio y anotarlo",""))),IF(AND($V127&lt;&gt;"",$I127&lt;&gt;"",$I127&lt;&gt;"Bueno"),"Recibido con daño: ver observaciones",""))</f>
        <v/>
      </c>
      <c r="Y127" s="17">
        <f>IF($V127="Pendiente",COUNTIF($V$8:$V127,"Pendiente"),"")</f>
        <v/>
      </c>
    </row>
    <row r="128" ht="18" customHeight="1">
      <c r="A128" s="9" t="n"/>
      <c r="B128" s="14" t="n"/>
      <c r="C128" s="15" t="n"/>
      <c r="D128" s="9" t="n"/>
      <c r="E128" s="9" t="n"/>
      <c r="F128" s="16" t="n"/>
      <c r="G128" s="9" t="n"/>
      <c r="H128" s="9" t="n"/>
      <c r="I128" s="9" t="n"/>
      <c r="J128" s="9" t="n"/>
      <c r="K128" s="9" t="n"/>
      <c r="L128" s="9" t="n"/>
      <c r="M128" s="9" t="n"/>
      <c r="N128" s="15" t="n"/>
      <c r="O128" s="14" t="n"/>
      <c r="P128" s="15" t="n"/>
      <c r="Q128" s="9" t="n"/>
      <c r="R128" s="9" t="n"/>
      <c r="S128" s="9" t="n"/>
      <c r="T128" s="9" t="n"/>
      <c r="U128" s="9" t="n"/>
      <c r="V128" s="17">
        <f>IF(AND($B128="",$H128=""),"",IF($R128="Devuelto a la transportadora","Devuelto",IF($R128="Pasado a la administración","En administración",IF($O128&lt;&gt;"","Entregado","Pendiente"))))</f>
        <v/>
      </c>
      <c r="W128" s="18">
        <f>IF($B128="","",IF($O128&lt;&gt;"",$O128-$B128,$I$4-$B128))</f>
        <v/>
      </c>
      <c r="X128" s="17">
        <f>IF($V128="Pendiente",IF($D128="Perecedero","Perecedero: entregar hoy",IF($W128&gt;=$F$4,"Pasó el plazo: avisar a la administración",IF($W128&gt;=$D$4,"Enviar recordatorio y anotarlo",""))),IF(AND($V128&lt;&gt;"",$I128&lt;&gt;"",$I128&lt;&gt;"Bueno"),"Recibido con daño: ver observaciones",""))</f>
        <v/>
      </c>
      <c r="Y128" s="17">
        <f>IF($V128="Pendiente",COUNTIF($V$8:$V128,"Pendiente"),"")</f>
        <v/>
      </c>
    </row>
    <row r="129" ht="18" customHeight="1">
      <c r="A129" s="9" t="n"/>
      <c r="B129" s="14" t="n"/>
      <c r="C129" s="15" t="n"/>
      <c r="D129" s="9" t="n"/>
      <c r="E129" s="9" t="n"/>
      <c r="F129" s="16" t="n"/>
      <c r="G129" s="9" t="n"/>
      <c r="H129" s="9" t="n"/>
      <c r="I129" s="9" t="n"/>
      <c r="J129" s="9" t="n"/>
      <c r="K129" s="9" t="n"/>
      <c r="L129" s="9" t="n"/>
      <c r="M129" s="9" t="n"/>
      <c r="N129" s="15" t="n"/>
      <c r="O129" s="14" t="n"/>
      <c r="P129" s="15" t="n"/>
      <c r="Q129" s="9" t="n"/>
      <c r="R129" s="9" t="n"/>
      <c r="S129" s="9" t="n"/>
      <c r="T129" s="9" t="n"/>
      <c r="U129" s="9" t="n"/>
      <c r="V129" s="17">
        <f>IF(AND($B129="",$H129=""),"",IF($R129="Devuelto a la transportadora","Devuelto",IF($R129="Pasado a la administración","En administración",IF($O129&lt;&gt;"","Entregado","Pendiente"))))</f>
        <v/>
      </c>
      <c r="W129" s="18">
        <f>IF($B129="","",IF($O129&lt;&gt;"",$O129-$B129,$I$4-$B129))</f>
        <v/>
      </c>
      <c r="X129" s="17">
        <f>IF($V129="Pendiente",IF($D129="Perecedero","Perecedero: entregar hoy",IF($W129&gt;=$F$4,"Pasó el plazo: avisar a la administración",IF($W129&gt;=$D$4,"Enviar recordatorio y anotarlo",""))),IF(AND($V129&lt;&gt;"",$I129&lt;&gt;"",$I129&lt;&gt;"Bueno"),"Recibido con daño: ver observaciones",""))</f>
        <v/>
      </c>
      <c r="Y129" s="17">
        <f>IF($V129="Pendiente",COUNTIF($V$8:$V129,"Pendiente"),"")</f>
        <v/>
      </c>
    </row>
    <row r="130" ht="18" customHeight="1">
      <c r="A130" s="9" t="n"/>
      <c r="B130" s="14" t="n"/>
      <c r="C130" s="15" t="n"/>
      <c r="D130" s="9" t="n"/>
      <c r="E130" s="9" t="n"/>
      <c r="F130" s="16" t="n"/>
      <c r="G130" s="9" t="n"/>
      <c r="H130" s="9" t="n"/>
      <c r="I130" s="9" t="n"/>
      <c r="J130" s="9" t="n"/>
      <c r="K130" s="9" t="n"/>
      <c r="L130" s="9" t="n"/>
      <c r="M130" s="9" t="n"/>
      <c r="N130" s="15" t="n"/>
      <c r="O130" s="14" t="n"/>
      <c r="P130" s="15" t="n"/>
      <c r="Q130" s="9" t="n"/>
      <c r="R130" s="9" t="n"/>
      <c r="S130" s="9" t="n"/>
      <c r="T130" s="9" t="n"/>
      <c r="U130" s="9" t="n"/>
      <c r="V130" s="17">
        <f>IF(AND($B130="",$H130=""),"",IF($R130="Devuelto a la transportadora","Devuelto",IF($R130="Pasado a la administración","En administración",IF($O130&lt;&gt;"","Entregado","Pendiente"))))</f>
        <v/>
      </c>
      <c r="W130" s="18">
        <f>IF($B130="","",IF($O130&lt;&gt;"",$O130-$B130,$I$4-$B130))</f>
        <v/>
      </c>
      <c r="X130" s="17">
        <f>IF($V130="Pendiente",IF($D130="Perecedero","Perecedero: entregar hoy",IF($W130&gt;=$F$4,"Pasó el plazo: avisar a la administración",IF($W130&gt;=$D$4,"Enviar recordatorio y anotarlo",""))),IF(AND($V130&lt;&gt;"",$I130&lt;&gt;"",$I130&lt;&gt;"Bueno"),"Recibido con daño: ver observaciones",""))</f>
        <v/>
      </c>
      <c r="Y130" s="17">
        <f>IF($V130="Pendiente",COUNTIF($V$8:$V130,"Pendiente"),"")</f>
        <v/>
      </c>
    </row>
    <row r="131" ht="18" customHeight="1">
      <c r="A131" s="9" t="n"/>
      <c r="B131" s="14" t="n"/>
      <c r="C131" s="15" t="n"/>
      <c r="D131" s="9" t="n"/>
      <c r="E131" s="9" t="n"/>
      <c r="F131" s="16" t="n"/>
      <c r="G131" s="9" t="n"/>
      <c r="H131" s="9" t="n"/>
      <c r="I131" s="9" t="n"/>
      <c r="J131" s="9" t="n"/>
      <c r="K131" s="9" t="n"/>
      <c r="L131" s="9" t="n"/>
      <c r="M131" s="9" t="n"/>
      <c r="N131" s="15" t="n"/>
      <c r="O131" s="14" t="n"/>
      <c r="P131" s="15" t="n"/>
      <c r="Q131" s="9" t="n"/>
      <c r="R131" s="9" t="n"/>
      <c r="S131" s="9" t="n"/>
      <c r="T131" s="9" t="n"/>
      <c r="U131" s="9" t="n"/>
      <c r="V131" s="17">
        <f>IF(AND($B131="",$H131=""),"",IF($R131="Devuelto a la transportadora","Devuelto",IF($R131="Pasado a la administración","En administración",IF($O131&lt;&gt;"","Entregado","Pendiente"))))</f>
        <v/>
      </c>
      <c r="W131" s="18">
        <f>IF($B131="","",IF($O131&lt;&gt;"",$O131-$B131,$I$4-$B131))</f>
        <v/>
      </c>
      <c r="X131" s="17">
        <f>IF($V131="Pendiente",IF($D131="Perecedero","Perecedero: entregar hoy",IF($W131&gt;=$F$4,"Pasó el plazo: avisar a la administración",IF($W131&gt;=$D$4,"Enviar recordatorio y anotarlo",""))),IF(AND($V131&lt;&gt;"",$I131&lt;&gt;"",$I131&lt;&gt;"Bueno"),"Recibido con daño: ver observaciones",""))</f>
        <v/>
      </c>
      <c r="Y131" s="17">
        <f>IF($V131="Pendiente",COUNTIF($V$8:$V131,"Pendiente"),"")</f>
        <v/>
      </c>
    </row>
    <row r="132" ht="18" customHeight="1">
      <c r="A132" s="9" t="n"/>
      <c r="B132" s="14" t="n"/>
      <c r="C132" s="15" t="n"/>
      <c r="D132" s="9" t="n"/>
      <c r="E132" s="9" t="n"/>
      <c r="F132" s="16" t="n"/>
      <c r="G132" s="9" t="n"/>
      <c r="H132" s="9" t="n"/>
      <c r="I132" s="9" t="n"/>
      <c r="J132" s="9" t="n"/>
      <c r="K132" s="9" t="n"/>
      <c r="L132" s="9" t="n"/>
      <c r="M132" s="9" t="n"/>
      <c r="N132" s="15" t="n"/>
      <c r="O132" s="14" t="n"/>
      <c r="P132" s="15" t="n"/>
      <c r="Q132" s="9" t="n"/>
      <c r="R132" s="9" t="n"/>
      <c r="S132" s="9" t="n"/>
      <c r="T132" s="9" t="n"/>
      <c r="U132" s="9" t="n"/>
      <c r="V132" s="17">
        <f>IF(AND($B132="",$H132=""),"",IF($R132="Devuelto a la transportadora","Devuelto",IF($R132="Pasado a la administración","En administración",IF($O132&lt;&gt;"","Entregado","Pendiente"))))</f>
        <v/>
      </c>
      <c r="W132" s="18">
        <f>IF($B132="","",IF($O132&lt;&gt;"",$O132-$B132,$I$4-$B132))</f>
        <v/>
      </c>
      <c r="X132" s="17">
        <f>IF($V132="Pendiente",IF($D132="Perecedero","Perecedero: entregar hoy",IF($W132&gt;=$F$4,"Pasó el plazo: avisar a la administración",IF($W132&gt;=$D$4,"Enviar recordatorio y anotarlo",""))),IF(AND($V132&lt;&gt;"",$I132&lt;&gt;"",$I132&lt;&gt;"Bueno"),"Recibido con daño: ver observaciones",""))</f>
        <v/>
      </c>
      <c r="Y132" s="17">
        <f>IF($V132="Pendiente",COUNTIF($V$8:$V132,"Pendiente"),"")</f>
        <v/>
      </c>
    </row>
    <row r="133" ht="18" customHeight="1">
      <c r="A133" s="9" t="n"/>
      <c r="B133" s="14" t="n"/>
      <c r="C133" s="15" t="n"/>
      <c r="D133" s="9" t="n"/>
      <c r="E133" s="9" t="n"/>
      <c r="F133" s="16" t="n"/>
      <c r="G133" s="9" t="n"/>
      <c r="H133" s="9" t="n"/>
      <c r="I133" s="9" t="n"/>
      <c r="J133" s="9" t="n"/>
      <c r="K133" s="9" t="n"/>
      <c r="L133" s="9" t="n"/>
      <c r="M133" s="9" t="n"/>
      <c r="N133" s="15" t="n"/>
      <c r="O133" s="14" t="n"/>
      <c r="P133" s="15" t="n"/>
      <c r="Q133" s="9" t="n"/>
      <c r="R133" s="9" t="n"/>
      <c r="S133" s="9" t="n"/>
      <c r="T133" s="9" t="n"/>
      <c r="U133" s="9" t="n"/>
      <c r="V133" s="17">
        <f>IF(AND($B133="",$H133=""),"",IF($R133="Devuelto a la transportadora","Devuelto",IF($R133="Pasado a la administración","En administración",IF($O133&lt;&gt;"","Entregado","Pendiente"))))</f>
        <v/>
      </c>
      <c r="W133" s="18">
        <f>IF($B133="","",IF($O133&lt;&gt;"",$O133-$B133,$I$4-$B133))</f>
        <v/>
      </c>
      <c r="X133" s="17">
        <f>IF($V133="Pendiente",IF($D133="Perecedero","Perecedero: entregar hoy",IF($W133&gt;=$F$4,"Pasó el plazo: avisar a la administración",IF($W133&gt;=$D$4,"Enviar recordatorio y anotarlo",""))),IF(AND($V133&lt;&gt;"",$I133&lt;&gt;"",$I133&lt;&gt;"Bueno"),"Recibido con daño: ver observaciones",""))</f>
        <v/>
      </c>
      <c r="Y133" s="17">
        <f>IF($V133="Pendiente",COUNTIF($V$8:$V133,"Pendiente"),"")</f>
        <v/>
      </c>
    </row>
    <row r="134" ht="18" customHeight="1">
      <c r="A134" s="9" t="n"/>
      <c r="B134" s="14" t="n"/>
      <c r="C134" s="15" t="n"/>
      <c r="D134" s="9" t="n"/>
      <c r="E134" s="9" t="n"/>
      <c r="F134" s="16" t="n"/>
      <c r="G134" s="9" t="n"/>
      <c r="H134" s="9" t="n"/>
      <c r="I134" s="9" t="n"/>
      <c r="J134" s="9" t="n"/>
      <c r="K134" s="9" t="n"/>
      <c r="L134" s="9" t="n"/>
      <c r="M134" s="9" t="n"/>
      <c r="N134" s="15" t="n"/>
      <c r="O134" s="14" t="n"/>
      <c r="P134" s="15" t="n"/>
      <c r="Q134" s="9" t="n"/>
      <c r="R134" s="9" t="n"/>
      <c r="S134" s="9" t="n"/>
      <c r="T134" s="9" t="n"/>
      <c r="U134" s="9" t="n"/>
      <c r="V134" s="17">
        <f>IF(AND($B134="",$H134=""),"",IF($R134="Devuelto a la transportadora","Devuelto",IF($R134="Pasado a la administración","En administración",IF($O134&lt;&gt;"","Entregado","Pendiente"))))</f>
        <v/>
      </c>
      <c r="W134" s="18">
        <f>IF($B134="","",IF($O134&lt;&gt;"",$O134-$B134,$I$4-$B134))</f>
        <v/>
      </c>
      <c r="X134" s="17">
        <f>IF($V134="Pendiente",IF($D134="Perecedero","Perecedero: entregar hoy",IF($W134&gt;=$F$4,"Pasó el plazo: avisar a la administración",IF($W134&gt;=$D$4,"Enviar recordatorio y anotarlo",""))),IF(AND($V134&lt;&gt;"",$I134&lt;&gt;"",$I134&lt;&gt;"Bueno"),"Recibido con daño: ver observaciones",""))</f>
        <v/>
      </c>
      <c r="Y134" s="17">
        <f>IF($V134="Pendiente",COUNTIF($V$8:$V134,"Pendiente"),"")</f>
        <v/>
      </c>
    </row>
    <row r="135" ht="18" customHeight="1">
      <c r="A135" s="9" t="n"/>
      <c r="B135" s="14" t="n"/>
      <c r="C135" s="15" t="n"/>
      <c r="D135" s="9" t="n"/>
      <c r="E135" s="9" t="n"/>
      <c r="F135" s="16" t="n"/>
      <c r="G135" s="9" t="n"/>
      <c r="H135" s="9" t="n"/>
      <c r="I135" s="9" t="n"/>
      <c r="J135" s="9" t="n"/>
      <c r="K135" s="9" t="n"/>
      <c r="L135" s="9" t="n"/>
      <c r="M135" s="9" t="n"/>
      <c r="N135" s="15" t="n"/>
      <c r="O135" s="14" t="n"/>
      <c r="P135" s="15" t="n"/>
      <c r="Q135" s="9" t="n"/>
      <c r="R135" s="9" t="n"/>
      <c r="S135" s="9" t="n"/>
      <c r="T135" s="9" t="n"/>
      <c r="U135" s="9" t="n"/>
      <c r="V135" s="17">
        <f>IF(AND($B135="",$H135=""),"",IF($R135="Devuelto a la transportadora","Devuelto",IF($R135="Pasado a la administración","En administración",IF($O135&lt;&gt;"","Entregado","Pendiente"))))</f>
        <v/>
      </c>
      <c r="W135" s="18">
        <f>IF($B135="","",IF($O135&lt;&gt;"",$O135-$B135,$I$4-$B135))</f>
        <v/>
      </c>
      <c r="X135" s="17">
        <f>IF($V135="Pendiente",IF($D135="Perecedero","Perecedero: entregar hoy",IF($W135&gt;=$F$4,"Pasó el plazo: avisar a la administración",IF($W135&gt;=$D$4,"Enviar recordatorio y anotarlo",""))),IF(AND($V135&lt;&gt;"",$I135&lt;&gt;"",$I135&lt;&gt;"Bueno"),"Recibido con daño: ver observaciones",""))</f>
        <v/>
      </c>
      <c r="Y135" s="17">
        <f>IF($V135="Pendiente",COUNTIF($V$8:$V135,"Pendiente"),"")</f>
        <v/>
      </c>
    </row>
    <row r="136" ht="18" customHeight="1">
      <c r="A136" s="9" t="n"/>
      <c r="B136" s="14" t="n"/>
      <c r="C136" s="15" t="n"/>
      <c r="D136" s="9" t="n"/>
      <c r="E136" s="9" t="n"/>
      <c r="F136" s="16" t="n"/>
      <c r="G136" s="9" t="n"/>
      <c r="H136" s="9" t="n"/>
      <c r="I136" s="9" t="n"/>
      <c r="J136" s="9" t="n"/>
      <c r="K136" s="9" t="n"/>
      <c r="L136" s="9" t="n"/>
      <c r="M136" s="9" t="n"/>
      <c r="N136" s="15" t="n"/>
      <c r="O136" s="14" t="n"/>
      <c r="P136" s="15" t="n"/>
      <c r="Q136" s="9" t="n"/>
      <c r="R136" s="9" t="n"/>
      <c r="S136" s="9" t="n"/>
      <c r="T136" s="9" t="n"/>
      <c r="U136" s="9" t="n"/>
      <c r="V136" s="17">
        <f>IF(AND($B136="",$H136=""),"",IF($R136="Devuelto a la transportadora","Devuelto",IF($R136="Pasado a la administración","En administración",IF($O136&lt;&gt;"","Entregado","Pendiente"))))</f>
        <v/>
      </c>
      <c r="W136" s="18">
        <f>IF($B136="","",IF($O136&lt;&gt;"",$O136-$B136,$I$4-$B136))</f>
        <v/>
      </c>
      <c r="X136" s="17">
        <f>IF($V136="Pendiente",IF($D136="Perecedero","Perecedero: entregar hoy",IF($W136&gt;=$F$4,"Pasó el plazo: avisar a la administración",IF($W136&gt;=$D$4,"Enviar recordatorio y anotarlo",""))),IF(AND($V136&lt;&gt;"",$I136&lt;&gt;"",$I136&lt;&gt;"Bueno"),"Recibido con daño: ver observaciones",""))</f>
        <v/>
      </c>
      <c r="Y136" s="17">
        <f>IF($V136="Pendiente",COUNTIF($V$8:$V136,"Pendiente"),"")</f>
        <v/>
      </c>
    </row>
    <row r="137" ht="18" customHeight="1">
      <c r="A137" s="9" t="n"/>
      <c r="B137" s="14" t="n"/>
      <c r="C137" s="15" t="n"/>
      <c r="D137" s="9" t="n"/>
      <c r="E137" s="9" t="n"/>
      <c r="F137" s="16" t="n"/>
      <c r="G137" s="9" t="n"/>
      <c r="H137" s="9" t="n"/>
      <c r="I137" s="9" t="n"/>
      <c r="J137" s="9" t="n"/>
      <c r="K137" s="9" t="n"/>
      <c r="L137" s="9" t="n"/>
      <c r="M137" s="9" t="n"/>
      <c r="N137" s="15" t="n"/>
      <c r="O137" s="14" t="n"/>
      <c r="P137" s="15" t="n"/>
      <c r="Q137" s="9" t="n"/>
      <c r="R137" s="9" t="n"/>
      <c r="S137" s="9" t="n"/>
      <c r="T137" s="9" t="n"/>
      <c r="U137" s="9" t="n"/>
      <c r="V137" s="17">
        <f>IF(AND($B137="",$H137=""),"",IF($R137="Devuelto a la transportadora","Devuelto",IF($R137="Pasado a la administración","En administración",IF($O137&lt;&gt;"","Entregado","Pendiente"))))</f>
        <v/>
      </c>
      <c r="W137" s="18">
        <f>IF($B137="","",IF($O137&lt;&gt;"",$O137-$B137,$I$4-$B137))</f>
        <v/>
      </c>
      <c r="X137" s="17">
        <f>IF($V137="Pendiente",IF($D137="Perecedero","Perecedero: entregar hoy",IF($W137&gt;=$F$4,"Pasó el plazo: avisar a la administración",IF($W137&gt;=$D$4,"Enviar recordatorio y anotarlo",""))),IF(AND($V137&lt;&gt;"",$I137&lt;&gt;"",$I137&lt;&gt;"Bueno"),"Recibido con daño: ver observaciones",""))</f>
        <v/>
      </c>
      <c r="Y137" s="17">
        <f>IF($V137="Pendiente",COUNTIF($V$8:$V137,"Pendiente"),"")</f>
        <v/>
      </c>
    </row>
    <row r="138" ht="18" customHeight="1">
      <c r="A138" s="9" t="n"/>
      <c r="B138" s="14" t="n"/>
      <c r="C138" s="15" t="n"/>
      <c r="D138" s="9" t="n"/>
      <c r="E138" s="9" t="n"/>
      <c r="F138" s="16" t="n"/>
      <c r="G138" s="9" t="n"/>
      <c r="H138" s="9" t="n"/>
      <c r="I138" s="9" t="n"/>
      <c r="J138" s="9" t="n"/>
      <c r="K138" s="9" t="n"/>
      <c r="L138" s="9" t="n"/>
      <c r="M138" s="9" t="n"/>
      <c r="N138" s="15" t="n"/>
      <c r="O138" s="14" t="n"/>
      <c r="P138" s="15" t="n"/>
      <c r="Q138" s="9" t="n"/>
      <c r="R138" s="9" t="n"/>
      <c r="S138" s="9" t="n"/>
      <c r="T138" s="9" t="n"/>
      <c r="U138" s="9" t="n"/>
      <c r="V138" s="17">
        <f>IF(AND($B138="",$H138=""),"",IF($R138="Devuelto a la transportadora","Devuelto",IF($R138="Pasado a la administración","En administración",IF($O138&lt;&gt;"","Entregado","Pendiente"))))</f>
        <v/>
      </c>
      <c r="W138" s="18">
        <f>IF($B138="","",IF($O138&lt;&gt;"",$O138-$B138,$I$4-$B138))</f>
        <v/>
      </c>
      <c r="X138" s="17">
        <f>IF($V138="Pendiente",IF($D138="Perecedero","Perecedero: entregar hoy",IF($W138&gt;=$F$4,"Pasó el plazo: avisar a la administración",IF($W138&gt;=$D$4,"Enviar recordatorio y anotarlo",""))),IF(AND($V138&lt;&gt;"",$I138&lt;&gt;"",$I138&lt;&gt;"Bueno"),"Recibido con daño: ver observaciones",""))</f>
        <v/>
      </c>
      <c r="Y138" s="17">
        <f>IF($V138="Pendiente",COUNTIF($V$8:$V138,"Pendiente"),"")</f>
        <v/>
      </c>
    </row>
    <row r="139" ht="18" customHeight="1">
      <c r="A139" s="9" t="n"/>
      <c r="B139" s="14" t="n"/>
      <c r="C139" s="15" t="n"/>
      <c r="D139" s="9" t="n"/>
      <c r="E139" s="9" t="n"/>
      <c r="F139" s="16" t="n"/>
      <c r="G139" s="9" t="n"/>
      <c r="H139" s="9" t="n"/>
      <c r="I139" s="9" t="n"/>
      <c r="J139" s="9" t="n"/>
      <c r="K139" s="9" t="n"/>
      <c r="L139" s="9" t="n"/>
      <c r="M139" s="9" t="n"/>
      <c r="N139" s="15" t="n"/>
      <c r="O139" s="14" t="n"/>
      <c r="P139" s="15" t="n"/>
      <c r="Q139" s="9" t="n"/>
      <c r="R139" s="9" t="n"/>
      <c r="S139" s="9" t="n"/>
      <c r="T139" s="9" t="n"/>
      <c r="U139" s="9" t="n"/>
      <c r="V139" s="17">
        <f>IF(AND($B139="",$H139=""),"",IF($R139="Devuelto a la transportadora","Devuelto",IF($R139="Pasado a la administración","En administración",IF($O139&lt;&gt;"","Entregado","Pendiente"))))</f>
        <v/>
      </c>
      <c r="W139" s="18">
        <f>IF($B139="","",IF($O139&lt;&gt;"",$O139-$B139,$I$4-$B139))</f>
        <v/>
      </c>
      <c r="X139" s="17">
        <f>IF($V139="Pendiente",IF($D139="Perecedero","Perecedero: entregar hoy",IF($W139&gt;=$F$4,"Pasó el plazo: avisar a la administración",IF($W139&gt;=$D$4,"Enviar recordatorio y anotarlo",""))),IF(AND($V139&lt;&gt;"",$I139&lt;&gt;"",$I139&lt;&gt;"Bueno"),"Recibido con daño: ver observaciones",""))</f>
        <v/>
      </c>
      <c r="Y139" s="17">
        <f>IF($V139="Pendiente",COUNTIF($V$8:$V139,"Pendiente"),"")</f>
        <v/>
      </c>
    </row>
    <row r="140" ht="18" customHeight="1">
      <c r="A140" s="9" t="n"/>
      <c r="B140" s="14" t="n"/>
      <c r="C140" s="15" t="n"/>
      <c r="D140" s="9" t="n"/>
      <c r="E140" s="9" t="n"/>
      <c r="F140" s="16" t="n"/>
      <c r="G140" s="9" t="n"/>
      <c r="H140" s="9" t="n"/>
      <c r="I140" s="9" t="n"/>
      <c r="J140" s="9" t="n"/>
      <c r="K140" s="9" t="n"/>
      <c r="L140" s="9" t="n"/>
      <c r="M140" s="9" t="n"/>
      <c r="N140" s="15" t="n"/>
      <c r="O140" s="14" t="n"/>
      <c r="P140" s="15" t="n"/>
      <c r="Q140" s="9" t="n"/>
      <c r="R140" s="9" t="n"/>
      <c r="S140" s="9" t="n"/>
      <c r="T140" s="9" t="n"/>
      <c r="U140" s="9" t="n"/>
      <c r="V140" s="17">
        <f>IF(AND($B140="",$H140=""),"",IF($R140="Devuelto a la transportadora","Devuelto",IF($R140="Pasado a la administración","En administración",IF($O140&lt;&gt;"","Entregado","Pendiente"))))</f>
        <v/>
      </c>
      <c r="W140" s="18">
        <f>IF($B140="","",IF($O140&lt;&gt;"",$O140-$B140,$I$4-$B140))</f>
        <v/>
      </c>
      <c r="X140" s="17">
        <f>IF($V140="Pendiente",IF($D140="Perecedero","Perecedero: entregar hoy",IF($W140&gt;=$F$4,"Pasó el plazo: avisar a la administración",IF($W140&gt;=$D$4,"Enviar recordatorio y anotarlo",""))),IF(AND($V140&lt;&gt;"",$I140&lt;&gt;"",$I140&lt;&gt;"Bueno"),"Recibido con daño: ver observaciones",""))</f>
        <v/>
      </c>
      <c r="Y140" s="17">
        <f>IF($V140="Pendiente",COUNTIF($V$8:$V140,"Pendiente"),"")</f>
        <v/>
      </c>
    </row>
    <row r="141" ht="18" customHeight="1">
      <c r="A141" s="9" t="n"/>
      <c r="B141" s="14" t="n"/>
      <c r="C141" s="15" t="n"/>
      <c r="D141" s="9" t="n"/>
      <c r="E141" s="9" t="n"/>
      <c r="F141" s="16" t="n"/>
      <c r="G141" s="9" t="n"/>
      <c r="H141" s="9" t="n"/>
      <c r="I141" s="9" t="n"/>
      <c r="J141" s="9" t="n"/>
      <c r="K141" s="9" t="n"/>
      <c r="L141" s="9" t="n"/>
      <c r="M141" s="9" t="n"/>
      <c r="N141" s="15" t="n"/>
      <c r="O141" s="14" t="n"/>
      <c r="P141" s="15" t="n"/>
      <c r="Q141" s="9" t="n"/>
      <c r="R141" s="9" t="n"/>
      <c r="S141" s="9" t="n"/>
      <c r="T141" s="9" t="n"/>
      <c r="U141" s="9" t="n"/>
      <c r="V141" s="17">
        <f>IF(AND($B141="",$H141=""),"",IF($R141="Devuelto a la transportadora","Devuelto",IF($R141="Pasado a la administración","En administración",IF($O141&lt;&gt;"","Entregado","Pendiente"))))</f>
        <v/>
      </c>
      <c r="W141" s="18">
        <f>IF($B141="","",IF($O141&lt;&gt;"",$O141-$B141,$I$4-$B141))</f>
        <v/>
      </c>
      <c r="X141" s="17">
        <f>IF($V141="Pendiente",IF($D141="Perecedero","Perecedero: entregar hoy",IF($W141&gt;=$F$4,"Pasó el plazo: avisar a la administración",IF($W141&gt;=$D$4,"Enviar recordatorio y anotarlo",""))),IF(AND($V141&lt;&gt;"",$I141&lt;&gt;"",$I141&lt;&gt;"Bueno"),"Recibido con daño: ver observaciones",""))</f>
        <v/>
      </c>
      <c r="Y141" s="17">
        <f>IF($V141="Pendiente",COUNTIF($V$8:$V141,"Pendiente"),"")</f>
        <v/>
      </c>
    </row>
    <row r="142" ht="18" customHeight="1">
      <c r="A142" s="9" t="n"/>
      <c r="B142" s="14" t="n"/>
      <c r="C142" s="15" t="n"/>
      <c r="D142" s="9" t="n"/>
      <c r="E142" s="9" t="n"/>
      <c r="F142" s="16" t="n"/>
      <c r="G142" s="9" t="n"/>
      <c r="H142" s="9" t="n"/>
      <c r="I142" s="9" t="n"/>
      <c r="J142" s="9" t="n"/>
      <c r="K142" s="9" t="n"/>
      <c r="L142" s="9" t="n"/>
      <c r="M142" s="9" t="n"/>
      <c r="N142" s="15" t="n"/>
      <c r="O142" s="14" t="n"/>
      <c r="P142" s="15" t="n"/>
      <c r="Q142" s="9" t="n"/>
      <c r="R142" s="9" t="n"/>
      <c r="S142" s="9" t="n"/>
      <c r="T142" s="9" t="n"/>
      <c r="U142" s="9" t="n"/>
      <c r="V142" s="17">
        <f>IF(AND($B142="",$H142=""),"",IF($R142="Devuelto a la transportadora","Devuelto",IF($R142="Pasado a la administración","En administración",IF($O142&lt;&gt;"","Entregado","Pendiente"))))</f>
        <v/>
      </c>
      <c r="W142" s="18">
        <f>IF($B142="","",IF($O142&lt;&gt;"",$O142-$B142,$I$4-$B142))</f>
        <v/>
      </c>
      <c r="X142" s="17">
        <f>IF($V142="Pendiente",IF($D142="Perecedero","Perecedero: entregar hoy",IF($W142&gt;=$F$4,"Pasó el plazo: avisar a la administración",IF($W142&gt;=$D$4,"Enviar recordatorio y anotarlo",""))),IF(AND($V142&lt;&gt;"",$I142&lt;&gt;"",$I142&lt;&gt;"Bueno"),"Recibido con daño: ver observaciones",""))</f>
        <v/>
      </c>
      <c r="Y142" s="17">
        <f>IF($V142="Pendiente",COUNTIF($V$8:$V142,"Pendiente"),"")</f>
        <v/>
      </c>
    </row>
    <row r="143" ht="18" customHeight="1">
      <c r="A143" s="9" t="n"/>
      <c r="B143" s="14" t="n"/>
      <c r="C143" s="15" t="n"/>
      <c r="D143" s="9" t="n"/>
      <c r="E143" s="9" t="n"/>
      <c r="F143" s="16" t="n"/>
      <c r="G143" s="9" t="n"/>
      <c r="H143" s="9" t="n"/>
      <c r="I143" s="9" t="n"/>
      <c r="J143" s="9" t="n"/>
      <c r="K143" s="9" t="n"/>
      <c r="L143" s="9" t="n"/>
      <c r="M143" s="9" t="n"/>
      <c r="N143" s="15" t="n"/>
      <c r="O143" s="14" t="n"/>
      <c r="P143" s="15" t="n"/>
      <c r="Q143" s="9" t="n"/>
      <c r="R143" s="9" t="n"/>
      <c r="S143" s="9" t="n"/>
      <c r="T143" s="9" t="n"/>
      <c r="U143" s="9" t="n"/>
      <c r="V143" s="17">
        <f>IF(AND($B143="",$H143=""),"",IF($R143="Devuelto a la transportadora","Devuelto",IF($R143="Pasado a la administración","En administración",IF($O143&lt;&gt;"","Entregado","Pendiente"))))</f>
        <v/>
      </c>
      <c r="W143" s="18">
        <f>IF($B143="","",IF($O143&lt;&gt;"",$O143-$B143,$I$4-$B143))</f>
        <v/>
      </c>
      <c r="X143" s="17">
        <f>IF($V143="Pendiente",IF($D143="Perecedero","Perecedero: entregar hoy",IF($W143&gt;=$F$4,"Pasó el plazo: avisar a la administración",IF($W143&gt;=$D$4,"Enviar recordatorio y anotarlo",""))),IF(AND($V143&lt;&gt;"",$I143&lt;&gt;"",$I143&lt;&gt;"Bueno"),"Recibido con daño: ver observaciones",""))</f>
        <v/>
      </c>
      <c r="Y143" s="17">
        <f>IF($V143="Pendiente",COUNTIF($V$8:$V143,"Pendiente"),"")</f>
        <v/>
      </c>
    </row>
    <row r="144" ht="18" customHeight="1">
      <c r="A144" s="9" t="n"/>
      <c r="B144" s="14" t="n"/>
      <c r="C144" s="15" t="n"/>
      <c r="D144" s="9" t="n"/>
      <c r="E144" s="9" t="n"/>
      <c r="F144" s="16" t="n"/>
      <c r="G144" s="9" t="n"/>
      <c r="H144" s="9" t="n"/>
      <c r="I144" s="9" t="n"/>
      <c r="J144" s="9" t="n"/>
      <c r="K144" s="9" t="n"/>
      <c r="L144" s="9" t="n"/>
      <c r="M144" s="9" t="n"/>
      <c r="N144" s="15" t="n"/>
      <c r="O144" s="14" t="n"/>
      <c r="P144" s="15" t="n"/>
      <c r="Q144" s="9" t="n"/>
      <c r="R144" s="9" t="n"/>
      <c r="S144" s="9" t="n"/>
      <c r="T144" s="9" t="n"/>
      <c r="U144" s="9" t="n"/>
      <c r="V144" s="17">
        <f>IF(AND($B144="",$H144=""),"",IF($R144="Devuelto a la transportadora","Devuelto",IF($R144="Pasado a la administración","En administración",IF($O144&lt;&gt;"","Entregado","Pendiente"))))</f>
        <v/>
      </c>
      <c r="W144" s="18">
        <f>IF($B144="","",IF($O144&lt;&gt;"",$O144-$B144,$I$4-$B144))</f>
        <v/>
      </c>
      <c r="X144" s="17">
        <f>IF($V144="Pendiente",IF($D144="Perecedero","Perecedero: entregar hoy",IF($W144&gt;=$F$4,"Pasó el plazo: avisar a la administración",IF($W144&gt;=$D$4,"Enviar recordatorio y anotarlo",""))),IF(AND($V144&lt;&gt;"",$I144&lt;&gt;"",$I144&lt;&gt;"Bueno"),"Recibido con daño: ver observaciones",""))</f>
        <v/>
      </c>
      <c r="Y144" s="17">
        <f>IF($V144="Pendiente",COUNTIF($V$8:$V144,"Pendiente"),"")</f>
        <v/>
      </c>
    </row>
    <row r="145" ht="18" customHeight="1">
      <c r="A145" s="9" t="n"/>
      <c r="B145" s="14" t="n"/>
      <c r="C145" s="15" t="n"/>
      <c r="D145" s="9" t="n"/>
      <c r="E145" s="9" t="n"/>
      <c r="F145" s="16" t="n"/>
      <c r="G145" s="9" t="n"/>
      <c r="H145" s="9" t="n"/>
      <c r="I145" s="9" t="n"/>
      <c r="J145" s="9" t="n"/>
      <c r="K145" s="9" t="n"/>
      <c r="L145" s="9" t="n"/>
      <c r="M145" s="9" t="n"/>
      <c r="N145" s="15" t="n"/>
      <c r="O145" s="14" t="n"/>
      <c r="P145" s="15" t="n"/>
      <c r="Q145" s="9" t="n"/>
      <c r="R145" s="9" t="n"/>
      <c r="S145" s="9" t="n"/>
      <c r="T145" s="9" t="n"/>
      <c r="U145" s="9" t="n"/>
      <c r="V145" s="17">
        <f>IF(AND($B145="",$H145=""),"",IF($R145="Devuelto a la transportadora","Devuelto",IF($R145="Pasado a la administración","En administración",IF($O145&lt;&gt;"","Entregado","Pendiente"))))</f>
        <v/>
      </c>
      <c r="W145" s="18">
        <f>IF($B145="","",IF($O145&lt;&gt;"",$O145-$B145,$I$4-$B145))</f>
        <v/>
      </c>
      <c r="X145" s="17">
        <f>IF($V145="Pendiente",IF($D145="Perecedero","Perecedero: entregar hoy",IF($W145&gt;=$F$4,"Pasó el plazo: avisar a la administración",IF($W145&gt;=$D$4,"Enviar recordatorio y anotarlo",""))),IF(AND($V145&lt;&gt;"",$I145&lt;&gt;"",$I145&lt;&gt;"Bueno"),"Recibido con daño: ver observaciones",""))</f>
        <v/>
      </c>
      <c r="Y145" s="17">
        <f>IF($V145="Pendiente",COUNTIF($V$8:$V145,"Pendiente"),"")</f>
        <v/>
      </c>
    </row>
    <row r="146" ht="18" customHeight="1">
      <c r="A146" s="9" t="n"/>
      <c r="B146" s="14" t="n"/>
      <c r="C146" s="15" t="n"/>
      <c r="D146" s="9" t="n"/>
      <c r="E146" s="9" t="n"/>
      <c r="F146" s="16" t="n"/>
      <c r="G146" s="9" t="n"/>
      <c r="H146" s="9" t="n"/>
      <c r="I146" s="9" t="n"/>
      <c r="J146" s="9" t="n"/>
      <c r="K146" s="9" t="n"/>
      <c r="L146" s="9" t="n"/>
      <c r="M146" s="9" t="n"/>
      <c r="N146" s="15" t="n"/>
      <c r="O146" s="14" t="n"/>
      <c r="P146" s="15" t="n"/>
      <c r="Q146" s="9" t="n"/>
      <c r="R146" s="9" t="n"/>
      <c r="S146" s="9" t="n"/>
      <c r="T146" s="9" t="n"/>
      <c r="U146" s="9" t="n"/>
      <c r="V146" s="17">
        <f>IF(AND($B146="",$H146=""),"",IF($R146="Devuelto a la transportadora","Devuelto",IF($R146="Pasado a la administración","En administración",IF($O146&lt;&gt;"","Entregado","Pendiente"))))</f>
        <v/>
      </c>
      <c r="W146" s="18">
        <f>IF($B146="","",IF($O146&lt;&gt;"",$O146-$B146,$I$4-$B146))</f>
        <v/>
      </c>
      <c r="X146" s="17">
        <f>IF($V146="Pendiente",IF($D146="Perecedero","Perecedero: entregar hoy",IF($W146&gt;=$F$4,"Pasó el plazo: avisar a la administración",IF($W146&gt;=$D$4,"Enviar recordatorio y anotarlo",""))),IF(AND($V146&lt;&gt;"",$I146&lt;&gt;"",$I146&lt;&gt;"Bueno"),"Recibido con daño: ver observaciones",""))</f>
        <v/>
      </c>
      <c r="Y146" s="17">
        <f>IF($V146="Pendiente",COUNTIF($V$8:$V146,"Pendiente"),"")</f>
        <v/>
      </c>
    </row>
    <row r="147" ht="18" customHeight="1">
      <c r="A147" s="9" t="n"/>
      <c r="B147" s="14" t="n"/>
      <c r="C147" s="15" t="n"/>
      <c r="D147" s="9" t="n"/>
      <c r="E147" s="9" t="n"/>
      <c r="F147" s="16" t="n"/>
      <c r="G147" s="9" t="n"/>
      <c r="H147" s="9" t="n"/>
      <c r="I147" s="9" t="n"/>
      <c r="J147" s="9" t="n"/>
      <c r="K147" s="9" t="n"/>
      <c r="L147" s="9" t="n"/>
      <c r="M147" s="9" t="n"/>
      <c r="N147" s="15" t="n"/>
      <c r="O147" s="14" t="n"/>
      <c r="P147" s="15" t="n"/>
      <c r="Q147" s="9" t="n"/>
      <c r="R147" s="9" t="n"/>
      <c r="S147" s="9" t="n"/>
      <c r="T147" s="9" t="n"/>
      <c r="U147" s="9" t="n"/>
      <c r="V147" s="17">
        <f>IF(AND($B147="",$H147=""),"",IF($R147="Devuelto a la transportadora","Devuelto",IF($R147="Pasado a la administración","En administración",IF($O147&lt;&gt;"","Entregado","Pendiente"))))</f>
        <v/>
      </c>
      <c r="W147" s="18">
        <f>IF($B147="","",IF($O147&lt;&gt;"",$O147-$B147,$I$4-$B147))</f>
        <v/>
      </c>
      <c r="X147" s="17">
        <f>IF($V147="Pendiente",IF($D147="Perecedero","Perecedero: entregar hoy",IF($W147&gt;=$F$4,"Pasó el plazo: avisar a la administración",IF($W147&gt;=$D$4,"Enviar recordatorio y anotarlo",""))),IF(AND($V147&lt;&gt;"",$I147&lt;&gt;"",$I147&lt;&gt;"Bueno"),"Recibido con daño: ver observaciones",""))</f>
        <v/>
      </c>
      <c r="Y147" s="17">
        <f>IF($V147="Pendiente",COUNTIF($V$8:$V147,"Pendiente"),"")</f>
        <v/>
      </c>
    </row>
    <row r="148" ht="18" customHeight="1">
      <c r="A148" s="9" t="n"/>
      <c r="B148" s="14" t="n"/>
      <c r="C148" s="15" t="n"/>
      <c r="D148" s="9" t="n"/>
      <c r="E148" s="9" t="n"/>
      <c r="F148" s="16" t="n"/>
      <c r="G148" s="9" t="n"/>
      <c r="H148" s="9" t="n"/>
      <c r="I148" s="9" t="n"/>
      <c r="J148" s="9" t="n"/>
      <c r="K148" s="9" t="n"/>
      <c r="L148" s="9" t="n"/>
      <c r="M148" s="9" t="n"/>
      <c r="N148" s="15" t="n"/>
      <c r="O148" s="14" t="n"/>
      <c r="P148" s="15" t="n"/>
      <c r="Q148" s="9" t="n"/>
      <c r="R148" s="9" t="n"/>
      <c r="S148" s="9" t="n"/>
      <c r="T148" s="9" t="n"/>
      <c r="U148" s="9" t="n"/>
      <c r="V148" s="17">
        <f>IF(AND($B148="",$H148=""),"",IF($R148="Devuelto a la transportadora","Devuelto",IF($R148="Pasado a la administración","En administración",IF($O148&lt;&gt;"","Entregado","Pendiente"))))</f>
        <v/>
      </c>
      <c r="W148" s="18">
        <f>IF($B148="","",IF($O148&lt;&gt;"",$O148-$B148,$I$4-$B148))</f>
        <v/>
      </c>
      <c r="X148" s="17">
        <f>IF($V148="Pendiente",IF($D148="Perecedero","Perecedero: entregar hoy",IF($W148&gt;=$F$4,"Pasó el plazo: avisar a la administración",IF($W148&gt;=$D$4,"Enviar recordatorio y anotarlo",""))),IF(AND($V148&lt;&gt;"",$I148&lt;&gt;"",$I148&lt;&gt;"Bueno"),"Recibido con daño: ver observaciones",""))</f>
        <v/>
      </c>
      <c r="Y148" s="17">
        <f>IF($V148="Pendiente",COUNTIF($V$8:$V148,"Pendiente"),"")</f>
        <v/>
      </c>
    </row>
    <row r="149" ht="18" customHeight="1">
      <c r="A149" s="9" t="n"/>
      <c r="B149" s="14" t="n"/>
      <c r="C149" s="15" t="n"/>
      <c r="D149" s="9" t="n"/>
      <c r="E149" s="9" t="n"/>
      <c r="F149" s="16" t="n"/>
      <c r="G149" s="9" t="n"/>
      <c r="H149" s="9" t="n"/>
      <c r="I149" s="9" t="n"/>
      <c r="J149" s="9" t="n"/>
      <c r="K149" s="9" t="n"/>
      <c r="L149" s="9" t="n"/>
      <c r="M149" s="9" t="n"/>
      <c r="N149" s="15" t="n"/>
      <c r="O149" s="14" t="n"/>
      <c r="P149" s="15" t="n"/>
      <c r="Q149" s="9" t="n"/>
      <c r="R149" s="9" t="n"/>
      <c r="S149" s="9" t="n"/>
      <c r="T149" s="9" t="n"/>
      <c r="U149" s="9" t="n"/>
      <c r="V149" s="17">
        <f>IF(AND($B149="",$H149=""),"",IF($R149="Devuelto a la transportadora","Devuelto",IF($R149="Pasado a la administración","En administración",IF($O149&lt;&gt;"","Entregado","Pendiente"))))</f>
        <v/>
      </c>
      <c r="W149" s="18">
        <f>IF($B149="","",IF($O149&lt;&gt;"",$O149-$B149,$I$4-$B149))</f>
        <v/>
      </c>
      <c r="X149" s="17">
        <f>IF($V149="Pendiente",IF($D149="Perecedero","Perecedero: entregar hoy",IF($W149&gt;=$F$4,"Pasó el plazo: avisar a la administración",IF($W149&gt;=$D$4,"Enviar recordatorio y anotarlo",""))),IF(AND($V149&lt;&gt;"",$I149&lt;&gt;"",$I149&lt;&gt;"Bueno"),"Recibido con daño: ver observaciones",""))</f>
        <v/>
      </c>
      <c r="Y149" s="17">
        <f>IF($V149="Pendiente",COUNTIF($V$8:$V149,"Pendiente"),"")</f>
        <v/>
      </c>
    </row>
    <row r="150" ht="18" customHeight="1">
      <c r="A150" s="9" t="n"/>
      <c r="B150" s="14" t="n"/>
      <c r="C150" s="15" t="n"/>
      <c r="D150" s="9" t="n"/>
      <c r="E150" s="9" t="n"/>
      <c r="F150" s="16" t="n"/>
      <c r="G150" s="9" t="n"/>
      <c r="H150" s="9" t="n"/>
      <c r="I150" s="9" t="n"/>
      <c r="J150" s="9" t="n"/>
      <c r="K150" s="9" t="n"/>
      <c r="L150" s="9" t="n"/>
      <c r="M150" s="9" t="n"/>
      <c r="N150" s="15" t="n"/>
      <c r="O150" s="14" t="n"/>
      <c r="P150" s="15" t="n"/>
      <c r="Q150" s="9" t="n"/>
      <c r="R150" s="9" t="n"/>
      <c r="S150" s="9" t="n"/>
      <c r="T150" s="9" t="n"/>
      <c r="U150" s="9" t="n"/>
      <c r="V150" s="17">
        <f>IF(AND($B150="",$H150=""),"",IF($R150="Devuelto a la transportadora","Devuelto",IF($R150="Pasado a la administración","En administración",IF($O150&lt;&gt;"","Entregado","Pendiente"))))</f>
        <v/>
      </c>
      <c r="W150" s="18">
        <f>IF($B150="","",IF($O150&lt;&gt;"",$O150-$B150,$I$4-$B150))</f>
        <v/>
      </c>
      <c r="X150" s="17">
        <f>IF($V150="Pendiente",IF($D150="Perecedero","Perecedero: entregar hoy",IF($W150&gt;=$F$4,"Pasó el plazo: avisar a la administración",IF($W150&gt;=$D$4,"Enviar recordatorio y anotarlo",""))),IF(AND($V150&lt;&gt;"",$I150&lt;&gt;"",$I150&lt;&gt;"Bueno"),"Recibido con daño: ver observaciones",""))</f>
        <v/>
      </c>
      <c r="Y150" s="17">
        <f>IF($V150="Pendiente",COUNTIF($V$8:$V150,"Pendiente"),"")</f>
        <v/>
      </c>
    </row>
    <row r="151" ht="18" customHeight="1">
      <c r="A151" s="9" t="n"/>
      <c r="B151" s="14" t="n"/>
      <c r="C151" s="15" t="n"/>
      <c r="D151" s="9" t="n"/>
      <c r="E151" s="9" t="n"/>
      <c r="F151" s="16" t="n"/>
      <c r="G151" s="9" t="n"/>
      <c r="H151" s="9" t="n"/>
      <c r="I151" s="9" t="n"/>
      <c r="J151" s="9" t="n"/>
      <c r="K151" s="9" t="n"/>
      <c r="L151" s="9" t="n"/>
      <c r="M151" s="9" t="n"/>
      <c r="N151" s="15" t="n"/>
      <c r="O151" s="14" t="n"/>
      <c r="P151" s="15" t="n"/>
      <c r="Q151" s="9" t="n"/>
      <c r="R151" s="9" t="n"/>
      <c r="S151" s="9" t="n"/>
      <c r="T151" s="9" t="n"/>
      <c r="U151" s="9" t="n"/>
      <c r="V151" s="17">
        <f>IF(AND($B151="",$H151=""),"",IF($R151="Devuelto a la transportadora","Devuelto",IF($R151="Pasado a la administración","En administración",IF($O151&lt;&gt;"","Entregado","Pendiente"))))</f>
        <v/>
      </c>
      <c r="W151" s="18">
        <f>IF($B151="","",IF($O151&lt;&gt;"",$O151-$B151,$I$4-$B151))</f>
        <v/>
      </c>
      <c r="X151" s="17">
        <f>IF($V151="Pendiente",IF($D151="Perecedero","Perecedero: entregar hoy",IF($W151&gt;=$F$4,"Pasó el plazo: avisar a la administración",IF($W151&gt;=$D$4,"Enviar recordatorio y anotarlo",""))),IF(AND($V151&lt;&gt;"",$I151&lt;&gt;"",$I151&lt;&gt;"Bueno"),"Recibido con daño: ver observaciones",""))</f>
        <v/>
      </c>
      <c r="Y151" s="17">
        <f>IF($V151="Pendiente",COUNTIF($V$8:$V151,"Pendiente"),"")</f>
        <v/>
      </c>
    </row>
    <row r="152" ht="18" customHeight="1">
      <c r="A152" s="9" t="n"/>
      <c r="B152" s="14" t="n"/>
      <c r="C152" s="15" t="n"/>
      <c r="D152" s="9" t="n"/>
      <c r="E152" s="9" t="n"/>
      <c r="F152" s="16" t="n"/>
      <c r="G152" s="9" t="n"/>
      <c r="H152" s="9" t="n"/>
      <c r="I152" s="9" t="n"/>
      <c r="J152" s="9" t="n"/>
      <c r="K152" s="9" t="n"/>
      <c r="L152" s="9" t="n"/>
      <c r="M152" s="9" t="n"/>
      <c r="N152" s="15" t="n"/>
      <c r="O152" s="14" t="n"/>
      <c r="P152" s="15" t="n"/>
      <c r="Q152" s="9" t="n"/>
      <c r="R152" s="9" t="n"/>
      <c r="S152" s="9" t="n"/>
      <c r="T152" s="9" t="n"/>
      <c r="U152" s="9" t="n"/>
      <c r="V152" s="17">
        <f>IF(AND($B152="",$H152=""),"",IF($R152="Devuelto a la transportadora","Devuelto",IF($R152="Pasado a la administración","En administración",IF($O152&lt;&gt;"","Entregado","Pendiente"))))</f>
        <v/>
      </c>
      <c r="W152" s="18">
        <f>IF($B152="","",IF($O152&lt;&gt;"",$O152-$B152,$I$4-$B152))</f>
        <v/>
      </c>
      <c r="X152" s="17">
        <f>IF($V152="Pendiente",IF($D152="Perecedero","Perecedero: entregar hoy",IF($W152&gt;=$F$4,"Pasó el plazo: avisar a la administración",IF($W152&gt;=$D$4,"Enviar recordatorio y anotarlo",""))),IF(AND($V152&lt;&gt;"",$I152&lt;&gt;"",$I152&lt;&gt;"Bueno"),"Recibido con daño: ver observaciones",""))</f>
        <v/>
      </c>
      <c r="Y152" s="17">
        <f>IF($V152="Pendiente",COUNTIF($V$8:$V152,"Pendiente"),"")</f>
        <v/>
      </c>
    </row>
    <row r="153" ht="18" customHeight="1">
      <c r="A153" s="9" t="n"/>
      <c r="B153" s="14" t="n"/>
      <c r="C153" s="15" t="n"/>
      <c r="D153" s="9" t="n"/>
      <c r="E153" s="9" t="n"/>
      <c r="F153" s="16" t="n"/>
      <c r="G153" s="9" t="n"/>
      <c r="H153" s="9" t="n"/>
      <c r="I153" s="9" t="n"/>
      <c r="J153" s="9" t="n"/>
      <c r="K153" s="9" t="n"/>
      <c r="L153" s="9" t="n"/>
      <c r="M153" s="9" t="n"/>
      <c r="N153" s="15" t="n"/>
      <c r="O153" s="14" t="n"/>
      <c r="P153" s="15" t="n"/>
      <c r="Q153" s="9" t="n"/>
      <c r="R153" s="9" t="n"/>
      <c r="S153" s="9" t="n"/>
      <c r="T153" s="9" t="n"/>
      <c r="U153" s="9" t="n"/>
      <c r="V153" s="17">
        <f>IF(AND($B153="",$H153=""),"",IF($R153="Devuelto a la transportadora","Devuelto",IF($R153="Pasado a la administración","En administración",IF($O153&lt;&gt;"","Entregado","Pendiente"))))</f>
        <v/>
      </c>
      <c r="W153" s="18">
        <f>IF($B153="","",IF($O153&lt;&gt;"",$O153-$B153,$I$4-$B153))</f>
        <v/>
      </c>
      <c r="X153" s="17">
        <f>IF($V153="Pendiente",IF($D153="Perecedero","Perecedero: entregar hoy",IF($W153&gt;=$F$4,"Pasó el plazo: avisar a la administración",IF($W153&gt;=$D$4,"Enviar recordatorio y anotarlo",""))),IF(AND($V153&lt;&gt;"",$I153&lt;&gt;"",$I153&lt;&gt;"Bueno"),"Recibido con daño: ver observaciones",""))</f>
        <v/>
      </c>
      <c r="Y153" s="17">
        <f>IF($V153="Pendiente",COUNTIF($V$8:$V153,"Pendiente"),"")</f>
        <v/>
      </c>
    </row>
    <row r="154" ht="18" customHeight="1">
      <c r="A154" s="9" t="n"/>
      <c r="B154" s="14" t="n"/>
      <c r="C154" s="15" t="n"/>
      <c r="D154" s="9" t="n"/>
      <c r="E154" s="9" t="n"/>
      <c r="F154" s="16" t="n"/>
      <c r="G154" s="9" t="n"/>
      <c r="H154" s="9" t="n"/>
      <c r="I154" s="9" t="n"/>
      <c r="J154" s="9" t="n"/>
      <c r="K154" s="9" t="n"/>
      <c r="L154" s="9" t="n"/>
      <c r="M154" s="9" t="n"/>
      <c r="N154" s="15" t="n"/>
      <c r="O154" s="14" t="n"/>
      <c r="P154" s="15" t="n"/>
      <c r="Q154" s="9" t="n"/>
      <c r="R154" s="9" t="n"/>
      <c r="S154" s="9" t="n"/>
      <c r="T154" s="9" t="n"/>
      <c r="U154" s="9" t="n"/>
      <c r="V154" s="17">
        <f>IF(AND($B154="",$H154=""),"",IF($R154="Devuelto a la transportadora","Devuelto",IF($R154="Pasado a la administración","En administración",IF($O154&lt;&gt;"","Entregado","Pendiente"))))</f>
        <v/>
      </c>
      <c r="W154" s="18">
        <f>IF($B154="","",IF($O154&lt;&gt;"",$O154-$B154,$I$4-$B154))</f>
        <v/>
      </c>
      <c r="X154" s="17">
        <f>IF($V154="Pendiente",IF($D154="Perecedero","Perecedero: entregar hoy",IF($W154&gt;=$F$4,"Pasó el plazo: avisar a la administración",IF($W154&gt;=$D$4,"Enviar recordatorio y anotarlo",""))),IF(AND($V154&lt;&gt;"",$I154&lt;&gt;"",$I154&lt;&gt;"Bueno"),"Recibido con daño: ver observaciones",""))</f>
        <v/>
      </c>
      <c r="Y154" s="17">
        <f>IF($V154="Pendiente",COUNTIF($V$8:$V154,"Pendiente"),"")</f>
        <v/>
      </c>
    </row>
    <row r="155" ht="18" customHeight="1">
      <c r="A155" s="9" t="n"/>
      <c r="B155" s="14" t="n"/>
      <c r="C155" s="15" t="n"/>
      <c r="D155" s="9" t="n"/>
      <c r="E155" s="9" t="n"/>
      <c r="F155" s="16" t="n"/>
      <c r="G155" s="9" t="n"/>
      <c r="H155" s="9" t="n"/>
      <c r="I155" s="9" t="n"/>
      <c r="J155" s="9" t="n"/>
      <c r="K155" s="9" t="n"/>
      <c r="L155" s="9" t="n"/>
      <c r="M155" s="9" t="n"/>
      <c r="N155" s="15" t="n"/>
      <c r="O155" s="14" t="n"/>
      <c r="P155" s="15" t="n"/>
      <c r="Q155" s="9" t="n"/>
      <c r="R155" s="9" t="n"/>
      <c r="S155" s="9" t="n"/>
      <c r="T155" s="9" t="n"/>
      <c r="U155" s="9" t="n"/>
      <c r="V155" s="17">
        <f>IF(AND($B155="",$H155=""),"",IF($R155="Devuelto a la transportadora","Devuelto",IF($R155="Pasado a la administración","En administración",IF($O155&lt;&gt;"","Entregado","Pendiente"))))</f>
        <v/>
      </c>
      <c r="W155" s="18">
        <f>IF($B155="","",IF($O155&lt;&gt;"",$O155-$B155,$I$4-$B155))</f>
        <v/>
      </c>
      <c r="X155" s="17">
        <f>IF($V155="Pendiente",IF($D155="Perecedero","Perecedero: entregar hoy",IF($W155&gt;=$F$4,"Pasó el plazo: avisar a la administración",IF($W155&gt;=$D$4,"Enviar recordatorio y anotarlo",""))),IF(AND($V155&lt;&gt;"",$I155&lt;&gt;"",$I155&lt;&gt;"Bueno"),"Recibido con daño: ver observaciones",""))</f>
        <v/>
      </c>
      <c r="Y155" s="17">
        <f>IF($V155="Pendiente",COUNTIF($V$8:$V155,"Pendiente"),"")</f>
        <v/>
      </c>
    </row>
    <row r="156" ht="18" customHeight="1">
      <c r="A156" s="9" t="n"/>
      <c r="B156" s="14" t="n"/>
      <c r="C156" s="15" t="n"/>
      <c r="D156" s="9" t="n"/>
      <c r="E156" s="9" t="n"/>
      <c r="F156" s="16" t="n"/>
      <c r="G156" s="9" t="n"/>
      <c r="H156" s="9" t="n"/>
      <c r="I156" s="9" t="n"/>
      <c r="J156" s="9" t="n"/>
      <c r="K156" s="9" t="n"/>
      <c r="L156" s="9" t="n"/>
      <c r="M156" s="9" t="n"/>
      <c r="N156" s="15" t="n"/>
      <c r="O156" s="14" t="n"/>
      <c r="P156" s="15" t="n"/>
      <c r="Q156" s="9" t="n"/>
      <c r="R156" s="9" t="n"/>
      <c r="S156" s="9" t="n"/>
      <c r="T156" s="9" t="n"/>
      <c r="U156" s="9" t="n"/>
      <c r="V156" s="17">
        <f>IF(AND($B156="",$H156=""),"",IF($R156="Devuelto a la transportadora","Devuelto",IF($R156="Pasado a la administración","En administración",IF($O156&lt;&gt;"","Entregado","Pendiente"))))</f>
        <v/>
      </c>
      <c r="W156" s="18">
        <f>IF($B156="","",IF($O156&lt;&gt;"",$O156-$B156,$I$4-$B156))</f>
        <v/>
      </c>
      <c r="X156" s="17">
        <f>IF($V156="Pendiente",IF($D156="Perecedero","Perecedero: entregar hoy",IF($W156&gt;=$F$4,"Pasó el plazo: avisar a la administración",IF($W156&gt;=$D$4,"Enviar recordatorio y anotarlo",""))),IF(AND($V156&lt;&gt;"",$I156&lt;&gt;"",$I156&lt;&gt;"Bueno"),"Recibido con daño: ver observaciones",""))</f>
        <v/>
      </c>
      <c r="Y156" s="17">
        <f>IF($V156="Pendiente",COUNTIF($V$8:$V156,"Pendiente"),"")</f>
        <v/>
      </c>
    </row>
    <row r="157" ht="18" customHeight="1">
      <c r="A157" s="9" t="n"/>
      <c r="B157" s="14" t="n"/>
      <c r="C157" s="15" t="n"/>
      <c r="D157" s="9" t="n"/>
      <c r="E157" s="9" t="n"/>
      <c r="F157" s="16" t="n"/>
      <c r="G157" s="9" t="n"/>
      <c r="H157" s="9" t="n"/>
      <c r="I157" s="9" t="n"/>
      <c r="J157" s="9" t="n"/>
      <c r="K157" s="9" t="n"/>
      <c r="L157" s="9" t="n"/>
      <c r="M157" s="9" t="n"/>
      <c r="N157" s="15" t="n"/>
      <c r="O157" s="14" t="n"/>
      <c r="P157" s="15" t="n"/>
      <c r="Q157" s="9" t="n"/>
      <c r="R157" s="9" t="n"/>
      <c r="S157" s="9" t="n"/>
      <c r="T157" s="9" t="n"/>
      <c r="U157" s="9" t="n"/>
      <c r="V157" s="17">
        <f>IF(AND($B157="",$H157=""),"",IF($R157="Devuelto a la transportadora","Devuelto",IF($R157="Pasado a la administración","En administración",IF($O157&lt;&gt;"","Entregado","Pendiente"))))</f>
        <v/>
      </c>
      <c r="W157" s="18">
        <f>IF($B157="","",IF($O157&lt;&gt;"",$O157-$B157,$I$4-$B157))</f>
        <v/>
      </c>
      <c r="X157" s="17">
        <f>IF($V157="Pendiente",IF($D157="Perecedero","Perecedero: entregar hoy",IF($W157&gt;=$F$4,"Pasó el plazo: avisar a la administración",IF($W157&gt;=$D$4,"Enviar recordatorio y anotarlo",""))),IF(AND($V157&lt;&gt;"",$I157&lt;&gt;"",$I157&lt;&gt;"Bueno"),"Recibido con daño: ver observaciones",""))</f>
        <v/>
      </c>
      <c r="Y157" s="17">
        <f>IF($V157="Pendiente",COUNTIF($V$8:$V157,"Pendiente"),"")</f>
        <v/>
      </c>
    </row>
    <row r="158" ht="18" customHeight="1">
      <c r="A158" s="9" t="n"/>
      <c r="B158" s="14" t="n"/>
      <c r="C158" s="15" t="n"/>
      <c r="D158" s="9" t="n"/>
      <c r="E158" s="9" t="n"/>
      <c r="F158" s="16" t="n"/>
      <c r="G158" s="9" t="n"/>
      <c r="H158" s="9" t="n"/>
      <c r="I158" s="9" t="n"/>
      <c r="J158" s="9" t="n"/>
      <c r="K158" s="9" t="n"/>
      <c r="L158" s="9" t="n"/>
      <c r="M158" s="9" t="n"/>
      <c r="N158" s="15" t="n"/>
      <c r="O158" s="14" t="n"/>
      <c r="P158" s="15" t="n"/>
      <c r="Q158" s="9" t="n"/>
      <c r="R158" s="9" t="n"/>
      <c r="S158" s="9" t="n"/>
      <c r="T158" s="9" t="n"/>
      <c r="U158" s="9" t="n"/>
      <c r="V158" s="17">
        <f>IF(AND($B158="",$H158=""),"",IF($R158="Devuelto a la transportadora","Devuelto",IF($R158="Pasado a la administración","En administración",IF($O158&lt;&gt;"","Entregado","Pendiente"))))</f>
        <v/>
      </c>
      <c r="W158" s="18">
        <f>IF($B158="","",IF($O158&lt;&gt;"",$O158-$B158,$I$4-$B158))</f>
        <v/>
      </c>
      <c r="X158" s="17">
        <f>IF($V158="Pendiente",IF($D158="Perecedero","Perecedero: entregar hoy",IF($W158&gt;=$F$4,"Pasó el plazo: avisar a la administración",IF($W158&gt;=$D$4,"Enviar recordatorio y anotarlo",""))),IF(AND($V158&lt;&gt;"",$I158&lt;&gt;"",$I158&lt;&gt;"Bueno"),"Recibido con daño: ver observaciones",""))</f>
        <v/>
      </c>
      <c r="Y158" s="17">
        <f>IF($V158="Pendiente",COUNTIF($V$8:$V158,"Pendiente"),"")</f>
        <v/>
      </c>
    </row>
    <row r="159" ht="18" customHeight="1">
      <c r="A159" s="9" t="n"/>
      <c r="B159" s="14" t="n"/>
      <c r="C159" s="15" t="n"/>
      <c r="D159" s="9" t="n"/>
      <c r="E159" s="9" t="n"/>
      <c r="F159" s="16" t="n"/>
      <c r="G159" s="9" t="n"/>
      <c r="H159" s="9" t="n"/>
      <c r="I159" s="9" t="n"/>
      <c r="J159" s="9" t="n"/>
      <c r="K159" s="9" t="n"/>
      <c r="L159" s="9" t="n"/>
      <c r="M159" s="9" t="n"/>
      <c r="N159" s="15" t="n"/>
      <c r="O159" s="14" t="n"/>
      <c r="P159" s="15" t="n"/>
      <c r="Q159" s="9" t="n"/>
      <c r="R159" s="9" t="n"/>
      <c r="S159" s="9" t="n"/>
      <c r="T159" s="9" t="n"/>
      <c r="U159" s="9" t="n"/>
      <c r="V159" s="17">
        <f>IF(AND($B159="",$H159=""),"",IF($R159="Devuelto a la transportadora","Devuelto",IF($R159="Pasado a la administración","En administración",IF($O159&lt;&gt;"","Entregado","Pendiente"))))</f>
        <v/>
      </c>
      <c r="W159" s="18">
        <f>IF($B159="","",IF($O159&lt;&gt;"",$O159-$B159,$I$4-$B159))</f>
        <v/>
      </c>
      <c r="X159" s="17">
        <f>IF($V159="Pendiente",IF($D159="Perecedero","Perecedero: entregar hoy",IF($W159&gt;=$F$4,"Pasó el plazo: avisar a la administración",IF($W159&gt;=$D$4,"Enviar recordatorio y anotarlo",""))),IF(AND($V159&lt;&gt;"",$I159&lt;&gt;"",$I159&lt;&gt;"Bueno"),"Recibido con daño: ver observaciones",""))</f>
        <v/>
      </c>
      <c r="Y159" s="17">
        <f>IF($V159="Pendiente",COUNTIF($V$8:$V159,"Pendiente"),"")</f>
        <v/>
      </c>
    </row>
    <row r="160" ht="18" customHeight="1">
      <c r="A160" s="9" t="n"/>
      <c r="B160" s="14" t="n"/>
      <c r="C160" s="15" t="n"/>
      <c r="D160" s="9" t="n"/>
      <c r="E160" s="9" t="n"/>
      <c r="F160" s="16" t="n"/>
      <c r="G160" s="9" t="n"/>
      <c r="H160" s="9" t="n"/>
      <c r="I160" s="9" t="n"/>
      <c r="J160" s="9" t="n"/>
      <c r="K160" s="9" t="n"/>
      <c r="L160" s="9" t="n"/>
      <c r="M160" s="9" t="n"/>
      <c r="N160" s="15" t="n"/>
      <c r="O160" s="14" t="n"/>
      <c r="P160" s="15" t="n"/>
      <c r="Q160" s="9" t="n"/>
      <c r="R160" s="9" t="n"/>
      <c r="S160" s="9" t="n"/>
      <c r="T160" s="9" t="n"/>
      <c r="U160" s="9" t="n"/>
      <c r="V160" s="17">
        <f>IF(AND($B160="",$H160=""),"",IF($R160="Devuelto a la transportadora","Devuelto",IF($R160="Pasado a la administración","En administración",IF($O160&lt;&gt;"","Entregado","Pendiente"))))</f>
        <v/>
      </c>
      <c r="W160" s="18">
        <f>IF($B160="","",IF($O160&lt;&gt;"",$O160-$B160,$I$4-$B160))</f>
        <v/>
      </c>
      <c r="X160" s="17">
        <f>IF($V160="Pendiente",IF($D160="Perecedero","Perecedero: entregar hoy",IF($W160&gt;=$F$4,"Pasó el plazo: avisar a la administración",IF($W160&gt;=$D$4,"Enviar recordatorio y anotarlo",""))),IF(AND($V160&lt;&gt;"",$I160&lt;&gt;"",$I160&lt;&gt;"Bueno"),"Recibido con daño: ver observaciones",""))</f>
        <v/>
      </c>
      <c r="Y160" s="17">
        <f>IF($V160="Pendiente",COUNTIF($V$8:$V160,"Pendiente"),"")</f>
        <v/>
      </c>
    </row>
    <row r="161" ht="18" customHeight="1">
      <c r="A161" s="9" t="n"/>
      <c r="B161" s="14" t="n"/>
      <c r="C161" s="15" t="n"/>
      <c r="D161" s="9" t="n"/>
      <c r="E161" s="9" t="n"/>
      <c r="F161" s="16" t="n"/>
      <c r="G161" s="9" t="n"/>
      <c r="H161" s="9" t="n"/>
      <c r="I161" s="9" t="n"/>
      <c r="J161" s="9" t="n"/>
      <c r="K161" s="9" t="n"/>
      <c r="L161" s="9" t="n"/>
      <c r="M161" s="9" t="n"/>
      <c r="N161" s="15" t="n"/>
      <c r="O161" s="14" t="n"/>
      <c r="P161" s="15" t="n"/>
      <c r="Q161" s="9" t="n"/>
      <c r="R161" s="9" t="n"/>
      <c r="S161" s="9" t="n"/>
      <c r="T161" s="9" t="n"/>
      <c r="U161" s="9" t="n"/>
      <c r="V161" s="17">
        <f>IF(AND($B161="",$H161=""),"",IF($R161="Devuelto a la transportadora","Devuelto",IF($R161="Pasado a la administración","En administración",IF($O161&lt;&gt;"","Entregado","Pendiente"))))</f>
        <v/>
      </c>
      <c r="W161" s="18">
        <f>IF($B161="","",IF($O161&lt;&gt;"",$O161-$B161,$I$4-$B161))</f>
        <v/>
      </c>
      <c r="X161" s="17">
        <f>IF($V161="Pendiente",IF($D161="Perecedero","Perecedero: entregar hoy",IF($W161&gt;=$F$4,"Pasó el plazo: avisar a la administración",IF($W161&gt;=$D$4,"Enviar recordatorio y anotarlo",""))),IF(AND($V161&lt;&gt;"",$I161&lt;&gt;"",$I161&lt;&gt;"Bueno"),"Recibido con daño: ver observaciones",""))</f>
        <v/>
      </c>
      <c r="Y161" s="17">
        <f>IF($V161="Pendiente",COUNTIF($V$8:$V161,"Pendiente"),"")</f>
        <v/>
      </c>
    </row>
    <row r="162" ht="18" customHeight="1">
      <c r="A162" s="9" t="n"/>
      <c r="B162" s="14" t="n"/>
      <c r="C162" s="15" t="n"/>
      <c r="D162" s="9" t="n"/>
      <c r="E162" s="9" t="n"/>
      <c r="F162" s="16" t="n"/>
      <c r="G162" s="9" t="n"/>
      <c r="H162" s="9" t="n"/>
      <c r="I162" s="9" t="n"/>
      <c r="J162" s="9" t="n"/>
      <c r="K162" s="9" t="n"/>
      <c r="L162" s="9" t="n"/>
      <c r="M162" s="9" t="n"/>
      <c r="N162" s="15" t="n"/>
      <c r="O162" s="14" t="n"/>
      <c r="P162" s="15" t="n"/>
      <c r="Q162" s="9" t="n"/>
      <c r="R162" s="9" t="n"/>
      <c r="S162" s="9" t="n"/>
      <c r="T162" s="9" t="n"/>
      <c r="U162" s="9" t="n"/>
      <c r="V162" s="17">
        <f>IF(AND($B162="",$H162=""),"",IF($R162="Devuelto a la transportadora","Devuelto",IF($R162="Pasado a la administración","En administración",IF($O162&lt;&gt;"","Entregado","Pendiente"))))</f>
        <v/>
      </c>
      <c r="W162" s="18">
        <f>IF($B162="","",IF($O162&lt;&gt;"",$O162-$B162,$I$4-$B162))</f>
        <v/>
      </c>
      <c r="X162" s="17">
        <f>IF($V162="Pendiente",IF($D162="Perecedero","Perecedero: entregar hoy",IF($W162&gt;=$F$4,"Pasó el plazo: avisar a la administración",IF($W162&gt;=$D$4,"Enviar recordatorio y anotarlo",""))),IF(AND($V162&lt;&gt;"",$I162&lt;&gt;"",$I162&lt;&gt;"Bueno"),"Recibido con daño: ver observaciones",""))</f>
        <v/>
      </c>
      <c r="Y162" s="17">
        <f>IF($V162="Pendiente",COUNTIF($V$8:$V162,"Pendiente"),"")</f>
        <v/>
      </c>
    </row>
    <row r="163" ht="18" customHeight="1">
      <c r="A163" s="9" t="n"/>
      <c r="B163" s="14" t="n"/>
      <c r="C163" s="15" t="n"/>
      <c r="D163" s="9" t="n"/>
      <c r="E163" s="9" t="n"/>
      <c r="F163" s="16" t="n"/>
      <c r="G163" s="9" t="n"/>
      <c r="H163" s="9" t="n"/>
      <c r="I163" s="9" t="n"/>
      <c r="J163" s="9" t="n"/>
      <c r="K163" s="9" t="n"/>
      <c r="L163" s="9" t="n"/>
      <c r="M163" s="9" t="n"/>
      <c r="N163" s="15" t="n"/>
      <c r="O163" s="14" t="n"/>
      <c r="P163" s="15" t="n"/>
      <c r="Q163" s="9" t="n"/>
      <c r="R163" s="9" t="n"/>
      <c r="S163" s="9" t="n"/>
      <c r="T163" s="9" t="n"/>
      <c r="U163" s="9" t="n"/>
      <c r="V163" s="17">
        <f>IF(AND($B163="",$H163=""),"",IF($R163="Devuelto a la transportadora","Devuelto",IF($R163="Pasado a la administración","En administración",IF($O163&lt;&gt;"","Entregado","Pendiente"))))</f>
        <v/>
      </c>
      <c r="W163" s="18">
        <f>IF($B163="","",IF($O163&lt;&gt;"",$O163-$B163,$I$4-$B163))</f>
        <v/>
      </c>
      <c r="X163" s="17">
        <f>IF($V163="Pendiente",IF($D163="Perecedero","Perecedero: entregar hoy",IF($W163&gt;=$F$4,"Pasó el plazo: avisar a la administración",IF($W163&gt;=$D$4,"Enviar recordatorio y anotarlo",""))),IF(AND($V163&lt;&gt;"",$I163&lt;&gt;"",$I163&lt;&gt;"Bueno"),"Recibido con daño: ver observaciones",""))</f>
        <v/>
      </c>
      <c r="Y163" s="17">
        <f>IF($V163="Pendiente",COUNTIF($V$8:$V163,"Pendiente"),"")</f>
        <v/>
      </c>
    </row>
    <row r="164" ht="18" customHeight="1">
      <c r="A164" s="9" t="n"/>
      <c r="B164" s="14" t="n"/>
      <c r="C164" s="15" t="n"/>
      <c r="D164" s="9" t="n"/>
      <c r="E164" s="9" t="n"/>
      <c r="F164" s="16" t="n"/>
      <c r="G164" s="9" t="n"/>
      <c r="H164" s="9" t="n"/>
      <c r="I164" s="9" t="n"/>
      <c r="J164" s="9" t="n"/>
      <c r="K164" s="9" t="n"/>
      <c r="L164" s="9" t="n"/>
      <c r="M164" s="9" t="n"/>
      <c r="N164" s="15" t="n"/>
      <c r="O164" s="14" t="n"/>
      <c r="P164" s="15" t="n"/>
      <c r="Q164" s="9" t="n"/>
      <c r="R164" s="9" t="n"/>
      <c r="S164" s="9" t="n"/>
      <c r="T164" s="9" t="n"/>
      <c r="U164" s="9" t="n"/>
      <c r="V164" s="17">
        <f>IF(AND($B164="",$H164=""),"",IF($R164="Devuelto a la transportadora","Devuelto",IF($R164="Pasado a la administración","En administración",IF($O164&lt;&gt;"","Entregado","Pendiente"))))</f>
        <v/>
      </c>
      <c r="W164" s="18">
        <f>IF($B164="","",IF($O164&lt;&gt;"",$O164-$B164,$I$4-$B164))</f>
        <v/>
      </c>
      <c r="X164" s="17">
        <f>IF($V164="Pendiente",IF($D164="Perecedero","Perecedero: entregar hoy",IF($W164&gt;=$F$4,"Pasó el plazo: avisar a la administración",IF($W164&gt;=$D$4,"Enviar recordatorio y anotarlo",""))),IF(AND($V164&lt;&gt;"",$I164&lt;&gt;"",$I164&lt;&gt;"Bueno"),"Recibido con daño: ver observaciones",""))</f>
        <v/>
      </c>
      <c r="Y164" s="17">
        <f>IF($V164="Pendiente",COUNTIF($V$8:$V164,"Pendiente"),"")</f>
        <v/>
      </c>
    </row>
    <row r="165" ht="18" customHeight="1">
      <c r="A165" s="9" t="n"/>
      <c r="B165" s="14" t="n"/>
      <c r="C165" s="15" t="n"/>
      <c r="D165" s="9" t="n"/>
      <c r="E165" s="9" t="n"/>
      <c r="F165" s="16" t="n"/>
      <c r="G165" s="9" t="n"/>
      <c r="H165" s="9" t="n"/>
      <c r="I165" s="9" t="n"/>
      <c r="J165" s="9" t="n"/>
      <c r="K165" s="9" t="n"/>
      <c r="L165" s="9" t="n"/>
      <c r="M165" s="9" t="n"/>
      <c r="N165" s="15" t="n"/>
      <c r="O165" s="14" t="n"/>
      <c r="P165" s="15" t="n"/>
      <c r="Q165" s="9" t="n"/>
      <c r="R165" s="9" t="n"/>
      <c r="S165" s="9" t="n"/>
      <c r="T165" s="9" t="n"/>
      <c r="U165" s="9" t="n"/>
      <c r="V165" s="17">
        <f>IF(AND($B165="",$H165=""),"",IF($R165="Devuelto a la transportadora","Devuelto",IF($R165="Pasado a la administración","En administración",IF($O165&lt;&gt;"","Entregado","Pendiente"))))</f>
        <v/>
      </c>
      <c r="W165" s="18">
        <f>IF($B165="","",IF($O165&lt;&gt;"",$O165-$B165,$I$4-$B165))</f>
        <v/>
      </c>
      <c r="X165" s="17">
        <f>IF($V165="Pendiente",IF($D165="Perecedero","Perecedero: entregar hoy",IF($W165&gt;=$F$4,"Pasó el plazo: avisar a la administración",IF($W165&gt;=$D$4,"Enviar recordatorio y anotarlo",""))),IF(AND($V165&lt;&gt;"",$I165&lt;&gt;"",$I165&lt;&gt;"Bueno"),"Recibido con daño: ver observaciones",""))</f>
        <v/>
      </c>
      <c r="Y165" s="17">
        <f>IF($V165="Pendiente",COUNTIF($V$8:$V165,"Pendiente"),"")</f>
        <v/>
      </c>
    </row>
    <row r="166" ht="18" customHeight="1">
      <c r="A166" s="9" t="n"/>
      <c r="B166" s="14" t="n"/>
      <c r="C166" s="15" t="n"/>
      <c r="D166" s="9" t="n"/>
      <c r="E166" s="9" t="n"/>
      <c r="F166" s="16" t="n"/>
      <c r="G166" s="9" t="n"/>
      <c r="H166" s="9" t="n"/>
      <c r="I166" s="9" t="n"/>
      <c r="J166" s="9" t="n"/>
      <c r="K166" s="9" t="n"/>
      <c r="L166" s="9" t="n"/>
      <c r="M166" s="9" t="n"/>
      <c r="N166" s="15" t="n"/>
      <c r="O166" s="14" t="n"/>
      <c r="P166" s="15" t="n"/>
      <c r="Q166" s="9" t="n"/>
      <c r="R166" s="9" t="n"/>
      <c r="S166" s="9" t="n"/>
      <c r="T166" s="9" t="n"/>
      <c r="U166" s="9" t="n"/>
      <c r="V166" s="17">
        <f>IF(AND($B166="",$H166=""),"",IF($R166="Devuelto a la transportadora","Devuelto",IF($R166="Pasado a la administración","En administración",IF($O166&lt;&gt;"","Entregado","Pendiente"))))</f>
        <v/>
      </c>
      <c r="W166" s="18">
        <f>IF($B166="","",IF($O166&lt;&gt;"",$O166-$B166,$I$4-$B166))</f>
        <v/>
      </c>
      <c r="X166" s="17">
        <f>IF($V166="Pendiente",IF($D166="Perecedero","Perecedero: entregar hoy",IF($W166&gt;=$F$4,"Pasó el plazo: avisar a la administración",IF($W166&gt;=$D$4,"Enviar recordatorio y anotarlo",""))),IF(AND($V166&lt;&gt;"",$I166&lt;&gt;"",$I166&lt;&gt;"Bueno"),"Recibido con daño: ver observaciones",""))</f>
        <v/>
      </c>
      <c r="Y166" s="17">
        <f>IF($V166="Pendiente",COUNTIF($V$8:$V166,"Pendiente"),"")</f>
        <v/>
      </c>
    </row>
    <row r="167" ht="18" customHeight="1">
      <c r="A167" s="9" t="n"/>
      <c r="B167" s="14" t="n"/>
      <c r="C167" s="15" t="n"/>
      <c r="D167" s="9" t="n"/>
      <c r="E167" s="9" t="n"/>
      <c r="F167" s="16" t="n"/>
      <c r="G167" s="9" t="n"/>
      <c r="H167" s="9" t="n"/>
      <c r="I167" s="9" t="n"/>
      <c r="J167" s="9" t="n"/>
      <c r="K167" s="9" t="n"/>
      <c r="L167" s="9" t="n"/>
      <c r="M167" s="9" t="n"/>
      <c r="N167" s="15" t="n"/>
      <c r="O167" s="14" t="n"/>
      <c r="P167" s="15" t="n"/>
      <c r="Q167" s="9" t="n"/>
      <c r="R167" s="9" t="n"/>
      <c r="S167" s="9" t="n"/>
      <c r="T167" s="9" t="n"/>
      <c r="U167" s="9" t="n"/>
      <c r="V167" s="17">
        <f>IF(AND($B167="",$H167=""),"",IF($R167="Devuelto a la transportadora","Devuelto",IF($R167="Pasado a la administración","En administración",IF($O167&lt;&gt;"","Entregado","Pendiente"))))</f>
        <v/>
      </c>
      <c r="W167" s="18">
        <f>IF($B167="","",IF($O167&lt;&gt;"",$O167-$B167,$I$4-$B167))</f>
        <v/>
      </c>
      <c r="X167" s="17">
        <f>IF($V167="Pendiente",IF($D167="Perecedero","Perecedero: entregar hoy",IF($W167&gt;=$F$4,"Pasó el plazo: avisar a la administración",IF($W167&gt;=$D$4,"Enviar recordatorio y anotarlo",""))),IF(AND($V167&lt;&gt;"",$I167&lt;&gt;"",$I167&lt;&gt;"Bueno"),"Recibido con daño: ver observaciones",""))</f>
        <v/>
      </c>
      <c r="Y167" s="17">
        <f>IF($V167="Pendiente",COUNTIF($V$8:$V167,"Pendiente"),"")</f>
        <v/>
      </c>
    </row>
    <row r="168" ht="18" customHeight="1">
      <c r="A168" s="9" t="n"/>
      <c r="B168" s="14" t="n"/>
      <c r="C168" s="15" t="n"/>
      <c r="D168" s="9" t="n"/>
      <c r="E168" s="9" t="n"/>
      <c r="F168" s="16" t="n"/>
      <c r="G168" s="9" t="n"/>
      <c r="H168" s="9" t="n"/>
      <c r="I168" s="9" t="n"/>
      <c r="J168" s="9" t="n"/>
      <c r="K168" s="9" t="n"/>
      <c r="L168" s="9" t="n"/>
      <c r="M168" s="9" t="n"/>
      <c r="N168" s="15" t="n"/>
      <c r="O168" s="14" t="n"/>
      <c r="P168" s="15" t="n"/>
      <c r="Q168" s="9" t="n"/>
      <c r="R168" s="9" t="n"/>
      <c r="S168" s="9" t="n"/>
      <c r="T168" s="9" t="n"/>
      <c r="U168" s="9" t="n"/>
      <c r="V168" s="17">
        <f>IF(AND($B168="",$H168=""),"",IF($R168="Devuelto a la transportadora","Devuelto",IF($R168="Pasado a la administración","En administración",IF($O168&lt;&gt;"","Entregado","Pendiente"))))</f>
        <v/>
      </c>
      <c r="W168" s="18">
        <f>IF($B168="","",IF($O168&lt;&gt;"",$O168-$B168,$I$4-$B168))</f>
        <v/>
      </c>
      <c r="X168" s="17">
        <f>IF($V168="Pendiente",IF($D168="Perecedero","Perecedero: entregar hoy",IF($W168&gt;=$F$4,"Pasó el plazo: avisar a la administración",IF($W168&gt;=$D$4,"Enviar recordatorio y anotarlo",""))),IF(AND($V168&lt;&gt;"",$I168&lt;&gt;"",$I168&lt;&gt;"Bueno"),"Recibido con daño: ver observaciones",""))</f>
        <v/>
      </c>
      <c r="Y168" s="17">
        <f>IF($V168="Pendiente",COUNTIF($V$8:$V168,"Pendiente"),"")</f>
        <v/>
      </c>
    </row>
    <row r="169" ht="18" customHeight="1">
      <c r="A169" s="9" t="n"/>
      <c r="B169" s="14" t="n"/>
      <c r="C169" s="15" t="n"/>
      <c r="D169" s="9" t="n"/>
      <c r="E169" s="9" t="n"/>
      <c r="F169" s="16" t="n"/>
      <c r="G169" s="9" t="n"/>
      <c r="H169" s="9" t="n"/>
      <c r="I169" s="9" t="n"/>
      <c r="J169" s="9" t="n"/>
      <c r="K169" s="9" t="n"/>
      <c r="L169" s="9" t="n"/>
      <c r="M169" s="9" t="n"/>
      <c r="N169" s="15" t="n"/>
      <c r="O169" s="14" t="n"/>
      <c r="P169" s="15" t="n"/>
      <c r="Q169" s="9" t="n"/>
      <c r="R169" s="9" t="n"/>
      <c r="S169" s="9" t="n"/>
      <c r="T169" s="9" t="n"/>
      <c r="U169" s="9" t="n"/>
      <c r="V169" s="17">
        <f>IF(AND($B169="",$H169=""),"",IF($R169="Devuelto a la transportadora","Devuelto",IF($R169="Pasado a la administración","En administración",IF($O169&lt;&gt;"","Entregado","Pendiente"))))</f>
        <v/>
      </c>
      <c r="W169" s="18">
        <f>IF($B169="","",IF($O169&lt;&gt;"",$O169-$B169,$I$4-$B169))</f>
        <v/>
      </c>
      <c r="X169" s="17">
        <f>IF($V169="Pendiente",IF($D169="Perecedero","Perecedero: entregar hoy",IF($W169&gt;=$F$4,"Pasó el plazo: avisar a la administración",IF($W169&gt;=$D$4,"Enviar recordatorio y anotarlo",""))),IF(AND($V169&lt;&gt;"",$I169&lt;&gt;"",$I169&lt;&gt;"Bueno"),"Recibido con daño: ver observaciones",""))</f>
        <v/>
      </c>
      <c r="Y169" s="17">
        <f>IF($V169="Pendiente",COUNTIF($V$8:$V169,"Pendiente"),"")</f>
        <v/>
      </c>
    </row>
    <row r="170" ht="18" customHeight="1">
      <c r="A170" s="9" t="n"/>
      <c r="B170" s="14" t="n"/>
      <c r="C170" s="15" t="n"/>
      <c r="D170" s="9" t="n"/>
      <c r="E170" s="9" t="n"/>
      <c r="F170" s="16" t="n"/>
      <c r="G170" s="9" t="n"/>
      <c r="H170" s="9" t="n"/>
      <c r="I170" s="9" t="n"/>
      <c r="J170" s="9" t="n"/>
      <c r="K170" s="9" t="n"/>
      <c r="L170" s="9" t="n"/>
      <c r="M170" s="9" t="n"/>
      <c r="N170" s="15" t="n"/>
      <c r="O170" s="14" t="n"/>
      <c r="P170" s="15" t="n"/>
      <c r="Q170" s="9" t="n"/>
      <c r="R170" s="9" t="n"/>
      <c r="S170" s="9" t="n"/>
      <c r="T170" s="9" t="n"/>
      <c r="U170" s="9" t="n"/>
      <c r="V170" s="17">
        <f>IF(AND($B170="",$H170=""),"",IF($R170="Devuelto a la transportadora","Devuelto",IF($R170="Pasado a la administración","En administración",IF($O170&lt;&gt;"","Entregado","Pendiente"))))</f>
        <v/>
      </c>
      <c r="W170" s="18">
        <f>IF($B170="","",IF($O170&lt;&gt;"",$O170-$B170,$I$4-$B170))</f>
        <v/>
      </c>
      <c r="X170" s="17">
        <f>IF($V170="Pendiente",IF($D170="Perecedero","Perecedero: entregar hoy",IF($W170&gt;=$F$4,"Pasó el plazo: avisar a la administración",IF($W170&gt;=$D$4,"Enviar recordatorio y anotarlo",""))),IF(AND($V170&lt;&gt;"",$I170&lt;&gt;"",$I170&lt;&gt;"Bueno"),"Recibido con daño: ver observaciones",""))</f>
        <v/>
      </c>
      <c r="Y170" s="17">
        <f>IF($V170="Pendiente",COUNTIF($V$8:$V170,"Pendiente"),"")</f>
        <v/>
      </c>
    </row>
    <row r="171" ht="18" customHeight="1">
      <c r="A171" s="9" t="n"/>
      <c r="B171" s="14" t="n"/>
      <c r="C171" s="15" t="n"/>
      <c r="D171" s="9" t="n"/>
      <c r="E171" s="9" t="n"/>
      <c r="F171" s="16" t="n"/>
      <c r="G171" s="9" t="n"/>
      <c r="H171" s="9" t="n"/>
      <c r="I171" s="9" t="n"/>
      <c r="J171" s="9" t="n"/>
      <c r="K171" s="9" t="n"/>
      <c r="L171" s="9" t="n"/>
      <c r="M171" s="9" t="n"/>
      <c r="N171" s="15" t="n"/>
      <c r="O171" s="14" t="n"/>
      <c r="P171" s="15" t="n"/>
      <c r="Q171" s="9" t="n"/>
      <c r="R171" s="9" t="n"/>
      <c r="S171" s="9" t="n"/>
      <c r="T171" s="9" t="n"/>
      <c r="U171" s="9" t="n"/>
      <c r="V171" s="17">
        <f>IF(AND($B171="",$H171=""),"",IF($R171="Devuelto a la transportadora","Devuelto",IF($R171="Pasado a la administración","En administración",IF($O171&lt;&gt;"","Entregado","Pendiente"))))</f>
        <v/>
      </c>
      <c r="W171" s="18">
        <f>IF($B171="","",IF($O171&lt;&gt;"",$O171-$B171,$I$4-$B171))</f>
        <v/>
      </c>
      <c r="X171" s="17">
        <f>IF($V171="Pendiente",IF($D171="Perecedero","Perecedero: entregar hoy",IF($W171&gt;=$F$4,"Pasó el plazo: avisar a la administración",IF($W171&gt;=$D$4,"Enviar recordatorio y anotarlo",""))),IF(AND($V171&lt;&gt;"",$I171&lt;&gt;"",$I171&lt;&gt;"Bueno"),"Recibido con daño: ver observaciones",""))</f>
        <v/>
      </c>
      <c r="Y171" s="17">
        <f>IF($V171="Pendiente",COUNTIF($V$8:$V171,"Pendiente"),"")</f>
        <v/>
      </c>
    </row>
    <row r="172" ht="18" customHeight="1">
      <c r="A172" s="9" t="n"/>
      <c r="B172" s="14" t="n"/>
      <c r="C172" s="15" t="n"/>
      <c r="D172" s="9" t="n"/>
      <c r="E172" s="9" t="n"/>
      <c r="F172" s="16" t="n"/>
      <c r="G172" s="9" t="n"/>
      <c r="H172" s="9" t="n"/>
      <c r="I172" s="9" t="n"/>
      <c r="J172" s="9" t="n"/>
      <c r="K172" s="9" t="n"/>
      <c r="L172" s="9" t="n"/>
      <c r="M172" s="9" t="n"/>
      <c r="N172" s="15" t="n"/>
      <c r="O172" s="14" t="n"/>
      <c r="P172" s="15" t="n"/>
      <c r="Q172" s="9" t="n"/>
      <c r="R172" s="9" t="n"/>
      <c r="S172" s="9" t="n"/>
      <c r="T172" s="9" t="n"/>
      <c r="U172" s="9" t="n"/>
      <c r="V172" s="17">
        <f>IF(AND($B172="",$H172=""),"",IF($R172="Devuelto a la transportadora","Devuelto",IF($R172="Pasado a la administración","En administración",IF($O172&lt;&gt;"","Entregado","Pendiente"))))</f>
        <v/>
      </c>
      <c r="W172" s="18">
        <f>IF($B172="","",IF($O172&lt;&gt;"",$O172-$B172,$I$4-$B172))</f>
        <v/>
      </c>
      <c r="X172" s="17">
        <f>IF($V172="Pendiente",IF($D172="Perecedero","Perecedero: entregar hoy",IF($W172&gt;=$F$4,"Pasó el plazo: avisar a la administración",IF($W172&gt;=$D$4,"Enviar recordatorio y anotarlo",""))),IF(AND($V172&lt;&gt;"",$I172&lt;&gt;"",$I172&lt;&gt;"Bueno"),"Recibido con daño: ver observaciones",""))</f>
        <v/>
      </c>
      <c r="Y172" s="17">
        <f>IF($V172="Pendiente",COUNTIF($V$8:$V172,"Pendiente"),"")</f>
        <v/>
      </c>
    </row>
    <row r="173" ht="18" customHeight="1">
      <c r="A173" s="9" t="n"/>
      <c r="B173" s="14" t="n"/>
      <c r="C173" s="15" t="n"/>
      <c r="D173" s="9" t="n"/>
      <c r="E173" s="9" t="n"/>
      <c r="F173" s="16" t="n"/>
      <c r="G173" s="9" t="n"/>
      <c r="H173" s="9" t="n"/>
      <c r="I173" s="9" t="n"/>
      <c r="J173" s="9" t="n"/>
      <c r="K173" s="9" t="n"/>
      <c r="L173" s="9" t="n"/>
      <c r="M173" s="9" t="n"/>
      <c r="N173" s="15" t="n"/>
      <c r="O173" s="14" t="n"/>
      <c r="P173" s="15" t="n"/>
      <c r="Q173" s="9" t="n"/>
      <c r="R173" s="9" t="n"/>
      <c r="S173" s="9" t="n"/>
      <c r="T173" s="9" t="n"/>
      <c r="U173" s="9" t="n"/>
      <c r="V173" s="17">
        <f>IF(AND($B173="",$H173=""),"",IF($R173="Devuelto a la transportadora","Devuelto",IF($R173="Pasado a la administración","En administración",IF($O173&lt;&gt;"","Entregado","Pendiente"))))</f>
        <v/>
      </c>
      <c r="W173" s="18">
        <f>IF($B173="","",IF($O173&lt;&gt;"",$O173-$B173,$I$4-$B173))</f>
        <v/>
      </c>
      <c r="X173" s="17">
        <f>IF($V173="Pendiente",IF($D173="Perecedero","Perecedero: entregar hoy",IF($W173&gt;=$F$4,"Pasó el plazo: avisar a la administración",IF($W173&gt;=$D$4,"Enviar recordatorio y anotarlo",""))),IF(AND($V173&lt;&gt;"",$I173&lt;&gt;"",$I173&lt;&gt;"Bueno"),"Recibido con daño: ver observaciones",""))</f>
        <v/>
      </c>
      <c r="Y173" s="17">
        <f>IF($V173="Pendiente",COUNTIF($V$8:$V173,"Pendiente"),"")</f>
        <v/>
      </c>
    </row>
    <row r="174" ht="18" customHeight="1">
      <c r="A174" s="9" t="n"/>
      <c r="B174" s="14" t="n"/>
      <c r="C174" s="15" t="n"/>
      <c r="D174" s="9" t="n"/>
      <c r="E174" s="9" t="n"/>
      <c r="F174" s="16" t="n"/>
      <c r="G174" s="9" t="n"/>
      <c r="H174" s="9" t="n"/>
      <c r="I174" s="9" t="n"/>
      <c r="J174" s="9" t="n"/>
      <c r="K174" s="9" t="n"/>
      <c r="L174" s="9" t="n"/>
      <c r="M174" s="9" t="n"/>
      <c r="N174" s="15" t="n"/>
      <c r="O174" s="14" t="n"/>
      <c r="P174" s="15" t="n"/>
      <c r="Q174" s="9" t="n"/>
      <c r="R174" s="9" t="n"/>
      <c r="S174" s="9" t="n"/>
      <c r="T174" s="9" t="n"/>
      <c r="U174" s="9" t="n"/>
      <c r="V174" s="17">
        <f>IF(AND($B174="",$H174=""),"",IF($R174="Devuelto a la transportadora","Devuelto",IF($R174="Pasado a la administración","En administración",IF($O174&lt;&gt;"","Entregado","Pendiente"))))</f>
        <v/>
      </c>
      <c r="W174" s="18">
        <f>IF($B174="","",IF($O174&lt;&gt;"",$O174-$B174,$I$4-$B174))</f>
        <v/>
      </c>
      <c r="X174" s="17">
        <f>IF($V174="Pendiente",IF($D174="Perecedero","Perecedero: entregar hoy",IF($W174&gt;=$F$4,"Pasó el plazo: avisar a la administración",IF($W174&gt;=$D$4,"Enviar recordatorio y anotarlo",""))),IF(AND($V174&lt;&gt;"",$I174&lt;&gt;"",$I174&lt;&gt;"Bueno"),"Recibido con daño: ver observaciones",""))</f>
        <v/>
      </c>
      <c r="Y174" s="17">
        <f>IF($V174="Pendiente",COUNTIF($V$8:$V174,"Pendiente"),"")</f>
        <v/>
      </c>
    </row>
    <row r="175" ht="18" customHeight="1">
      <c r="A175" s="9" t="n"/>
      <c r="B175" s="14" t="n"/>
      <c r="C175" s="15" t="n"/>
      <c r="D175" s="9" t="n"/>
      <c r="E175" s="9" t="n"/>
      <c r="F175" s="16" t="n"/>
      <c r="G175" s="9" t="n"/>
      <c r="H175" s="9" t="n"/>
      <c r="I175" s="9" t="n"/>
      <c r="J175" s="9" t="n"/>
      <c r="K175" s="9" t="n"/>
      <c r="L175" s="9" t="n"/>
      <c r="M175" s="9" t="n"/>
      <c r="N175" s="15" t="n"/>
      <c r="O175" s="14" t="n"/>
      <c r="P175" s="15" t="n"/>
      <c r="Q175" s="9" t="n"/>
      <c r="R175" s="9" t="n"/>
      <c r="S175" s="9" t="n"/>
      <c r="T175" s="9" t="n"/>
      <c r="U175" s="9" t="n"/>
      <c r="V175" s="17">
        <f>IF(AND($B175="",$H175=""),"",IF($R175="Devuelto a la transportadora","Devuelto",IF($R175="Pasado a la administración","En administración",IF($O175&lt;&gt;"","Entregado","Pendiente"))))</f>
        <v/>
      </c>
      <c r="W175" s="18">
        <f>IF($B175="","",IF($O175&lt;&gt;"",$O175-$B175,$I$4-$B175))</f>
        <v/>
      </c>
      <c r="X175" s="17">
        <f>IF($V175="Pendiente",IF($D175="Perecedero","Perecedero: entregar hoy",IF($W175&gt;=$F$4,"Pasó el plazo: avisar a la administración",IF($W175&gt;=$D$4,"Enviar recordatorio y anotarlo",""))),IF(AND($V175&lt;&gt;"",$I175&lt;&gt;"",$I175&lt;&gt;"Bueno"),"Recibido con daño: ver observaciones",""))</f>
        <v/>
      </c>
      <c r="Y175" s="17">
        <f>IF($V175="Pendiente",COUNTIF($V$8:$V175,"Pendiente"),"")</f>
        <v/>
      </c>
    </row>
    <row r="176" ht="18" customHeight="1">
      <c r="A176" s="9" t="n"/>
      <c r="B176" s="14" t="n"/>
      <c r="C176" s="15" t="n"/>
      <c r="D176" s="9" t="n"/>
      <c r="E176" s="9" t="n"/>
      <c r="F176" s="16" t="n"/>
      <c r="G176" s="9" t="n"/>
      <c r="H176" s="9" t="n"/>
      <c r="I176" s="9" t="n"/>
      <c r="J176" s="9" t="n"/>
      <c r="K176" s="9" t="n"/>
      <c r="L176" s="9" t="n"/>
      <c r="M176" s="9" t="n"/>
      <c r="N176" s="15" t="n"/>
      <c r="O176" s="14" t="n"/>
      <c r="P176" s="15" t="n"/>
      <c r="Q176" s="9" t="n"/>
      <c r="R176" s="9" t="n"/>
      <c r="S176" s="9" t="n"/>
      <c r="T176" s="9" t="n"/>
      <c r="U176" s="9" t="n"/>
      <c r="V176" s="17">
        <f>IF(AND($B176="",$H176=""),"",IF($R176="Devuelto a la transportadora","Devuelto",IF($R176="Pasado a la administración","En administración",IF($O176&lt;&gt;"","Entregado","Pendiente"))))</f>
        <v/>
      </c>
      <c r="W176" s="18">
        <f>IF($B176="","",IF($O176&lt;&gt;"",$O176-$B176,$I$4-$B176))</f>
        <v/>
      </c>
      <c r="X176" s="17">
        <f>IF($V176="Pendiente",IF($D176="Perecedero","Perecedero: entregar hoy",IF($W176&gt;=$F$4,"Pasó el plazo: avisar a la administración",IF($W176&gt;=$D$4,"Enviar recordatorio y anotarlo",""))),IF(AND($V176&lt;&gt;"",$I176&lt;&gt;"",$I176&lt;&gt;"Bueno"),"Recibido con daño: ver observaciones",""))</f>
        <v/>
      </c>
      <c r="Y176" s="17">
        <f>IF($V176="Pendiente",COUNTIF($V$8:$V176,"Pendiente"),"")</f>
        <v/>
      </c>
    </row>
    <row r="177" ht="18" customHeight="1">
      <c r="A177" s="9" t="n"/>
      <c r="B177" s="14" t="n"/>
      <c r="C177" s="15" t="n"/>
      <c r="D177" s="9" t="n"/>
      <c r="E177" s="9" t="n"/>
      <c r="F177" s="16" t="n"/>
      <c r="G177" s="9" t="n"/>
      <c r="H177" s="9" t="n"/>
      <c r="I177" s="9" t="n"/>
      <c r="J177" s="9" t="n"/>
      <c r="K177" s="9" t="n"/>
      <c r="L177" s="9" t="n"/>
      <c r="M177" s="9" t="n"/>
      <c r="N177" s="15" t="n"/>
      <c r="O177" s="14" t="n"/>
      <c r="P177" s="15" t="n"/>
      <c r="Q177" s="9" t="n"/>
      <c r="R177" s="9" t="n"/>
      <c r="S177" s="9" t="n"/>
      <c r="T177" s="9" t="n"/>
      <c r="U177" s="9" t="n"/>
      <c r="V177" s="17">
        <f>IF(AND($B177="",$H177=""),"",IF($R177="Devuelto a la transportadora","Devuelto",IF($R177="Pasado a la administración","En administración",IF($O177&lt;&gt;"","Entregado","Pendiente"))))</f>
        <v/>
      </c>
      <c r="W177" s="18">
        <f>IF($B177="","",IF($O177&lt;&gt;"",$O177-$B177,$I$4-$B177))</f>
        <v/>
      </c>
      <c r="X177" s="17">
        <f>IF($V177="Pendiente",IF($D177="Perecedero","Perecedero: entregar hoy",IF($W177&gt;=$F$4,"Pasó el plazo: avisar a la administración",IF($W177&gt;=$D$4,"Enviar recordatorio y anotarlo",""))),IF(AND($V177&lt;&gt;"",$I177&lt;&gt;"",$I177&lt;&gt;"Bueno"),"Recibido con daño: ver observaciones",""))</f>
        <v/>
      </c>
      <c r="Y177" s="17">
        <f>IF($V177="Pendiente",COUNTIF($V$8:$V177,"Pendiente"),"")</f>
        <v/>
      </c>
    </row>
    <row r="178" ht="18" customHeight="1">
      <c r="A178" s="9" t="n"/>
      <c r="B178" s="14" t="n"/>
      <c r="C178" s="15" t="n"/>
      <c r="D178" s="9" t="n"/>
      <c r="E178" s="9" t="n"/>
      <c r="F178" s="16" t="n"/>
      <c r="G178" s="9" t="n"/>
      <c r="H178" s="9" t="n"/>
      <c r="I178" s="9" t="n"/>
      <c r="J178" s="9" t="n"/>
      <c r="K178" s="9" t="n"/>
      <c r="L178" s="9" t="n"/>
      <c r="M178" s="9" t="n"/>
      <c r="N178" s="15" t="n"/>
      <c r="O178" s="14" t="n"/>
      <c r="P178" s="15" t="n"/>
      <c r="Q178" s="9" t="n"/>
      <c r="R178" s="9" t="n"/>
      <c r="S178" s="9" t="n"/>
      <c r="T178" s="9" t="n"/>
      <c r="U178" s="9" t="n"/>
      <c r="V178" s="17">
        <f>IF(AND($B178="",$H178=""),"",IF($R178="Devuelto a la transportadora","Devuelto",IF($R178="Pasado a la administración","En administración",IF($O178&lt;&gt;"","Entregado","Pendiente"))))</f>
        <v/>
      </c>
      <c r="W178" s="18">
        <f>IF($B178="","",IF($O178&lt;&gt;"",$O178-$B178,$I$4-$B178))</f>
        <v/>
      </c>
      <c r="X178" s="17">
        <f>IF($V178="Pendiente",IF($D178="Perecedero","Perecedero: entregar hoy",IF($W178&gt;=$F$4,"Pasó el plazo: avisar a la administración",IF($W178&gt;=$D$4,"Enviar recordatorio y anotarlo",""))),IF(AND($V178&lt;&gt;"",$I178&lt;&gt;"",$I178&lt;&gt;"Bueno"),"Recibido con daño: ver observaciones",""))</f>
        <v/>
      </c>
      <c r="Y178" s="17">
        <f>IF($V178="Pendiente",COUNTIF($V$8:$V178,"Pendiente"),"")</f>
        <v/>
      </c>
    </row>
    <row r="179" ht="18" customHeight="1">
      <c r="A179" s="9" t="n"/>
      <c r="B179" s="14" t="n"/>
      <c r="C179" s="15" t="n"/>
      <c r="D179" s="9" t="n"/>
      <c r="E179" s="9" t="n"/>
      <c r="F179" s="16" t="n"/>
      <c r="G179" s="9" t="n"/>
      <c r="H179" s="9" t="n"/>
      <c r="I179" s="9" t="n"/>
      <c r="J179" s="9" t="n"/>
      <c r="K179" s="9" t="n"/>
      <c r="L179" s="9" t="n"/>
      <c r="M179" s="9" t="n"/>
      <c r="N179" s="15" t="n"/>
      <c r="O179" s="14" t="n"/>
      <c r="P179" s="15" t="n"/>
      <c r="Q179" s="9" t="n"/>
      <c r="R179" s="9" t="n"/>
      <c r="S179" s="9" t="n"/>
      <c r="T179" s="9" t="n"/>
      <c r="U179" s="9" t="n"/>
      <c r="V179" s="17">
        <f>IF(AND($B179="",$H179=""),"",IF($R179="Devuelto a la transportadora","Devuelto",IF($R179="Pasado a la administración","En administración",IF($O179&lt;&gt;"","Entregado","Pendiente"))))</f>
        <v/>
      </c>
      <c r="W179" s="18">
        <f>IF($B179="","",IF($O179&lt;&gt;"",$O179-$B179,$I$4-$B179))</f>
        <v/>
      </c>
      <c r="X179" s="17">
        <f>IF($V179="Pendiente",IF($D179="Perecedero","Perecedero: entregar hoy",IF($W179&gt;=$F$4,"Pasó el plazo: avisar a la administración",IF($W179&gt;=$D$4,"Enviar recordatorio y anotarlo",""))),IF(AND($V179&lt;&gt;"",$I179&lt;&gt;"",$I179&lt;&gt;"Bueno"),"Recibido con daño: ver observaciones",""))</f>
        <v/>
      </c>
      <c r="Y179" s="17">
        <f>IF($V179="Pendiente",COUNTIF($V$8:$V179,"Pendiente"),"")</f>
        <v/>
      </c>
    </row>
    <row r="180" ht="18" customHeight="1">
      <c r="A180" s="9" t="n"/>
      <c r="B180" s="14" t="n"/>
      <c r="C180" s="15" t="n"/>
      <c r="D180" s="9" t="n"/>
      <c r="E180" s="9" t="n"/>
      <c r="F180" s="16" t="n"/>
      <c r="G180" s="9" t="n"/>
      <c r="H180" s="9" t="n"/>
      <c r="I180" s="9" t="n"/>
      <c r="J180" s="9" t="n"/>
      <c r="K180" s="9" t="n"/>
      <c r="L180" s="9" t="n"/>
      <c r="M180" s="9" t="n"/>
      <c r="N180" s="15" t="n"/>
      <c r="O180" s="14" t="n"/>
      <c r="P180" s="15" t="n"/>
      <c r="Q180" s="9" t="n"/>
      <c r="R180" s="9" t="n"/>
      <c r="S180" s="9" t="n"/>
      <c r="T180" s="9" t="n"/>
      <c r="U180" s="9" t="n"/>
      <c r="V180" s="17">
        <f>IF(AND($B180="",$H180=""),"",IF($R180="Devuelto a la transportadora","Devuelto",IF($R180="Pasado a la administración","En administración",IF($O180&lt;&gt;"","Entregado","Pendiente"))))</f>
        <v/>
      </c>
      <c r="W180" s="18">
        <f>IF($B180="","",IF($O180&lt;&gt;"",$O180-$B180,$I$4-$B180))</f>
        <v/>
      </c>
      <c r="X180" s="17">
        <f>IF($V180="Pendiente",IF($D180="Perecedero","Perecedero: entregar hoy",IF($W180&gt;=$F$4,"Pasó el plazo: avisar a la administración",IF($W180&gt;=$D$4,"Enviar recordatorio y anotarlo",""))),IF(AND($V180&lt;&gt;"",$I180&lt;&gt;"",$I180&lt;&gt;"Bueno"),"Recibido con daño: ver observaciones",""))</f>
        <v/>
      </c>
      <c r="Y180" s="17">
        <f>IF($V180="Pendiente",COUNTIF($V$8:$V180,"Pendiente"),"")</f>
        <v/>
      </c>
    </row>
    <row r="181" ht="18" customHeight="1">
      <c r="A181" s="9" t="n"/>
      <c r="B181" s="14" t="n"/>
      <c r="C181" s="15" t="n"/>
      <c r="D181" s="9" t="n"/>
      <c r="E181" s="9" t="n"/>
      <c r="F181" s="16" t="n"/>
      <c r="G181" s="9" t="n"/>
      <c r="H181" s="9" t="n"/>
      <c r="I181" s="9" t="n"/>
      <c r="J181" s="9" t="n"/>
      <c r="K181" s="9" t="n"/>
      <c r="L181" s="9" t="n"/>
      <c r="M181" s="9" t="n"/>
      <c r="N181" s="15" t="n"/>
      <c r="O181" s="14" t="n"/>
      <c r="P181" s="15" t="n"/>
      <c r="Q181" s="9" t="n"/>
      <c r="R181" s="9" t="n"/>
      <c r="S181" s="9" t="n"/>
      <c r="T181" s="9" t="n"/>
      <c r="U181" s="9" t="n"/>
      <c r="V181" s="17">
        <f>IF(AND($B181="",$H181=""),"",IF($R181="Devuelto a la transportadora","Devuelto",IF($R181="Pasado a la administración","En administración",IF($O181&lt;&gt;"","Entregado","Pendiente"))))</f>
        <v/>
      </c>
      <c r="W181" s="18">
        <f>IF($B181="","",IF($O181&lt;&gt;"",$O181-$B181,$I$4-$B181))</f>
        <v/>
      </c>
      <c r="X181" s="17">
        <f>IF($V181="Pendiente",IF($D181="Perecedero","Perecedero: entregar hoy",IF($W181&gt;=$F$4,"Pasó el plazo: avisar a la administración",IF($W181&gt;=$D$4,"Enviar recordatorio y anotarlo",""))),IF(AND($V181&lt;&gt;"",$I181&lt;&gt;"",$I181&lt;&gt;"Bueno"),"Recibido con daño: ver observaciones",""))</f>
        <v/>
      </c>
      <c r="Y181" s="17">
        <f>IF($V181="Pendiente",COUNTIF($V$8:$V181,"Pendiente"),"")</f>
        <v/>
      </c>
    </row>
    <row r="182" ht="18" customHeight="1">
      <c r="A182" s="9" t="n"/>
      <c r="B182" s="14" t="n"/>
      <c r="C182" s="15" t="n"/>
      <c r="D182" s="9" t="n"/>
      <c r="E182" s="9" t="n"/>
      <c r="F182" s="16" t="n"/>
      <c r="G182" s="9" t="n"/>
      <c r="H182" s="9" t="n"/>
      <c r="I182" s="9" t="n"/>
      <c r="J182" s="9" t="n"/>
      <c r="K182" s="9" t="n"/>
      <c r="L182" s="9" t="n"/>
      <c r="M182" s="9" t="n"/>
      <c r="N182" s="15" t="n"/>
      <c r="O182" s="14" t="n"/>
      <c r="P182" s="15" t="n"/>
      <c r="Q182" s="9" t="n"/>
      <c r="R182" s="9" t="n"/>
      <c r="S182" s="9" t="n"/>
      <c r="T182" s="9" t="n"/>
      <c r="U182" s="9" t="n"/>
      <c r="V182" s="17">
        <f>IF(AND($B182="",$H182=""),"",IF($R182="Devuelto a la transportadora","Devuelto",IF($R182="Pasado a la administración","En administración",IF($O182&lt;&gt;"","Entregado","Pendiente"))))</f>
        <v/>
      </c>
      <c r="W182" s="18">
        <f>IF($B182="","",IF($O182&lt;&gt;"",$O182-$B182,$I$4-$B182))</f>
        <v/>
      </c>
      <c r="X182" s="17">
        <f>IF($V182="Pendiente",IF($D182="Perecedero","Perecedero: entregar hoy",IF($W182&gt;=$F$4,"Pasó el plazo: avisar a la administración",IF($W182&gt;=$D$4,"Enviar recordatorio y anotarlo",""))),IF(AND($V182&lt;&gt;"",$I182&lt;&gt;"",$I182&lt;&gt;"Bueno"),"Recibido con daño: ver observaciones",""))</f>
        <v/>
      </c>
      <c r="Y182" s="17">
        <f>IF($V182="Pendiente",COUNTIF($V$8:$V182,"Pendiente"),"")</f>
        <v/>
      </c>
    </row>
    <row r="183" ht="18" customHeight="1">
      <c r="A183" s="9" t="n"/>
      <c r="B183" s="14" t="n"/>
      <c r="C183" s="15" t="n"/>
      <c r="D183" s="9" t="n"/>
      <c r="E183" s="9" t="n"/>
      <c r="F183" s="16" t="n"/>
      <c r="G183" s="9" t="n"/>
      <c r="H183" s="9" t="n"/>
      <c r="I183" s="9" t="n"/>
      <c r="J183" s="9" t="n"/>
      <c r="K183" s="9" t="n"/>
      <c r="L183" s="9" t="n"/>
      <c r="M183" s="9" t="n"/>
      <c r="N183" s="15" t="n"/>
      <c r="O183" s="14" t="n"/>
      <c r="P183" s="15" t="n"/>
      <c r="Q183" s="9" t="n"/>
      <c r="R183" s="9" t="n"/>
      <c r="S183" s="9" t="n"/>
      <c r="T183" s="9" t="n"/>
      <c r="U183" s="9" t="n"/>
      <c r="V183" s="17">
        <f>IF(AND($B183="",$H183=""),"",IF($R183="Devuelto a la transportadora","Devuelto",IF($R183="Pasado a la administración","En administración",IF($O183&lt;&gt;"","Entregado","Pendiente"))))</f>
        <v/>
      </c>
      <c r="W183" s="18">
        <f>IF($B183="","",IF($O183&lt;&gt;"",$O183-$B183,$I$4-$B183))</f>
        <v/>
      </c>
      <c r="X183" s="17">
        <f>IF($V183="Pendiente",IF($D183="Perecedero","Perecedero: entregar hoy",IF($W183&gt;=$F$4,"Pasó el plazo: avisar a la administración",IF($W183&gt;=$D$4,"Enviar recordatorio y anotarlo",""))),IF(AND($V183&lt;&gt;"",$I183&lt;&gt;"",$I183&lt;&gt;"Bueno"),"Recibido con daño: ver observaciones",""))</f>
        <v/>
      </c>
      <c r="Y183" s="17">
        <f>IF($V183="Pendiente",COUNTIF($V$8:$V183,"Pendiente"),"")</f>
        <v/>
      </c>
    </row>
    <row r="184" ht="18" customHeight="1">
      <c r="A184" s="9" t="n"/>
      <c r="B184" s="14" t="n"/>
      <c r="C184" s="15" t="n"/>
      <c r="D184" s="9" t="n"/>
      <c r="E184" s="9" t="n"/>
      <c r="F184" s="16" t="n"/>
      <c r="G184" s="9" t="n"/>
      <c r="H184" s="9" t="n"/>
      <c r="I184" s="9" t="n"/>
      <c r="J184" s="9" t="n"/>
      <c r="K184" s="9" t="n"/>
      <c r="L184" s="9" t="n"/>
      <c r="M184" s="9" t="n"/>
      <c r="N184" s="15" t="n"/>
      <c r="O184" s="14" t="n"/>
      <c r="P184" s="15" t="n"/>
      <c r="Q184" s="9" t="n"/>
      <c r="R184" s="9" t="n"/>
      <c r="S184" s="9" t="n"/>
      <c r="T184" s="9" t="n"/>
      <c r="U184" s="9" t="n"/>
      <c r="V184" s="17">
        <f>IF(AND($B184="",$H184=""),"",IF($R184="Devuelto a la transportadora","Devuelto",IF($R184="Pasado a la administración","En administración",IF($O184&lt;&gt;"","Entregado","Pendiente"))))</f>
        <v/>
      </c>
      <c r="W184" s="18">
        <f>IF($B184="","",IF($O184&lt;&gt;"",$O184-$B184,$I$4-$B184))</f>
        <v/>
      </c>
      <c r="X184" s="17">
        <f>IF($V184="Pendiente",IF($D184="Perecedero","Perecedero: entregar hoy",IF($W184&gt;=$F$4,"Pasó el plazo: avisar a la administración",IF($W184&gt;=$D$4,"Enviar recordatorio y anotarlo",""))),IF(AND($V184&lt;&gt;"",$I184&lt;&gt;"",$I184&lt;&gt;"Bueno"),"Recibido con daño: ver observaciones",""))</f>
        <v/>
      </c>
      <c r="Y184" s="17">
        <f>IF($V184="Pendiente",COUNTIF($V$8:$V184,"Pendiente"),"")</f>
        <v/>
      </c>
    </row>
    <row r="185" ht="18" customHeight="1">
      <c r="A185" s="9" t="n"/>
      <c r="B185" s="14" t="n"/>
      <c r="C185" s="15" t="n"/>
      <c r="D185" s="9" t="n"/>
      <c r="E185" s="9" t="n"/>
      <c r="F185" s="16" t="n"/>
      <c r="G185" s="9" t="n"/>
      <c r="H185" s="9" t="n"/>
      <c r="I185" s="9" t="n"/>
      <c r="J185" s="9" t="n"/>
      <c r="K185" s="9" t="n"/>
      <c r="L185" s="9" t="n"/>
      <c r="M185" s="9" t="n"/>
      <c r="N185" s="15" t="n"/>
      <c r="O185" s="14" t="n"/>
      <c r="P185" s="15" t="n"/>
      <c r="Q185" s="9" t="n"/>
      <c r="R185" s="9" t="n"/>
      <c r="S185" s="9" t="n"/>
      <c r="T185" s="9" t="n"/>
      <c r="U185" s="9" t="n"/>
      <c r="V185" s="17">
        <f>IF(AND($B185="",$H185=""),"",IF($R185="Devuelto a la transportadora","Devuelto",IF($R185="Pasado a la administración","En administración",IF($O185&lt;&gt;"","Entregado","Pendiente"))))</f>
        <v/>
      </c>
      <c r="W185" s="18">
        <f>IF($B185="","",IF($O185&lt;&gt;"",$O185-$B185,$I$4-$B185))</f>
        <v/>
      </c>
      <c r="X185" s="17">
        <f>IF($V185="Pendiente",IF($D185="Perecedero","Perecedero: entregar hoy",IF($W185&gt;=$F$4,"Pasó el plazo: avisar a la administración",IF($W185&gt;=$D$4,"Enviar recordatorio y anotarlo",""))),IF(AND($V185&lt;&gt;"",$I185&lt;&gt;"",$I185&lt;&gt;"Bueno"),"Recibido con daño: ver observaciones",""))</f>
        <v/>
      </c>
      <c r="Y185" s="17">
        <f>IF($V185="Pendiente",COUNTIF($V$8:$V185,"Pendiente"),"")</f>
        <v/>
      </c>
    </row>
    <row r="186" ht="18" customHeight="1">
      <c r="A186" s="9" t="n"/>
      <c r="B186" s="14" t="n"/>
      <c r="C186" s="15" t="n"/>
      <c r="D186" s="9" t="n"/>
      <c r="E186" s="9" t="n"/>
      <c r="F186" s="16" t="n"/>
      <c r="G186" s="9" t="n"/>
      <c r="H186" s="9" t="n"/>
      <c r="I186" s="9" t="n"/>
      <c r="J186" s="9" t="n"/>
      <c r="K186" s="9" t="n"/>
      <c r="L186" s="9" t="n"/>
      <c r="M186" s="9" t="n"/>
      <c r="N186" s="15" t="n"/>
      <c r="O186" s="14" t="n"/>
      <c r="P186" s="15" t="n"/>
      <c r="Q186" s="9" t="n"/>
      <c r="R186" s="9" t="n"/>
      <c r="S186" s="9" t="n"/>
      <c r="T186" s="9" t="n"/>
      <c r="U186" s="9" t="n"/>
      <c r="V186" s="17">
        <f>IF(AND($B186="",$H186=""),"",IF($R186="Devuelto a la transportadora","Devuelto",IF($R186="Pasado a la administración","En administración",IF($O186&lt;&gt;"","Entregado","Pendiente"))))</f>
        <v/>
      </c>
      <c r="W186" s="18">
        <f>IF($B186="","",IF($O186&lt;&gt;"",$O186-$B186,$I$4-$B186))</f>
        <v/>
      </c>
      <c r="X186" s="17">
        <f>IF($V186="Pendiente",IF($D186="Perecedero","Perecedero: entregar hoy",IF($W186&gt;=$F$4,"Pasó el plazo: avisar a la administración",IF($W186&gt;=$D$4,"Enviar recordatorio y anotarlo",""))),IF(AND($V186&lt;&gt;"",$I186&lt;&gt;"",$I186&lt;&gt;"Bueno"),"Recibido con daño: ver observaciones",""))</f>
        <v/>
      </c>
      <c r="Y186" s="17">
        <f>IF($V186="Pendiente",COUNTIF($V$8:$V186,"Pendiente"),"")</f>
        <v/>
      </c>
    </row>
    <row r="187" ht="18" customHeight="1">
      <c r="A187" s="9" t="n"/>
      <c r="B187" s="14" t="n"/>
      <c r="C187" s="15" t="n"/>
      <c r="D187" s="9" t="n"/>
      <c r="E187" s="9" t="n"/>
      <c r="F187" s="16" t="n"/>
      <c r="G187" s="9" t="n"/>
      <c r="H187" s="9" t="n"/>
      <c r="I187" s="9" t="n"/>
      <c r="J187" s="9" t="n"/>
      <c r="K187" s="9" t="n"/>
      <c r="L187" s="9" t="n"/>
      <c r="M187" s="9" t="n"/>
      <c r="N187" s="15" t="n"/>
      <c r="O187" s="14" t="n"/>
      <c r="P187" s="15" t="n"/>
      <c r="Q187" s="9" t="n"/>
      <c r="R187" s="9" t="n"/>
      <c r="S187" s="9" t="n"/>
      <c r="T187" s="9" t="n"/>
      <c r="U187" s="9" t="n"/>
      <c r="V187" s="17">
        <f>IF(AND($B187="",$H187=""),"",IF($R187="Devuelto a la transportadora","Devuelto",IF($R187="Pasado a la administración","En administración",IF($O187&lt;&gt;"","Entregado","Pendiente"))))</f>
        <v/>
      </c>
      <c r="W187" s="18">
        <f>IF($B187="","",IF($O187&lt;&gt;"",$O187-$B187,$I$4-$B187))</f>
        <v/>
      </c>
      <c r="X187" s="17">
        <f>IF($V187="Pendiente",IF($D187="Perecedero","Perecedero: entregar hoy",IF($W187&gt;=$F$4,"Pasó el plazo: avisar a la administración",IF($W187&gt;=$D$4,"Enviar recordatorio y anotarlo",""))),IF(AND($V187&lt;&gt;"",$I187&lt;&gt;"",$I187&lt;&gt;"Bueno"),"Recibido con daño: ver observaciones",""))</f>
        <v/>
      </c>
      <c r="Y187" s="17">
        <f>IF($V187="Pendiente",COUNTIF($V$8:$V187,"Pendiente"),"")</f>
        <v/>
      </c>
    </row>
    <row r="188" ht="18" customHeight="1">
      <c r="A188" s="9" t="n"/>
      <c r="B188" s="14" t="n"/>
      <c r="C188" s="15" t="n"/>
      <c r="D188" s="9" t="n"/>
      <c r="E188" s="9" t="n"/>
      <c r="F188" s="16" t="n"/>
      <c r="G188" s="9" t="n"/>
      <c r="H188" s="9" t="n"/>
      <c r="I188" s="9" t="n"/>
      <c r="J188" s="9" t="n"/>
      <c r="K188" s="9" t="n"/>
      <c r="L188" s="9" t="n"/>
      <c r="M188" s="9" t="n"/>
      <c r="N188" s="15" t="n"/>
      <c r="O188" s="14" t="n"/>
      <c r="P188" s="15" t="n"/>
      <c r="Q188" s="9" t="n"/>
      <c r="R188" s="9" t="n"/>
      <c r="S188" s="9" t="n"/>
      <c r="T188" s="9" t="n"/>
      <c r="U188" s="9" t="n"/>
      <c r="V188" s="17">
        <f>IF(AND($B188="",$H188=""),"",IF($R188="Devuelto a la transportadora","Devuelto",IF($R188="Pasado a la administración","En administración",IF($O188&lt;&gt;"","Entregado","Pendiente"))))</f>
        <v/>
      </c>
      <c r="W188" s="18">
        <f>IF($B188="","",IF($O188&lt;&gt;"",$O188-$B188,$I$4-$B188))</f>
        <v/>
      </c>
      <c r="X188" s="17">
        <f>IF($V188="Pendiente",IF($D188="Perecedero","Perecedero: entregar hoy",IF($W188&gt;=$F$4,"Pasó el plazo: avisar a la administración",IF($W188&gt;=$D$4,"Enviar recordatorio y anotarlo",""))),IF(AND($V188&lt;&gt;"",$I188&lt;&gt;"",$I188&lt;&gt;"Bueno"),"Recibido con daño: ver observaciones",""))</f>
        <v/>
      </c>
      <c r="Y188" s="17">
        <f>IF($V188="Pendiente",COUNTIF($V$8:$V188,"Pendiente"),"")</f>
        <v/>
      </c>
    </row>
    <row r="189" ht="18" customHeight="1">
      <c r="A189" s="9" t="n"/>
      <c r="B189" s="14" t="n"/>
      <c r="C189" s="15" t="n"/>
      <c r="D189" s="9" t="n"/>
      <c r="E189" s="9" t="n"/>
      <c r="F189" s="16" t="n"/>
      <c r="G189" s="9" t="n"/>
      <c r="H189" s="9" t="n"/>
      <c r="I189" s="9" t="n"/>
      <c r="J189" s="9" t="n"/>
      <c r="K189" s="9" t="n"/>
      <c r="L189" s="9" t="n"/>
      <c r="M189" s="9" t="n"/>
      <c r="N189" s="15" t="n"/>
      <c r="O189" s="14" t="n"/>
      <c r="P189" s="15" t="n"/>
      <c r="Q189" s="9" t="n"/>
      <c r="R189" s="9" t="n"/>
      <c r="S189" s="9" t="n"/>
      <c r="T189" s="9" t="n"/>
      <c r="U189" s="9" t="n"/>
      <c r="V189" s="17">
        <f>IF(AND($B189="",$H189=""),"",IF($R189="Devuelto a la transportadora","Devuelto",IF($R189="Pasado a la administración","En administración",IF($O189&lt;&gt;"","Entregado","Pendiente"))))</f>
        <v/>
      </c>
      <c r="W189" s="18">
        <f>IF($B189="","",IF($O189&lt;&gt;"",$O189-$B189,$I$4-$B189))</f>
        <v/>
      </c>
      <c r="X189" s="17">
        <f>IF($V189="Pendiente",IF($D189="Perecedero","Perecedero: entregar hoy",IF($W189&gt;=$F$4,"Pasó el plazo: avisar a la administración",IF($W189&gt;=$D$4,"Enviar recordatorio y anotarlo",""))),IF(AND($V189&lt;&gt;"",$I189&lt;&gt;"",$I189&lt;&gt;"Bueno"),"Recibido con daño: ver observaciones",""))</f>
        <v/>
      </c>
      <c r="Y189" s="17">
        <f>IF($V189="Pendiente",COUNTIF($V$8:$V189,"Pendiente"),"")</f>
        <v/>
      </c>
    </row>
    <row r="190" ht="18" customHeight="1">
      <c r="A190" s="9" t="n"/>
      <c r="B190" s="14" t="n"/>
      <c r="C190" s="15" t="n"/>
      <c r="D190" s="9" t="n"/>
      <c r="E190" s="9" t="n"/>
      <c r="F190" s="16" t="n"/>
      <c r="G190" s="9" t="n"/>
      <c r="H190" s="9" t="n"/>
      <c r="I190" s="9" t="n"/>
      <c r="J190" s="9" t="n"/>
      <c r="K190" s="9" t="n"/>
      <c r="L190" s="9" t="n"/>
      <c r="M190" s="9" t="n"/>
      <c r="N190" s="15" t="n"/>
      <c r="O190" s="14" t="n"/>
      <c r="P190" s="15" t="n"/>
      <c r="Q190" s="9" t="n"/>
      <c r="R190" s="9" t="n"/>
      <c r="S190" s="9" t="n"/>
      <c r="T190" s="9" t="n"/>
      <c r="U190" s="9" t="n"/>
      <c r="V190" s="17">
        <f>IF(AND($B190="",$H190=""),"",IF($R190="Devuelto a la transportadora","Devuelto",IF($R190="Pasado a la administración","En administración",IF($O190&lt;&gt;"","Entregado","Pendiente"))))</f>
        <v/>
      </c>
      <c r="W190" s="18">
        <f>IF($B190="","",IF($O190&lt;&gt;"",$O190-$B190,$I$4-$B190))</f>
        <v/>
      </c>
      <c r="X190" s="17">
        <f>IF($V190="Pendiente",IF($D190="Perecedero","Perecedero: entregar hoy",IF($W190&gt;=$F$4,"Pasó el plazo: avisar a la administración",IF($W190&gt;=$D$4,"Enviar recordatorio y anotarlo",""))),IF(AND($V190&lt;&gt;"",$I190&lt;&gt;"",$I190&lt;&gt;"Bueno"),"Recibido con daño: ver observaciones",""))</f>
        <v/>
      </c>
      <c r="Y190" s="17">
        <f>IF($V190="Pendiente",COUNTIF($V$8:$V190,"Pendiente"),"")</f>
        <v/>
      </c>
    </row>
    <row r="191" ht="18" customHeight="1">
      <c r="A191" s="9" t="n"/>
      <c r="B191" s="14" t="n"/>
      <c r="C191" s="15" t="n"/>
      <c r="D191" s="9" t="n"/>
      <c r="E191" s="9" t="n"/>
      <c r="F191" s="16" t="n"/>
      <c r="G191" s="9" t="n"/>
      <c r="H191" s="9" t="n"/>
      <c r="I191" s="9" t="n"/>
      <c r="J191" s="9" t="n"/>
      <c r="K191" s="9" t="n"/>
      <c r="L191" s="9" t="n"/>
      <c r="M191" s="9" t="n"/>
      <c r="N191" s="15" t="n"/>
      <c r="O191" s="14" t="n"/>
      <c r="P191" s="15" t="n"/>
      <c r="Q191" s="9" t="n"/>
      <c r="R191" s="9" t="n"/>
      <c r="S191" s="9" t="n"/>
      <c r="T191" s="9" t="n"/>
      <c r="U191" s="9" t="n"/>
      <c r="V191" s="17">
        <f>IF(AND($B191="",$H191=""),"",IF($R191="Devuelto a la transportadora","Devuelto",IF($R191="Pasado a la administración","En administración",IF($O191&lt;&gt;"","Entregado","Pendiente"))))</f>
        <v/>
      </c>
      <c r="W191" s="18">
        <f>IF($B191="","",IF($O191&lt;&gt;"",$O191-$B191,$I$4-$B191))</f>
        <v/>
      </c>
      <c r="X191" s="17">
        <f>IF($V191="Pendiente",IF($D191="Perecedero","Perecedero: entregar hoy",IF($W191&gt;=$F$4,"Pasó el plazo: avisar a la administración",IF($W191&gt;=$D$4,"Enviar recordatorio y anotarlo",""))),IF(AND($V191&lt;&gt;"",$I191&lt;&gt;"",$I191&lt;&gt;"Bueno"),"Recibido con daño: ver observaciones",""))</f>
        <v/>
      </c>
      <c r="Y191" s="17">
        <f>IF($V191="Pendiente",COUNTIF($V$8:$V191,"Pendiente"),"")</f>
        <v/>
      </c>
    </row>
    <row r="192" ht="18" customHeight="1">
      <c r="A192" s="9" t="n"/>
      <c r="B192" s="14" t="n"/>
      <c r="C192" s="15" t="n"/>
      <c r="D192" s="9" t="n"/>
      <c r="E192" s="9" t="n"/>
      <c r="F192" s="16" t="n"/>
      <c r="G192" s="9" t="n"/>
      <c r="H192" s="9" t="n"/>
      <c r="I192" s="9" t="n"/>
      <c r="J192" s="9" t="n"/>
      <c r="K192" s="9" t="n"/>
      <c r="L192" s="9" t="n"/>
      <c r="M192" s="9" t="n"/>
      <c r="N192" s="15" t="n"/>
      <c r="O192" s="14" t="n"/>
      <c r="P192" s="15" t="n"/>
      <c r="Q192" s="9" t="n"/>
      <c r="R192" s="9" t="n"/>
      <c r="S192" s="9" t="n"/>
      <c r="T192" s="9" t="n"/>
      <c r="U192" s="9" t="n"/>
      <c r="V192" s="17">
        <f>IF(AND($B192="",$H192=""),"",IF($R192="Devuelto a la transportadora","Devuelto",IF($R192="Pasado a la administración","En administración",IF($O192&lt;&gt;"","Entregado","Pendiente"))))</f>
        <v/>
      </c>
      <c r="W192" s="18">
        <f>IF($B192="","",IF($O192&lt;&gt;"",$O192-$B192,$I$4-$B192))</f>
        <v/>
      </c>
      <c r="X192" s="17">
        <f>IF($V192="Pendiente",IF($D192="Perecedero","Perecedero: entregar hoy",IF($W192&gt;=$F$4,"Pasó el plazo: avisar a la administración",IF($W192&gt;=$D$4,"Enviar recordatorio y anotarlo",""))),IF(AND($V192&lt;&gt;"",$I192&lt;&gt;"",$I192&lt;&gt;"Bueno"),"Recibido con daño: ver observaciones",""))</f>
        <v/>
      </c>
      <c r="Y192" s="17">
        <f>IF($V192="Pendiente",COUNTIF($V$8:$V192,"Pendiente"),"")</f>
        <v/>
      </c>
    </row>
    <row r="193" ht="18" customHeight="1">
      <c r="A193" s="9" t="n"/>
      <c r="B193" s="14" t="n"/>
      <c r="C193" s="15" t="n"/>
      <c r="D193" s="9" t="n"/>
      <c r="E193" s="9" t="n"/>
      <c r="F193" s="16" t="n"/>
      <c r="G193" s="9" t="n"/>
      <c r="H193" s="9" t="n"/>
      <c r="I193" s="9" t="n"/>
      <c r="J193" s="9" t="n"/>
      <c r="K193" s="9" t="n"/>
      <c r="L193" s="9" t="n"/>
      <c r="M193" s="9" t="n"/>
      <c r="N193" s="15" t="n"/>
      <c r="O193" s="14" t="n"/>
      <c r="P193" s="15" t="n"/>
      <c r="Q193" s="9" t="n"/>
      <c r="R193" s="9" t="n"/>
      <c r="S193" s="9" t="n"/>
      <c r="T193" s="9" t="n"/>
      <c r="U193" s="9" t="n"/>
      <c r="V193" s="17">
        <f>IF(AND($B193="",$H193=""),"",IF($R193="Devuelto a la transportadora","Devuelto",IF($R193="Pasado a la administración","En administración",IF($O193&lt;&gt;"","Entregado","Pendiente"))))</f>
        <v/>
      </c>
      <c r="W193" s="18">
        <f>IF($B193="","",IF($O193&lt;&gt;"",$O193-$B193,$I$4-$B193))</f>
        <v/>
      </c>
      <c r="X193" s="17">
        <f>IF($V193="Pendiente",IF($D193="Perecedero","Perecedero: entregar hoy",IF($W193&gt;=$F$4,"Pasó el plazo: avisar a la administración",IF($W193&gt;=$D$4,"Enviar recordatorio y anotarlo",""))),IF(AND($V193&lt;&gt;"",$I193&lt;&gt;"",$I193&lt;&gt;"Bueno"),"Recibido con daño: ver observaciones",""))</f>
        <v/>
      </c>
      <c r="Y193" s="17">
        <f>IF($V193="Pendiente",COUNTIF($V$8:$V193,"Pendiente"),"")</f>
        <v/>
      </c>
    </row>
    <row r="194" ht="18" customHeight="1">
      <c r="A194" s="9" t="n"/>
      <c r="B194" s="14" t="n"/>
      <c r="C194" s="15" t="n"/>
      <c r="D194" s="9" t="n"/>
      <c r="E194" s="9" t="n"/>
      <c r="F194" s="16" t="n"/>
      <c r="G194" s="9" t="n"/>
      <c r="H194" s="9" t="n"/>
      <c r="I194" s="9" t="n"/>
      <c r="J194" s="9" t="n"/>
      <c r="K194" s="9" t="n"/>
      <c r="L194" s="9" t="n"/>
      <c r="M194" s="9" t="n"/>
      <c r="N194" s="15" t="n"/>
      <c r="O194" s="14" t="n"/>
      <c r="P194" s="15" t="n"/>
      <c r="Q194" s="9" t="n"/>
      <c r="R194" s="9" t="n"/>
      <c r="S194" s="9" t="n"/>
      <c r="T194" s="9" t="n"/>
      <c r="U194" s="9" t="n"/>
      <c r="V194" s="17">
        <f>IF(AND($B194="",$H194=""),"",IF($R194="Devuelto a la transportadora","Devuelto",IF($R194="Pasado a la administración","En administración",IF($O194&lt;&gt;"","Entregado","Pendiente"))))</f>
        <v/>
      </c>
      <c r="W194" s="18">
        <f>IF($B194="","",IF($O194&lt;&gt;"",$O194-$B194,$I$4-$B194))</f>
        <v/>
      </c>
      <c r="X194" s="17">
        <f>IF($V194="Pendiente",IF($D194="Perecedero","Perecedero: entregar hoy",IF($W194&gt;=$F$4,"Pasó el plazo: avisar a la administración",IF($W194&gt;=$D$4,"Enviar recordatorio y anotarlo",""))),IF(AND($V194&lt;&gt;"",$I194&lt;&gt;"",$I194&lt;&gt;"Bueno"),"Recibido con daño: ver observaciones",""))</f>
        <v/>
      </c>
      <c r="Y194" s="17">
        <f>IF($V194="Pendiente",COUNTIF($V$8:$V194,"Pendiente"),"")</f>
        <v/>
      </c>
    </row>
    <row r="195" ht="18" customHeight="1">
      <c r="A195" s="9" t="n"/>
      <c r="B195" s="14" t="n"/>
      <c r="C195" s="15" t="n"/>
      <c r="D195" s="9" t="n"/>
      <c r="E195" s="9" t="n"/>
      <c r="F195" s="16" t="n"/>
      <c r="G195" s="9" t="n"/>
      <c r="H195" s="9" t="n"/>
      <c r="I195" s="9" t="n"/>
      <c r="J195" s="9" t="n"/>
      <c r="K195" s="9" t="n"/>
      <c r="L195" s="9" t="n"/>
      <c r="M195" s="9" t="n"/>
      <c r="N195" s="15" t="n"/>
      <c r="O195" s="14" t="n"/>
      <c r="P195" s="15" t="n"/>
      <c r="Q195" s="9" t="n"/>
      <c r="R195" s="9" t="n"/>
      <c r="S195" s="9" t="n"/>
      <c r="T195" s="9" t="n"/>
      <c r="U195" s="9" t="n"/>
      <c r="V195" s="17">
        <f>IF(AND($B195="",$H195=""),"",IF($R195="Devuelto a la transportadora","Devuelto",IF($R195="Pasado a la administración","En administración",IF($O195&lt;&gt;"","Entregado","Pendiente"))))</f>
        <v/>
      </c>
      <c r="W195" s="18">
        <f>IF($B195="","",IF($O195&lt;&gt;"",$O195-$B195,$I$4-$B195))</f>
        <v/>
      </c>
      <c r="X195" s="17">
        <f>IF($V195="Pendiente",IF($D195="Perecedero","Perecedero: entregar hoy",IF($W195&gt;=$F$4,"Pasó el plazo: avisar a la administración",IF($W195&gt;=$D$4,"Enviar recordatorio y anotarlo",""))),IF(AND($V195&lt;&gt;"",$I195&lt;&gt;"",$I195&lt;&gt;"Bueno"),"Recibido con daño: ver observaciones",""))</f>
        <v/>
      </c>
      <c r="Y195" s="17">
        <f>IF($V195="Pendiente",COUNTIF($V$8:$V195,"Pendiente"),"")</f>
        <v/>
      </c>
    </row>
    <row r="196" ht="18" customHeight="1">
      <c r="A196" s="9" t="n"/>
      <c r="B196" s="14" t="n"/>
      <c r="C196" s="15" t="n"/>
      <c r="D196" s="9" t="n"/>
      <c r="E196" s="9" t="n"/>
      <c r="F196" s="16" t="n"/>
      <c r="G196" s="9" t="n"/>
      <c r="H196" s="9" t="n"/>
      <c r="I196" s="9" t="n"/>
      <c r="J196" s="9" t="n"/>
      <c r="K196" s="9" t="n"/>
      <c r="L196" s="9" t="n"/>
      <c r="M196" s="9" t="n"/>
      <c r="N196" s="15" t="n"/>
      <c r="O196" s="14" t="n"/>
      <c r="P196" s="15" t="n"/>
      <c r="Q196" s="9" t="n"/>
      <c r="R196" s="9" t="n"/>
      <c r="S196" s="9" t="n"/>
      <c r="T196" s="9" t="n"/>
      <c r="U196" s="9" t="n"/>
      <c r="V196" s="17">
        <f>IF(AND($B196="",$H196=""),"",IF($R196="Devuelto a la transportadora","Devuelto",IF($R196="Pasado a la administración","En administración",IF($O196&lt;&gt;"","Entregado","Pendiente"))))</f>
        <v/>
      </c>
      <c r="W196" s="18">
        <f>IF($B196="","",IF($O196&lt;&gt;"",$O196-$B196,$I$4-$B196))</f>
        <v/>
      </c>
      <c r="X196" s="17">
        <f>IF($V196="Pendiente",IF($D196="Perecedero","Perecedero: entregar hoy",IF($W196&gt;=$F$4,"Pasó el plazo: avisar a la administración",IF($W196&gt;=$D$4,"Enviar recordatorio y anotarlo",""))),IF(AND($V196&lt;&gt;"",$I196&lt;&gt;"",$I196&lt;&gt;"Bueno"),"Recibido con daño: ver observaciones",""))</f>
        <v/>
      </c>
      <c r="Y196" s="17">
        <f>IF($V196="Pendiente",COUNTIF($V$8:$V196,"Pendiente"),"")</f>
        <v/>
      </c>
    </row>
    <row r="197" ht="18" customHeight="1">
      <c r="A197" s="9" t="n"/>
      <c r="B197" s="14" t="n"/>
      <c r="C197" s="15" t="n"/>
      <c r="D197" s="9" t="n"/>
      <c r="E197" s="9" t="n"/>
      <c r="F197" s="16" t="n"/>
      <c r="G197" s="9" t="n"/>
      <c r="H197" s="9" t="n"/>
      <c r="I197" s="9" t="n"/>
      <c r="J197" s="9" t="n"/>
      <c r="K197" s="9" t="n"/>
      <c r="L197" s="9" t="n"/>
      <c r="M197" s="9" t="n"/>
      <c r="N197" s="15" t="n"/>
      <c r="O197" s="14" t="n"/>
      <c r="P197" s="15" t="n"/>
      <c r="Q197" s="9" t="n"/>
      <c r="R197" s="9" t="n"/>
      <c r="S197" s="9" t="n"/>
      <c r="T197" s="9" t="n"/>
      <c r="U197" s="9" t="n"/>
      <c r="V197" s="17">
        <f>IF(AND($B197="",$H197=""),"",IF($R197="Devuelto a la transportadora","Devuelto",IF($R197="Pasado a la administración","En administración",IF($O197&lt;&gt;"","Entregado","Pendiente"))))</f>
        <v/>
      </c>
      <c r="W197" s="18">
        <f>IF($B197="","",IF($O197&lt;&gt;"",$O197-$B197,$I$4-$B197))</f>
        <v/>
      </c>
      <c r="X197" s="17">
        <f>IF($V197="Pendiente",IF($D197="Perecedero","Perecedero: entregar hoy",IF($W197&gt;=$F$4,"Pasó el plazo: avisar a la administración",IF($W197&gt;=$D$4,"Enviar recordatorio y anotarlo",""))),IF(AND($V197&lt;&gt;"",$I197&lt;&gt;"",$I197&lt;&gt;"Bueno"),"Recibido con daño: ver observaciones",""))</f>
        <v/>
      </c>
      <c r="Y197" s="17">
        <f>IF($V197="Pendiente",COUNTIF($V$8:$V197,"Pendiente"),"")</f>
        <v/>
      </c>
    </row>
    <row r="198" ht="18" customHeight="1">
      <c r="A198" s="9" t="n"/>
      <c r="B198" s="14" t="n"/>
      <c r="C198" s="15" t="n"/>
      <c r="D198" s="9" t="n"/>
      <c r="E198" s="9" t="n"/>
      <c r="F198" s="16" t="n"/>
      <c r="G198" s="9" t="n"/>
      <c r="H198" s="9" t="n"/>
      <c r="I198" s="9" t="n"/>
      <c r="J198" s="9" t="n"/>
      <c r="K198" s="9" t="n"/>
      <c r="L198" s="9" t="n"/>
      <c r="M198" s="9" t="n"/>
      <c r="N198" s="15" t="n"/>
      <c r="O198" s="14" t="n"/>
      <c r="P198" s="15" t="n"/>
      <c r="Q198" s="9" t="n"/>
      <c r="R198" s="9" t="n"/>
      <c r="S198" s="9" t="n"/>
      <c r="T198" s="9" t="n"/>
      <c r="U198" s="9" t="n"/>
      <c r="V198" s="17">
        <f>IF(AND($B198="",$H198=""),"",IF($R198="Devuelto a la transportadora","Devuelto",IF($R198="Pasado a la administración","En administración",IF($O198&lt;&gt;"","Entregado","Pendiente"))))</f>
        <v/>
      </c>
      <c r="W198" s="18">
        <f>IF($B198="","",IF($O198&lt;&gt;"",$O198-$B198,$I$4-$B198))</f>
        <v/>
      </c>
      <c r="X198" s="17">
        <f>IF($V198="Pendiente",IF($D198="Perecedero","Perecedero: entregar hoy",IF($W198&gt;=$F$4,"Pasó el plazo: avisar a la administración",IF($W198&gt;=$D$4,"Enviar recordatorio y anotarlo",""))),IF(AND($V198&lt;&gt;"",$I198&lt;&gt;"",$I198&lt;&gt;"Bueno"),"Recibido con daño: ver observaciones",""))</f>
        <v/>
      </c>
      <c r="Y198" s="17">
        <f>IF($V198="Pendiente",COUNTIF($V$8:$V198,"Pendiente"),"")</f>
        <v/>
      </c>
    </row>
    <row r="199" ht="18" customHeight="1">
      <c r="A199" s="9" t="n"/>
      <c r="B199" s="14" t="n"/>
      <c r="C199" s="15" t="n"/>
      <c r="D199" s="9" t="n"/>
      <c r="E199" s="9" t="n"/>
      <c r="F199" s="16" t="n"/>
      <c r="G199" s="9" t="n"/>
      <c r="H199" s="9" t="n"/>
      <c r="I199" s="9" t="n"/>
      <c r="J199" s="9" t="n"/>
      <c r="K199" s="9" t="n"/>
      <c r="L199" s="9" t="n"/>
      <c r="M199" s="9" t="n"/>
      <c r="N199" s="15" t="n"/>
      <c r="O199" s="14" t="n"/>
      <c r="P199" s="15" t="n"/>
      <c r="Q199" s="9" t="n"/>
      <c r="R199" s="9" t="n"/>
      <c r="S199" s="9" t="n"/>
      <c r="T199" s="9" t="n"/>
      <c r="U199" s="9" t="n"/>
      <c r="V199" s="17">
        <f>IF(AND($B199="",$H199=""),"",IF($R199="Devuelto a la transportadora","Devuelto",IF($R199="Pasado a la administración","En administración",IF($O199&lt;&gt;"","Entregado","Pendiente"))))</f>
        <v/>
      </c>
      <c r="W199" s="18">
        <f>IF($B199="","",IF($O199&lt;&gt;"",$O199-$B199,$I$4-$B199))</f>
        <v/>
      </c>
      <c r="X199" s="17">
        <f>IF($V199="Pendiente",IF($D199="Perecedero","Perecedero: entregar hoy",IF($W199&gt;=$F$4,"Pasó el plazo: avisar a la administración",IF($W199&gt;=$D$4,"Enviar recordatorio y anotarlo",""))),IF(AND($V199&lt;&gt;"",$I199&lt;&gt;"",$I199&lt;&gt;"Bueno"),"Recibido con daño: ver observaciones",""))</f>
        <v/>
      </c>
      <c r="Y199" s="17">
        <f>IF($V199="Pendiente",COUNTIF($V$8:$V199,"Pendiente"),"")</f>
        <v/>
      </c>
    </row>
    <row r="200" ht="18" customHeight="1">
      <c r="A200" s="9" t="n"/>
      <c r="B200" s="14" t="n"/>
      <c r="C200" s="15" t="n"/>
      <c r="D200" s="9" t="n"/>
      <c r="E200" s="9" t="n"/>
      <c r="F200" s="16" t="n"/>
      <c r="G200" s="9" t="n"/>
      <c r="H200" s="9" t="n"/>
      <c r="I200" s="9" t="n"/>
      <c r="J200" s="9" t="n"/>
      <c r="K200" s="9" t="n"/>
      <c r="L200" s="9" t="n"/>
      <c r="M200" s="9" t="n"/>
      <c r="N200" s="15" t="n"/>
      <c r="O200" s="14" t="n"/>
      <c r="P200" s="15" t="n"/>
      <c r="Q200" s="9" t="n"/>
      <c r="R200" s="9" t="n"/>
      <c r="S200" s="9" t="n"/>
      <c r="T200" s="9" t="n"/>
      <c r="U200" s="9" t="n"/>
      <c r="V200" s="17">
        <f>IF(AND($B200="",$H200=""),"",IF($R200="Devuelto a la transportadora","Devuelto",IF($R200="Pasado a la administración","En administración",IF($O200&lt;&gt;"","Entregado","Pendiente"))))</f>
        <v/>
      </c>
      <c r="W200" s="18">
        <f>IF($B200="","",IF($O200&lt;&gt;"",$O200-$B200,$I$4-$B200))</f>
        <v/>
      </c>
      <c r="X200" s="17">
        <f>IF($V200="Pendiente",IF($D200="Perecedero","Perecedero: entregar hoy",IF($W200&gt;=$F$4,"Pasó el plazo: avisar a la administración",IF($W200&gt;=$D$4,"Enviar recordatorio y anotarlo",""))),IF(AND($V200&lt;&gt;"",$I200&lt;&gt;"",$I200&lt;&gt;"Bueno"),"Recibido con daño: ver observaciones",""))</f>
        <v/>
      </c>
      <c r="Y200" s="17">
        <f>IF($V200="Pendiente",COUNTIF($V$8:$V200,"Pendiente"),"")</f>
        <v/>
      </c>
    </row>
    <row r="201" ht="18" customHeight="1">
      <c r="A201" s="9" t="n"/>
      <c r="B201" s="14" t="n"/>
      <c r="C201" s="15" t="n"/>
      <c r="D201" s="9" t="n"/>
      <c r="E201" s="9" t="n"/>
      <c r="F201" s="16" t="n"/>
      <c r="G201" s="9" t="n"/>
      <c r="H201" s="9" t="n"/>
      <c r="I201" s="9" t="n"/>
      <c r="J201" s="9" t="n"/>
      <c r="K201" s="9" t="n"/>
      <c r="L201" s="9" t="n"/>
      <c r="M201" s="9" t="n"/>
      <c r="N201" s="15" t="n"/>
      <c r="O201" s="14" t="n"/>
      <c r="P201" s="15" t="n"/>
      <c r="Q201" s="9" t="n"/>
      <c r="R201" s="9" t="n"/>
      <c r="S201" s="9" t="n"/>
      <c r="T201" s="9" t="n"/>
      <c r="U201" s="9" t="n"/>
      <c r="V201" s="17">
        <f>IF(AND($B201="",$H201=""),"",IF($R201="Devuelto a la transportadora","Devuelto",IF($R201="Pasado a la administración","En administración",IF($O201&lt;&gt;"","Entregado","Pendiente"))))</f>
        <v/>
      </c>
      <c r="W201" s="18">
        <f>IF($B201="","",IF($O201&lt;&gt;"",$O201-$B201,$I$4-$B201))</f>
        <v/>
      </c>
      <c r="X201" s="17">
        <f>IF($V201="Pendiente",IF($D201="Perecedero","Perecedero: entregar hoy",IF($W201&gt;=$F$4,"Pasó el plazo: avisar a la administración",IF($W201&gt;=$D$4,"Enviar recordatorio y anotarlo",""))),IF(AND($V201&lt;&gt;"",$I201&lt;&gt;"",$I201&lt;&gt;"Bueno"),"Recibido con daño: ver observaciones",""))</f>
        <v/>
      </c>
      <c r="Y201" s="17">
        <f>IF($V201="Pendiente",COUNTIF($V$8:$V201,"Pendiente"),"")</f>
        <v/>
      </c>
    </row>
    <row r="202" ht="18" customHeight="1">
      <c r="A202" s="9" t="n"/>
      <c r="B202" s="14" t="n"/>
      <c r="C202" s="15" t="n"/>
      <c r="D202" s="9" t="n"/>
      <c r="E202" s="9" t="n"/>
      <c r="F202" s="16" t="n"/>
      <c r="G202" s="9" t="n"/>
      <c r="H202" s="9" t="n"/>
      <c r="I202" s="9" t="n"/>
      <c r="J202" s="9" t="n"/>
      <c r="K202" s="9" t="n"/>
      <c r="L202" s="9" t="n"/>
      <c r="M202" s="9" t="n"/>
      <c r="N202" s="15" t="n"/>
      <c r="O202" s="14" t="n"/>
      <c r="P202" s="15" t="n"/>
      <c r="Q202" s="9" t="n"/>
      <c r="R202" s="9" t="n"/>
      <c r="S202" s="9" t="n"/>
      <c r="T202" s="9" t="n"/>
      <c r="U202" s="9" t="n"/>
      <c r="V202" s="17">
        <f>IF(AND($B202="",$H202=""),"",IF($R202="Devuelto a la transportadora","Devuelto",IF($R202="Pasado a la administración","En administración",IF($O202&lt;&gt;"","Entregado","Pendiente"))))</f>
        <v/>
      </c>
      <c r="W202" s="18">
        <f>IF($B202="","",IF($O202&lt;&gt;"",$O202-$B202,$I$4-$B202))</f>
        <v/>
      </c>
      <c r="X202" s="17">
        <f>IF($V202="Pendiente",IF($D202="Perecedero","Perecedero: entregar hoy",IF($W202&gt;=$F$4,"Pasó el plazo: avisar a la administración",IF($W202&gt;=$D$4,"Enviar recordatorio y anotarlo",""))),IF(AND($V202&lt;&gt;"",$I202&lt;&gt;"",$I202&lt;&gt;"Bueno"),"Recibido con daño: ver observaciones",""))</f>
        <v/>
      </c>
      <c r="Y202" s="17">
        <f>IF($V202="Pendiente",COUNTIF($V$8:$V202,"Pendiente"),"")</f>
        <v/>
      </c>
    </row>
    <row r="203" ht="18" customHeight="1">
      <c r="A203" s="9" t="n"/>
      <c r="B203" s="14" t="n"/>
      <c r="C203" s="15" t="n"/>
      <c r="D203" s="9" t="n"/>
      <c r="E203" s="9" t="n"/>
      <c r="F203" s="16" t="n"/>
      <c r="G203" s="9" t="n"/>
      <c r="H203" s="9" t="n"/>
      <c r="I203" s="9" t="n"/>
      <c r="J203" s="9" t="n"/>
      <c r="K203" s="9" t="n"/>
      <c r="L203" s="9" t="n"/>
      <c r="M203" s="9" t="n"/>
      <c r="N203" s="15" t="n"/>
      <c r="O203" s="14" t="n"/>
      <c r="P203" s="15" t="n"/>
      <c r="Q203" s="9" t="n"/>
      <c r="R203" s="9" t="n"/>
      <c r="S203" s="9" t="n"/>
      <c r="T203" s="9" t="n"/>
      <c r="U203" s="9" t="n"/>
      <c r="V203" s="17">
        <f>IF(AND($B203="",$H203=""),"",IF($R203="Devuelto a la transportadora","Devuelto",IF($R203="Pasado a la administración","En administración",IF($O203&lt;&gt;"","Entregado","Pendiente"))))</f>
        <v/>
      </c>
      <c r="W203" s="18">
        <f>IF($B203="","",IF($O203&lt;&gt;"",$O203-$B203,$I$4-$B203))</f>
        <v/>
      </c>
      <c r="X203" s="17">
        <f>IF($V203="Pendiente",IF($D203="Perecedero","Perecedero: entregar hoy",IF($W203&gt;=$F$4,"Pasó el plazo: avisar a la administración",IF($W203&gt;=$D$4,"Enviar recordatorio y anotarlo",""))),IF(AND($V203&lt;&gt;"",$I203&lt;&gt;"",$I203&lt;&gt;"Bueno"),"Recibido con daño: ver observaciones",""))</f>
        <v/>
      </c>
      <c r="Y203" s="17">
        <f>IF($V203="Pendiente",COUNTIF($V$8:$V203,"Pendiente"),"")</f>
        <v/>
      </c>
    </row>
    <row r="204" ht="18" customHeight="1">
      <c r="A204" s="9" t="n"/>
      <c r="B204" s="14" t="n"/>
      <c r="C204" s="15" t="n"/>
      <c r="D204" s="9" t="n"/>
      <c r="E204" s="9" t="n"/>
      <c r="F204" s="16" t="n"/>
      <c r="G204" s="9" t="n"/>
      <c r="H204" s="9" t="n"/>
      <c r="I204" s="9" t="n"/>
      <c r="J204" s="9" t="n"/>
      <c r="K204" s="9" t="n"/>
      <c r="L204" s="9" t="n"/>
      <c r="M204" s="9" t="n"/>
      <c r="N204" s="15" t="n"/>
      <c r="O204" s="14" t="n"/>
      <c r="P204" s="15" t="n"/>
      <c r="Q204" s="9" t="n"/>
      <c r="R204" s="9" t="n"/>
      <c r="S204" s="9" t="n"/>
      <c r="T204" s="9" t="n"/>
      <c r="U204" s="9" t="n"/>
      <c r="V204" s="17">
        <f>IF(AND($B204="",$H204=""),"",IF($R204="Devuelto a la transportadora","Devuelto",IF($R204="Pasado a la administración","En administración",IF($O204&lt;&gt;"","Entregado","Pendiente"))))</f>
        <v/>
      </c>
      <c r="W204" s="18">
        <f>IF($B204="","",IF($O204&lt;&gt;"",$O204-$B204,$I$4-$B204))</f>
        <v/>
      </c>
      <c r="X204" s="17">
        <f>IF($V204="Pendiente",IF($D204="Perecedero","Perecedero: entregar hoy",IF($W204&gt;=$F$4,"Pasó el plazo: avisar a la administración",IF($W204&gt;=$D$4,"Enviar recordatorio y anotarlo",""))),IF(AND($V204&lt;&gt;"",$I204&lt;&gt;"",$I204&lt;&gt;"Bueno"),"Recibido con daño: ver observaciones",""))</f>
        <v/>
      </c>
      <c r="Y204" s="17">
        <f>IF($V204="Pendiente",COUNTIF($V$8:$V204,"Pendiente"),"")</f>
        <v/>
      </c>
    </row>
    <row r="205" ht="18" customHeight="1">
      <c r="A205" s="9" t="n"/>
      <c r="B205" s="14" t="n"/>
      <c r="C205" s="15" t="n"/>
      <c r="D205" s="9" t="n"/>
      <c r="E205" s="9" t="n"/>
      <c r="F205" s="16" t="n"/>
      <c r="G205" s="9" t="n"/>
      <c r="H205" s="9" t="n"/>
      <c r="I205" s="9" t="n"/>
      <c r="J205" s="9" t="n"/>
      <c r="K205" s="9" t="n"/>
      <c r="L205" s="9" t="n"/>
      <c r="M205" s="9" t="n"/>
      <c r="N205" s="15" t="n"/>
      <c r="O205" s="14" t="n"/>
      <c r="P205" s="15" t="n"/>
      <c r="Q205" s="9" t="n"/>
      <c r="R205" s="9" t="n"/>
      <c r="S205" s="9" t="n"/>
      <c r="T205" s="9" t="n"/>
      <c r="U205" s="9" t="n"/>
      <c r="V205" s="17">
        <f>IF(AND($B205="",$H205=""),"",IF($R205="Devuelto a la transportadora","Devuelto",IF($R205="Pasado a la administración","En administración",IF($O205&lt;&gt;"","Entregado","Pendiente"))))</f>
        <v/>
      </c>
      <c r="W205" s="18">
        <f>IF($B205="","",IF($O205&lt;&gt;"",$O205-$B205,$I$4-$B205))</f>
        <v/>
      </c>
      <c r="X205" s="17">
        <f>IF($V205="Pendiente",IF($D205="Perecedero","Perecedero: entregar hoy",IF($W205&gt;=$F$4,"Pasó el plazo: avisar a la administración",IF($W205&gt;=$D$4,"Enviar recordatorio y anotarlo",""))),IF(AND($V205&lt;&gt;"",$I205&lt;&gt;"",$I205&lt;&gt;"Bueno"),"Recibido con daño: ver observaciones",""))</f>
        <v/>
      </c>
      <c r="Y205" s="17">
        <f>IF($V205="Pendiente",COUNTIF($V$8:$V205,"Pendiente"),"")</f>
        <v/>
      </c>
    </row>
    <row r="206" ht="18" customHeight="1">
      <c r="A206" s="9" t="n"/>
      <c r="B206" s="14" t="n"/>
      <c r="C206" s="15" t="n"/>
      <c r="D206" s="9" t="n"/>
      <c r="E206" s="9" t="n"/>
      <c r="F206" s="16" t="n"/>
      <c r="G206" s="9" t="n"/>
      <c r="H206" s="9" t="n"/>
      <c r="I206" s="9" t="n"/>
      <c r="J206" s="9" t="n"/>
      <c r="K206" s="9" t="n"/>
      <c r="L206" s="9" t="n"/>
      <c r="M206" s="9" t="n"/>
      <c r="N206" s="15" t="n"/>
      <c r="O206" s="14" t="n"/>
      <c r="P206" s="15" t="n"/>
      <c r="Q206" s="9" t="n"/>
      <c r="R206" s="9" t="n"/>
      <c r="S206" s="9" t="n"/>
      <c r="T206" s="9" t="n"/>
      <c r="U206" s="9" t="n"/>
      <c r="V206" s="17">
        <f>IF(AND($B206="",$H206=""),"",IF($R206="Devuelto a la transportadora","Devuelto",IF($R206="Pasado a la administración","En administración",IF($O206&lt;&gt;"","Entregado","Pendiente"))))</f>
        <v/>
      </c>
      <c r="W206" s="18">
        <f>IF($B206="","",IF($O206&lt;&gt;"",$O206-$B206,$I$4-$B206))</f>
        <v/>
      </c>
      <c r="X206" s="17">
        <f>IF($V206="Pendiente",IF($D206="Perecedero","Perecedero: entregar hoy",IF($W206&gt;=$F$4,"Pasó el plazo: avisar a la administración",IF($W206&gt;=$D$4,"Enviar recordatorio y anotarlo",""))),IF(AND($V206&lt;&gt;"",$I206&lt;&gt;"",$I206&lt;&gt;"Bueno"),"Recibido con daño: ver observaciones",""))</f>
        <v/>
      </c>
      <c r="Y206" s="17">
        <f>IF($V206="Pendiente",COUNTIF($V$8:$V206,"Pendiente"),"")</f>
        <v/>
      </c>
    </row>
    <row r="207" ht="18" customHeight="1">
      <c r="A207" s="9" t="n"/>
      <c r="B207" s="14" t="n"/>
      <c r="C207" s="15" t="n"/>
      <c r="D207" s="9" t="n"/>
      <c r="E207" s="9" t="n"/>
      <c r="F207" s="16" t="n"/>
      <c r="G207" s="9" t="n"/>
      <c r="H207" s="9" t="n"/>
      <c r="I207" s="9" t="n"/>
      <c r="J207" s="9" t="n"/>
      <c r="K207" s="9" t="n"/>
      <c r="L207" s="9" t="n"/>
      <c r="M207" s="9" t="n"/>
      <c r="N207" s="15" t="n"/>
      <c r="O207" s="14" t="n"/>
      <c r="P207" s="15" t="n"/>
      <c r="Q207" s="9" t="n"/>
      <c r="R207" s="9" t="n"/>
      <c r="S207" s="9" t="n"/>
      <c r="T207" s="9" t="n"/>
      <c r="U207" s="9" t="n"/>
      <c r="V207" s="17">
        <f>IF(AND($B207="",$H207=""),"",IF($R207="Devuelto a la transportadora","Devuelto",IF($R207="Pasado a la administración","En administración",IF($O207&lt;&gt;"","Entregado","Pendiente"))))</f>
        <v/>
      </c>
      <c r="W207" s="18">
        <f>IF($B207="","",IF($O207&lt;&gt;"",$O207-$B207,$I$4-$B207))</f>
        <v/>
      </c>
      <c r="X207" s="17">
        <f>IF($V207="Pendiente",IF($D207="Perecedero","Perecedero: entregar hoy",IF($W207&gt;=$F$4,"Pasó el plazo: avisar a la administración",IF($W207&gt;=$D$4,"Enviar recordatorio y anotarlo",""))),IF(AND($V207&lt;&gt;"",$I207&lt;&gt;"",$I207&lt;&gt;"Bueno"),"Recibido con daño: ver observaciones",""))</f>
        <v/>
      </c>
      <c r="Y207" s="17">
        <f>IF($V207="Pendiente",COUNTIF($V$8:$V207,"Pendiente"),"")</f>
        <v/>
      </c>
    </row>
    <row r="208" ht="18" customHeight="1">
      <c r="A208" s="9" t="n"/>
      <c r="B208" s="14" t="n"/>
      <c r="C208" s="15" t="n"/>
      <c r="D208" s="9" t="n"/>
      <c r="E208" s="9" t="n"/>
      <c r="F208" s="16" t="n"/>
      <c r="G208" s="9" t="n"/>
      <c r="H208" s="9" t="n"/>
      <c r="I208" s="9" t="n"/>
      <c r="J208" s="9" t="n"/>
      <c r="K208" s="9" t="n"/>
      <c r="L208" s="9" t="n"/>
      <c r="M208" s="9" t="n"/>
      <c r="N208" s="15" t="n"/>
      <c r="O208" s="14" t="n"/>
      <c r="P208" s="15" t="n"/>
      <c r="Q208" s="9" t="n"/>
      <c r="R208" s="9" t="n"/>
      <c r="S208" s="9" t="n"/>
      <c r="T208" s="9" t="n"/>
      <c r="U208" s="9" t="n"/>
      <c r="V208" s="17">
        <f>IF(AND($B208="",$H208=""),"",IF($R208="Devuelto a la transportadora","Devuelto",IF($R208="Pasado a la administración","En administración",IF($O208&lt;&gt;"","Entregado","Pendiente"))))</f>
        <v/>
      </c>
      <c r="W208" s="18">
        <f>IF($B208="","",IF($O208&lt;&gt;"",$O208-$B208,$I$4-$B208))</f>
        <v/>
      </c>
      <c r="X208" s="17">
        <f>IF($V208="Pendiente",IF($D208="Perecedero","Perecedero: entregar hoy",IF($W208&gt;=$F$4,"Pasó el plazo: avisar a la administración",IF($W208&gt;=$D$4,"Enviar recordatorio y anotarlo",""))),IF(AND($V208&lt;&gt;"",$I208&lt;&gt;"",$I208&lt;&gt;"Bueno"),"Recibido con daño: ver observaciones",""))</f>
        <v/>
      </c>
      <c r="Y208" s="17">
        <f>IF($V208="Pendiente",COUNTIF($V$8:$V208,"Pendiente"),"")</f>
        <v/>
      </c>
    </row>
    <row r="209" ht="18" customHeight="1">
      <c r="A209" s="9" t="n"/>
      <c r="B209" s="14" t="n"/>
      <c r="C209" s="15" t="n"/>
      <c r="D209" s="9" t="n"/>
      <c r="E209" s="9" t="n"/>
      <c r="F209" s="16" t="n"/>
      <c r="G209" s="9" t="n"/>
      <c r="H209" s="9" t="n"/>
      <c r="I209" s="9" t="n"/>
      <c r="J209" s="9" t="n"/>
      <c r="K209" s="9" t="n"/>
      <c r="L209" s="9" t="n"/>
      <c r="M209" s="9" t="n"/>
      <c r="N209" s="15" t="n"/>
      <c r="O209" s="14" t="n"/>
      <c r="P209" s="15" t="n"/>
      <c r="Q209" s="9" t="n"/>
      <c r="R209" s="9" t="n"/>
      <c r="S209" s="9" t="n"/>
      <c r="T209" s="9" t="n"/>
      <c r="U209" s="9" t="n"/>
      <c r="V209" s="17">
        <f>IF(AND($B209="",$H209=""),"",IF($R209="Devuelto a la transportadora","Devuelto",IF($R209="Pasado a la administración","En administración",IF($O209&lt;&gt;"","Entregado","Pendiente"))))</f>
        <v/>
      </c>
      <c r="W209" s="18">
        <f>IF($B209="","",IF($O209&lt;&gt;"",$O209-$B209,$I$4-$B209))</f>
        <v/>
      </c>
      <c r="X209" s="17">
        <f>IF($V209="Pendiente",IF($D209="Perecedero","Perecedero: entregar hoy",IF($W209&gt;=$F$4,"Pasó el plazo: avisar a la administración",IF($W209&gt;=$D$4,"Enviar recordatorio y anotarlo",""))),IF(AND($V209&lt;&gt;"",$I209&lt;&gt;"",$I209&lt;&gt;"Bueno"),"Recibido con daño: ver observaciones",""))</f>
        <v/>
      </c>
      <c r="Y209" s="17">
        <f>IF($V209="Pendiente",COUNTIF($V$8:$V209,"Pendiente"),"")</f>
        <v/>
      </c>
    </row>
    <row r="210" ht="18" customHeight="1">
      <c r="A210" s="9" t="n"/>
      <c r="B210" s="14" t="n"/>
      <c r="C210" s="15" t="n"/>
      <c r="D210" s="9" t="n"/>
      <c r="E210" s="9" t="n"/>
      <c r="F210" s="16" t="n"/>
      <c r="G210" s="9" t="n"/>
      <c r="H210" s="9" t="n"/>
      <c r="I210" s="9" t="n"/>
      <c r="J210" s="9" t="n"/>
      <c r="K210" s="9" t="n"/>
      <c r="L210" s="9" t="n"/>
      <c r="M210" s="9" t="n"/>
      <c r="N210" s="15" t="n"/>
      <c r="O210" s="14" t="n"/>
      <c r="P210" s="15" t="n"/>
      <c r="Q210" s="9" t="n"/>
      <c r="R210" s="9" t="n"/>
      <c r="S210" s="9" t="n"/>
      <c r="T210" s="9" t="n"/>
      <c r="U210" s="9" t="n"/>
      <c r="V210" s="17">
        <f>IF(AND($B210="",$H210=""),"",IF($R210="Devuelto a la transportadora","Devuelto",IF($R210="Pasado a la administración","En administración",IF($O210&lt;&gt;"","Entregado","Pendiente"))))</f>
        <v/>
      </c>
      <c r="W210" s="18">
        <f>IF($B210="","",IF($O210&lt;&gt;"",$O210-$B210,$I$4-$B210))</f>
        <v/>
      </c>
      <c r="X210" s="17">
        <f>IF($V210="Pendiente",IF($D210="Perecedero","Perecedero: entregar hoy",IF($W210&gt;=$F$4,"Pasó el plazo: avisar a la administración",IF($W210&gt;=$D$4,"Enviar recordatorio y anotarlo",""))),IF(AND($V210&lt;&gt;"",$I210&lt;&gt;"",$I210&lt;&gt;"Bueno"),"Recibido con daño: ver observaciones",""))</f>
        <v/>
      </c>
      <c r="Y210" s="17">
        <f>IF($V210="Pendiente",COUNTIF($V$8:$V210,"Pendiente"),"")</f>
        <v/>
      </c>
    </row>
    <row r="211" ht="18" customHeight="1">
      <c r="A211" s="9" t="n"/>
      <c r="B211" s="14" t="n"/>
      <c r="C211" s="15" t="n"/>
      <c r="D211" s="9" t="n"/>
      <c r="E211" s="9" t="n"/>
      <c r="F211" s="16" t="n"/>
      <c r="G211" s="9" t="n"/>
      <c r="H211" s="9" t="n"/>
      <c r="I211" s="9" t="n"/>
      <c r="J211" s="9" t="n"/>
      <c r="K211" s="9" t="n"/>
      <c r="L211" s="9" t="n"/>
      <c r="M211" s="9" t="n"/>
      <c r="N211" s="15" t="n"/>
      <c r="O211" s="14" t="n"/>
      <c r="P211" s="15" t="n"/>
      <c r="Q211" s="9" t="n"/>
      <c r="R211" s="9" t="n"/>
      <c r="S211" s="9" t="n"/>
      <c r="T211" s="9" t="n"/>
      <c r="U211" s="9" t="n"/>
      <c r="V211" s="17">
        <f>IF(AND($B211="",$H211=""),"",IF($R211="Devuelto a la transportadora","Devuelto",IF($R211="Pasado a la administración","En administración",IF($O211&lt;&gt;"","Entregado","Pendiente"))))</f>
        <v/>
      </c>
      <c r="W211" s="18">
        <f>IF($B211="","",IF($O211&lt;&gt;"",$O211-$B211,$I$4-$B211))</f>
        <v/>
      </c>
      <c r="X211" s="17">
        <f>IF($V211="Pendiente",IF($D211="Perecedero","Perecedero: entregar hoy",IF($W211&gt;=$F$4,"Pasó el plazo: avisar a la administración",IF($W211&gt;=$D$4,"Enviar recordatorio y anotarlo",""))),IF(AND($V211&lt;&gt;"",$I211&lt;&gt;"",$I211&lt;&gt;"Bueno"),"Recibido con daño: ver observaciones",""))</f>
        <v/>
      </c>
      <c r="Y211" s="17">
        <f>IF($V211="Pendiente",COUNTIF($V$8:$V211,"Pendiente"),"")</f>
        <v/>
      </c>
    </row>
    <row r="212" ht="18" customHeight="1">
      <c r="A212" s="9" t="n"/>
      <c r="B212" s="14" t="n"/>
      <c r="C212" s="15" t="n"/>
      <c r="D212" s="9" t="n"/>
      <c r="E212" s="9" t="n"/>
      <c r="F212" s="16" t="n"/>
      <c r="G212" s="9" t="n"/>
      <c r="H212" s="9" t="n"/>
      <c r="I212" s="9" t="n"/>
      <c r="J212" s="9" t="n"/>
      <c r="K212" s="9" t="n"/>
      <c r="L212" s="9" t="n"/>
      <c r="M212" s="9" t="n"/>
      <c r="N212" s="15" t="n"/>
      <c r="O212" s="14" t="n"/>
      <c r="P212" s="15" t="n"/>
      <c r="Q212" s="9" t="n"/>
      <c r="R212" s="9" t="n"/>
      <c r="S212" s="9" t="n"/>
      <c r="T212" s="9" t="n"/>
      <c r="U212" s="9" t="n"/>
      <c r="V212" s="17">
        <f>IF(AND($B212="",$H212=""),"",IF($R212="Devuelto a la transportadora","Devuelto",IF($R212="Pasado a la administración","En administración",IF($O212&lt;&gt;"","Entregado","Pendiente"))))</f>
        <v/>
      </c>
      <c r="W212" s="18">
        <f>IF($B212="","",IF($O212&lt;&gt;"",$O212-$B212,$I$4-$B212))</f>
        <v/>
      </c>
      <c r="X212" s="17">
        <f>IF($V212="Pendiente",IF($D212="Perecedero","Perecedero: entregar hoy",IF($W212&gt;=$F$4,"Pasó el plazo: avisar a la administración",IF($W212&gt;=$D$4,"Enviar recordatorio y anotarlo",""))),IF(AND($V212&lt;&gt;"",$I212&lt;&gt;"",$I212&lt;&gt;"Bueno"),"Recibido con daño: ver observaciones",""))</f>
        <v/>
      </c>
      <c r="Y212" s="17">
        <f>IF($V212="Pendiente",COUNTIF($V$8:$V212,"Pendiente"),"")</f>
        <v/>
      </c>
    </row>
    <row r="213" ht="18" customHeight="1">
      <c r="A213" s="9" t="n"/>
      <c r="B213" s="14" t="n"/>
      <c r="C213" s="15" t="n"/>
      <c r="D213" s="9" t="n"/>
      <c r="E213" s="9" t="n"/>
      <c r="F213" s="16" t="n"/>
      <c r="G213" s="9" t="n"/>
      <c r="H213" s="9" t="n"/>
      <c r="I213" s="9" t="n"/>
      <c r="J213" s="9" t="n"/>
      <c r="K213" s="9" t="n"/>
      <c r="L213" s="9" t="n"/>
      <c r="M213" s="9" t="n"/>
      <c r="N213" s="15" t="n"/>
      <c r="O213" s="14" t="n"/>
      <c r="P213" s="15" t="n"/>
      <c r="Q213" s="9" t="n"/>
      <c r="R213" s="9" t="n"/>
      <c r="S213" s="9" t="n"/>
      <c r="T213" s="9" t="n"/>
      <c r="U213" s="9" t="n"/>
      <c r="V213" s="17">
        <f>IF(AND($B213="",$H213=""),"",IF($R213="Devuelto a la transportadora","Devuelto",IF($R213="Pasado a la administración","En administración",IF($O213&lt;&gt;"","Entregado","Pendiente"))))</f>
        <v/>
      </c>
      <c r="W213" s="18">
        <f>IF($B213="","",IF($O213&lt;&gt;"",$O213-$B213,$I$4-$B213))</f>
        <v/>
      </c>
      <c r="X213" s="17">
        <f>IF($V213="Pendiente",IF($D213="Perecedero","Perecedero: entregar hoy",IF($W213&gt;=$F$4,"Pasó el plazo: avisar a la administración",IF($W213&gt;=$D$4,"Enviar recordatorio y anotarlo",""))),IF(AND($V213&lt;&gt;"",$I213&lt;&gt;"",$I213&lt;&gt;"Bueno"),"Recibido con daño: ver observaciones",""))</f>
        <v/>
      </c>
      <c r="Y213" s="17">
        <f>IF($V213="Pendiente",COUNTIF($V$8:$V213,"Pendiente"),"")</f>
        <v/>
      </c>
    </row>
    <row r="214" ht="18" customHeight="1">
      <c r="A214" s="9" t="n"/>
      <c r="B214" s="14" t="n"/>
      <c r="C214" s="15" t="n"/>
      <c r="D214" s="9" t="n"/>
      <c r="E214" s="9" t="n"/>
      <c r="F214" s="16" t="n"/>
      <c r="G214" s="9" t="n"/>
      <c r="H214" s="9" t="n"/>
      <c r="I214" s="9" t="n"/>
      <c r="J214" s="9" t="n"/>
      <c r="K214" s="9" t="n"/>
      <c r="L214" s="9" t="n"/>
      <c r="M214" s="9" t="n"/>
      <c r="N214" s="15" t="n"/>
      <c r="O214" s="14" t="n"/>
      <c r="P214" s="15" t="n"/>
      <c r="Q214" s="9" t="n"/>
      <c r="R214" s="9" t="n"/>
      <c r="S214" s="9" t="n"/>
      <c r="T214" s="9" t="n"/>
      <c r="U214" s="9" t="n"/>
      <c r="V214" s="17">
        <f>IF(AND($B214="",$H214=""),"",IF($R214="Devuelto a la transportadora","Devuelto",IF($R214="Pasado a la administración","En administración",IF($O214&lt;&gt;"","Entregado","Pendiente"))))</f>
        <v/>
      </c>
      <c r="W214" s="18">
        <f>IF($B214="","",IF($O214&lt;&gt;"",$O214-$B214,$I$4-$B214))</f>
        <v/>
      </c>
      <c r="X214" s="17">
        <f>IF($V214="Pendiente",IF($D214="Perecedero","Perecedero: entregar hoy",IF($W214&gt;=$F$4,"Pasó el plazo: avisar a la administración",IF($W214&gt;=$D$4,"Enviar recordatorio y anotarlo",""))),IF(AND($V214&lt;&gt;"",$I214&lt;&gt;"",$I214&lt;&gt;"Bueno"),"Recibido con daño: ver observaciones",""))</f>
        <v/>
      </c>
      <c r="Y214" s="17">
        <f>IF($V214="Pendiente",COUNTIF($V$8:$V214,"Pendiente"),"")</f>
        <v/>
      </c>
    </row>
    <row r="215" ht="18" customHeight="1">
      <c r="A215" s="9" t="n"/>
      <c r="B215" s="14" t="n"/>
      <c r="C215" s="15" t="n"/>
      <c r="D215" s="9" t="n"/>
      <c r="E215" s="9" t="n"/>
      <c r="F215" s="16" t="n"/>
      <c r="G215" s="9" t="n"/>
      <c r="H215" s="9" t="n"/>
      <c r="I215" s="9" t="n"/>
      <c r="J215" s="9" t="n"/>
      <c r="K215" s="9" t="n"/>
      <c r="L215" s="9" t="n"/>
      <c r="M215" s="9" t="n"/>
      <c r="N215" s="15" t="n"/>
      <c r="O215" s="14" t="n"/>
      <c r="P215" s="15" t="n"/>
      <c r="Q215" s="9" t="n"/>
      <c r="R215" s="9" t="n"/>
      <c r="S215" s="9" t="n"/>
      <c r="T215" s="9" t="n"/>
      <c r="U215" s="9" t="n"/>
      <c r="V215" s="17">
        <f>IF(AND($B215="",$H215=""),"",IF($R215="Devuelto a la transportadora","Devuelto",IF($R215="Pasado a la administración","En administración",IF($O215&lt;&gt;"","Entregado","Pendiente"))))</f>
        <v/>
      </c>
      <c r="W215" s="18">
        <f>IF($B215="","",IF($O215&lt;&gt;"",$O215-$B215,$I$4-$B215))</f>
        <v/>
      </c>
      <c r="X215" s="17">
        <f>IF($V215="Pendiente",IF($D215="Perecedero","Perecedero: entregar hoy",IF($W215&gt;=$F$4,"Pasó el plazo: avisar a la administración",IF($W215&gt;=$D$4,"Enviar recordatorio y anotarlo",""))),IF(AND($V215&lt;&gt;"",$I215&lt;&gt;"",$I215&lt;&gt;"Bueno"),"Recibido con daño: ver observaciones",""))</f>
        <v/>
      </c>
      <c r="Y215" s="17">
        <f>IF($V215="Pendiente",COUNTIF($V$8:$V215,"Pendiente"),"")</f>
        <v/>
      </c>
    </row>
    <row r="216" ht="18" customHeight="1">
      <c r="A216" s="9" t="n"/>
      <c r="B216" s="14" t="n"/>
      <c r="C216" s="15" t="n"/>
      <c r="D216" s="9" t="n"/>
      <c r="E216" s="9" t="n"/>
      <c r="F216" s="16" t="n"/>
      <c r="G216" s="9" t="n"/>
      <c r="H216" s="9" t="n"/>
      <c r="I216" s="9" t="n"/>
      <c r="J216" s="9" t="n"/>
      <c r="K216" s="9" t="n"/>
      <c r="L216" s="9" t="n"/>
      <c r="M216" s="9" t="n"/>
      <c r="N216" s="15" t="n"/>
      <c r="O216" s="14" t="n"/>
      <c r="P216" s="15" t="n"/>
      <c r="Q216" s="9" t="n"/>
      <c r="R216" s="9" t="n"/>
      <c r="S216" s="9" t="n"/>
      <c r="T216" s="9" t="n"/>
      <c r="U216" s="9" t="n"/>
      <c r="V216" s="17">
        <f>IF(AND($B216="",$H216=""),"",IF($R216="Devuelto a la transportadora","Devuelto",IF($R216="Pasado a la administración","En administración",IF($O216&lt;&gt;"","Entregado","Pendiente"))))</f>
        <v/>
      </c>
      <c r="W216" s="18">
        <f>IF($B216="","",IF($O216&lt;&gt;"",$O216-$B216,$I$4-$B216))</f>
        <v/>
      </c>
      <c r="X216" s="17">
        <f>IF($V216="Pendiente",IF($D216="Perecedero","Perecedero: entregar hoy",IF($W216&gt;=$F$4,"Pasó el plazo: avisar a la administración",IF($W216&gt;=$D$4,"Enviar recordatorio y anotarlo",""))),IF(AND($V216&lt;&gt;"",$I216&lt;&gt;"",$I216&lt;&gt;"Bueno"),"Recibido con daño: ver observaciones",""))</f>
        <v/>
      </c>
      <c r="Y216" s="17">
        <f>IF($V216="Pendiente",COUNTIF($V$8:$V216,"Pendiente"),"")</f>
        <v/>
      </c>
    </row>
    <row r="217" ht="18" customHeight="1">
      <c r="A217" s="9" t="n"/>
      <c r="B217" s="14" t="n"/>
      <c r="C217" s="15" t="n"/>
      <c r="D217" s="9" t="n"/>
      <c r="E217" s="9" t="n"/>
      <c r="F217" s="16" t="n"/>
      <c r="G217" s="9" t="n"/>
      <c r="H217" s="9" t="n"/>
      <c r="I217" s="9" t="n"/>
      <c r="J217" s="9" t="n"/>
      <c r="K217" s="9" t="n"/>
      <c r="L217" s="9" t="n"/>
      <c r="M217" s="9" t="n"/>
      <c r="N217" s="15" t="n"/>
      <c r="O217" s="14" t="n"/>
      <c r="P217" s="15" t="n"/>
      <c r="Q217" s="9" t="n"/>
      <c r="R217" s="9" t="n"/>
      <c r="S217" s="9" t="n"/>
      <c r="T217" s="9" t="n"/>
      <c r="U217" s="9" t="n"/>
      <c r="V217" s="17">
        <f>IF(AND($B217="",$H217=""),"",IF($R217="Devuelto a la transportadora","Devuelto",IF($R217="Pasado a la administración","En administración",IF($O217&lt;&gt;"","Entregado","Pendiente"))))</f>
        <v/>
      </c>
      <c r="W217" s="18">
        <f>IF($B217="","",IF($O217&lt;&gt;"",$O217-$B217,$I$4-$B217))</f>
        <v/>
      </c>
      <c r="X217" s="17">
        <f>IF($V217="Pendiente",IF($D217="Perecedero","Perecedero: entregar hoy",IF($W217&gt;=$F$4,"Pasó el plazo: avisar a la administración",IF($W217&gt;=$D$4,"Enviar recordatorio y anotarlo",""))),IF(AND($V217&lt;&gt;"",$I217&lt;&gt;"",$I217&lt;&gt;"Bueno"),"Recibido con daño: ver observaciones",""))</f>
        <v/>
      </c>
      <c r="Y217" s="17">
        <f>IF($V217="Pendiente",COUNTIF($V$8:$V217,"Pendiente"),"")</f>
        <v/>
      </c>
    </row>
    <row r="218" ht="18" customHeight="1">
      <c r="A218" s="9" t="n"/>
      <c r="B218" s="14" t="n"/>
      <c r="C218" s="15" t="n"/>
      <c r="D218" s="9" t="n"/>
      <c r="E218" s="9" t="n"/>
      <c r="F218" s="16" t="n"/>
      <c r="G218" s="9" t="n"/>
      <c r="H218" s="9" t="n"/>
      <c r="I218" s="9" t="n"/>
      <c r="J218" s="9" t="n"/>
      <c r="K218" s="9" t="n"/>
      <c r="L218" s="9" t="n"/>
      <c r="M218" s="9" t="n"/>
      <c r="N218" s="15" t="n"/>
      <c r="O218" s="14" t="n"/>
      <c r="P218" s="15" t="n"/>
      <c r="Q218" s="9" t="n"/>
      <c r="R218" s="9" t="n"/>
      <c r="S218" s="9" t="n"/>
      <c r="T218" s="9" t="n"/>
      <c r="U218" s="9" t="n"/>
      <c r="V218" s="17">
        <f>IF(AND($B218="",$H218=""),"",IF($R218="Devuelto a la transportadora","Devuelto",IF($R218="Pasado a la administración","En administración",IF($O218&lt;&gt;"","Entregado","Pendiente"))))</f>
        <v/>
      </c>
      <c r="W218" s="18">
        <f>IF($B218="","",IF($O218&lt;&gt;"",$O218-$B218,$I$4-$B218))</f>
        <v/>
      </c>
      <c r="X218" s="17">
        <f>IF($V218="Pendiente",IF($D218="Perecedero","Perecedero: entregar hoy",IF($W218&gt;=$F$4,"Pasó el plazo: avisar a la administración",IF($W218&gt;=$D$4,"Enviar recordatorio y anotarlo",""))),IF(AND($V218&lt;&gt;"",$I218&lt;&gt;"",$I218&lt;&gt;"Bueno"),"Recibido con daño: ver observaciones",""))</f>
        <v/>
      </c>
      <c r="Y218" s="17">
        <f>IF($V218="Pendiente",COUNTIF($V$8:$V218,"Pendiente"),"")</f>
        <v/>
      </c>
    </row>
    <row r="219" ht="18" customHeight="1">
      <c r="A219" s="9" t="n"/>
      <c r="B219" s="14" t="n"/>
      <c r="C219" s="15" t="n"/>
      <c r="D219" s="9" t="n"/>
      <c r="E219" s="9" t="n"/>
      <c r="F219" s="16" t="n"/>
      <c r="G219" s="9" t="n"/>
      <c r="H219" s="9" t="n"/>
      <c r="I219" s="9" t="n"/>
      <c r="J219" s="9" t="n"/>
      <c r="K219" s="9" t="n"/>
      <c r="L219" s="9" t="n"/>
      <c r="M219" s="9" t="n"/>
      <c r="N219" s="15" t="n"/>
      <c r="O219" s="14" t="n"/>
      <c r="P219" s="15" t="n"/>
      <c r="Q219" s="9" t="n"/>
      <c r="R219" s="9" t="n"/>
      <c r="S219" s="9" t="n"/>
      <c r="T219" s="9" t="n"/>
      <c r="U219" s="9" t="n"/>
      <c r="V219" s="17">
        <f>IF(AND($B219="",$H219=""),"",IF($R219="Devuelto a la transportadora","Devuelto",IF($R219="Pasado a la administración","En administración",IF($O219&lt;&gt;"","Entregado","Pendiente"))))</f>
        <v/>
      </c>
      <c r="W219" s="18">
        <f>IF($B219="","",IF($O219&lt;&gt;"",$O219-$B219,$I$4-$B219))</f>
        <v/>
      </c>
      <c r="X219" s="17">
        <f>IF($V219="Pendiente",IF($D219="Perecedero","Perecedero: entregar hoy",IF($W219&gt;=$F$4,"Pasó el plazo: avisar a la administración",IF($W219&gt;=$D$4,"Enviar recordatorio y anotarlo",""))),IF(AND($V219&lt;&gt;"",$I219&lt;&gt;"",$I219&lt;&gt;"Bueno"),"Recibido con daño: ver observaciones",""))</f>
        <v/>
      </c>
      <c r="Y219" s="17">
        <f>IF($V219="Pendiente",COUNTIF($V$8:$V219,"Pendiente"),"")</f>
        <v/>
      </c>
    </row>
    <row r="220" ht="18" customHeight="1">
      <c r="A220" s="9" t="n"/>
      <c r="B220" s="14" t="n"/>
      <c r="C220" s="15" t="n"/>
      <c r="D220" s="9" t="n"/>
      <c r="E220" s="9" t="n"/>
      <c r="F220" s="16" t="n"/>
      <c r="G220" s="9" t="n"/>
      <c r="H220" s="9" t="n"/>
      <c r="I220" s="9" t="n"/>
      <c r="J220" s="9" t="n"/>
      <c r="K220" s="9" t="n"/>
      <c r="L220" s="9" t="n"/>
      <c r="M220" s="9" t="n"/>
      <c r="N220" s="15" t="n"/>
      <c r="O220" s="14" t="n"/>
      <c r="P220" s="15" t="n"/>
      <c r="Q220" s="9" t="n"/>
      <c r="R220" s="9" t="n"/>
      <c r="S220" s="9" t="n"/>
      <c r="T220" s="9" t="n"/>
      <c r="U220" s="9" t="n"/>
      <c r="V220" s="17">
        <f>IF(AND($B220="",$H220=""),"",IF($R220="Devuelto a la transportadora","Devuelto",IF($R220="Pasado a la administración","En administración",IF($O220&lt;&gt;"","Entregado","Pendiente"))))</f>
        <v/>
      </c>
      <c r="W220" s="18">
        <f>IF($B220="","",IF($O220&lt;&gt;"",$O220-$B220,$I$4-$B220))</f>
        <v/>
      </c>
      <c r="X220" s="17">
        <f>IF($V220="Pendiente",IF($D220="Perecedero","Perecedero: entregar hoy",IF($W220&gt;=$F$4,"Pasó el plazo: avisar a la administración",IF($W220&gt;=$D$4,"Enviar recordatorio y anotarlo",""))),IF(AND($V220&lt;&gt;"",$I220&lt;&gt;"",$I220&lt;&gt;"Bueno"),"Recibido con daño: ver observaciones",""))</f>
        <v/>
      </c>
      <c r="Y220" s="17">
        <f>IF($V220="Pendiente",COUNTIF($V$8:$V220,"Pendiente"),"")</f>
        <v/>
      </c>
    </row>
    <row r="221" ht="18" customHeight="1">
      <c r="A221" s="9" t="n"/>
      <c r="B221" s="14" t="n"/>
      <c r="C221" s="15" t="n"/>
      <c r="D221" s="9" t="n"/>
      <c r="E221" s="9" t="n"/>
      <c r="F221" s="16" t="n"/>
      <c r="G221" s="9" t="n"/>
      <c r="H221" s="9" t="n"/>
      <c r="I221" s="9" t="n"/>
      <c r="J221" s="9" t="n"/>
      <c r="K221" s="9" t="n"/>
      <c r="L221" s="9" t="n"/>
      <c r="M221" s="9" t="n"/>
      <c r="N221" s="15" t="n"/>
      <c r="O221" s="14" t="n"/>
      <c r="P221" s="15" t="n"/>
      <c r="Q221" s="9" t="n"/>
      <c r="R221" s="9" t="n"/>
      <c r="S221" s="9" t="n"/>
      <c r="T221" s="9" t="n"/>
      <c r="U221" s="9" t="n"/>
      <c r="V221" s="17">
        <f>IF(AND($B221="",$H221=""),"",IF($R221="Devuelto a la transportadora","Devuelto",IF($R221="Pasado a la administración","En administración",IF($O221&lt;&gt;"","Entregado","Pendiente"))))</f>
        <v/>
      </c>
      <c r="W221" s="18">
        <f>IF($B221="","",IF($O221&lt;&gt;"",$O221-$B221,$I$4-$B221))</f>
        <v/>
      </c>
      <c r="X221" s="17">
        <f>IF($V221="Pendiente",IF($D221="Perecedero","Perecedero: entregar hoy",IF($W221&gt;=$F$4,"Pasó el plazo: avisar a la administración",IF($W221&gt;=$D$4,"Enviar recordatorio y anotarlo",""))),IF(AND($V221&lt;&gt;"",$I221&lt;&gt;"",$I221&lt;&gt;"Bueno"),"Recibido con daño: ver observaciones",""))</f>
        <v/>
      </c>
      <c r="Y221" s="17">
        <f>IF($V221="Pendiente",COUNTIF($V$8:$V221,"Pendiente"),"")</f>
        <v/>
      </c>
    </row>
    <row r="222" ht="18" customHeight="1">
      <c r="A222" s="9" t="n"/>
      <c r="B222" s="14" t="n"/>
      <c r="C222" s="15" t="n"/>
      <c r="D222" s="9" t="n"/>
      <c r="E222" s="9" t="n"/>
      <c r="F222" s="16" t="n"/>
      <c r="G222" s="9" t="n"/>
      <c r="H222" s="9" t="n"/>
      <c r="I222" s="9" t="n"/>
      <c r="J222" s="9" t="n"/>
      <c r="K222" s="9" t="n"/>
      <c r="L222" s="9" t="n"/>
      <c r="M222" s="9" t="n"/>
      <c r="N222" s="15" t="n"/>
      <c r="O222" s="14" t="n"/>
      <c r="P222" s="15" t="n"/>
      <c r="Q222" s="9" t="n"/>
      <c r="R222" s="9" t="n"/>
      <c r="S222" s="9" t="n"/>
      <c r="T222" s="9" t="n"/>
      <c r="U222" s="9" t="n"/>
      <c r="V222" s="17">
        <f>IF(AND($B222="",$H222=""),"",IF($R222="Devuelto a la transportadora","Devuelto",IF($R222="Pasado a la administración","En administración",IF($O222&lt;&gt;"","Entregado","Pendiente"))))</f>
        <v/>
      </c>
      <c r="W222" s="18">
        <f>IF($B222="","",IF($O222&lt;&gt;"",$O222-$B222,$I$4-$B222))</f>
        <v/>
      </c>
      <c r="X222" s="17">
        <f>IF($V222="Pendiente",IF($D222="Perecedero","Perecedero: entregar hoy",IF($W222&gt;=$F$4,"Pasó el plazo: avisar a la administración",IF($W222&gt;=$D$4,"Enviar recordatorio y anotarlo",""))),IF(AND($V222&lt;&gt;"",$I222&lt;&gt;"",$I222&lt;&gt;"Bueno"),"Recibido con daño: ver observaciones",""))</f>
        <v/>
      </c>
      <c r="Y222" s="17">
        <f>IF($V222="Pendiente",COUNTIF($V$8:$V222,"Pendiente"),"")</f>
        <v/>
      </c>
    </row>
    <row r="223" ht="18" customHeight="1">
      <c r="A223" s="9" t="n"/>
      <c r="B223" s="14" t="n"/>
      <c r="C223" s="15" t="n"/>
      <c r="D223" s="9" t="n"/>
      <c r="E223" s="9" t="n"/>
      <c r="F223" s="16" t="n"/>
      <c r="G223" s="9" t="n"/>
      <c r="H223" s="9" t="n"/>
      <c r="I223" s="9" t="n"/>
      <c r="J223" s="9" t="n"/>
      <c r="K223" s="9" t="n"/>
      <c r="L223" s="9" t="n"/>
      <c r="M223" s="9" t="n"/>
      <c r="N223" s="15" t="n"/>
      <c r="O223" s="14" t="n"/>
      <c r="P223" s="15" t="n"/>
      <c r="Q223" s="9" t="n"/>
      <c r="R223" s="9" t="n"/>
      <c r="S223" s="9" t="n"/>
      <c r="T223" s="9" t="n"/>
      <c r="U223" s="9" t="n"/>
      <c r="V223" s="17">
        <f>IF(AND($B223="",$H223=""),"",IF($R223="Devuelto a la transportadora","Devuelto",IF($R223="Pasado a la administración","En administración",IF($O223&lt;&gt;"","Entregado","Pendiente"))))</f>
        <v/>
      </c>
      <c r="W223" s="18">
        <f>IF($B223="","",IF($O223&lt;&gt;"",$O223-$B223,$I$4-$B223))</f>
        <v/>
      </c>
      <c r="X223" s="17">
        <f>IF($V223="Pendiente",IF($D223="Perecedero","Perecedero: entregar hoy",IF($W223&gt;=$F$4,"Pasó el plazo: avisar a la administración",IF($W223&gt;=$D$4,"Enviar recordatorio y anotarlo",""))),IF(AND($V223&lt;&gt;"",$I223&lt;&gt;"",$I223&lt;&gt;"Bueno"),"Recibido con daño: ver observaciones",""))</f>
        <v/>
      </c>
      <c r="Y223" s="17">
        <f>IF($V223="Pendiente",COUNTIF($V$8:$V223,"Pendiente"),"")</f>
        <v/>
      </c>
    </row>
    <row r="224" ht="18" customHeight="1">
      <c r="A224" s="9" t="n"/>
      <c r="B224" s="14" t="n"/>
      <c r="C224" s="15" t="n"/>
      <c r="D224" s="9" t="n"/>
      <c r="E224" s="9" t="n"/>
      <c r="F224" s="16" t="n"/>
      <c r="G224" s="9" t="n"/>
      <c r="H224" s="9" t="n"/>
      <c r="I224" s="9" t="n"/>
      <c r="J224" s="9" t="n"/>
      <c r="K224" s="9" t="n"/>
      <c r="L224" s="9" t="n"/>
      <c r="M224" s="9" t="n"/>
      <c r="N224" s="15" t="n"/>
      <c r="O224" s="14" t="n"/>
      <c r="P224" s="15" t="n"/>
      <c r="Q224" s="9" t="n"/>
      <c r="R224" s="9" t="n"/>
      <c r="S224" s="9" t="n"/>
      <c r="T224" s="9" t="n"/>
      <c r="U224" s="9" t="n"/>
      <c r="V224" s="17">
        <f>IF(AND($B224="",$H224=""),"",IF($R224="Devuelto a la transportadora","Devuelto",IF($R224="Pasado a la administración","En administración",IF($O224&lt;&gt;"","Entregado","Pendiente"))))</f>
        <v/>
      </c>
      <c r="W224" s="18">
        <f>IF($B224="","",IF($O224&lt;&gt;"",$O224-$B224,$I$4-$B224))</f>
        <v/>
      </c>
      <c r="X224" s="17">
        <f>IF($V224="Pendiente",IF($D224="Perecedero","Perecedero: entregar hoy",IF($W224&gt;=$F$4,"Pasó el plazo: avisar a la administración",IF($W224&gt;=$D$4,"Enviar recordatorio y anotarlo",""))),IF(AND($V224&lt;&gt;"",$I224&lt;&gt;"",$I224&lt;&gt;"Bueno"),"Recibido con daño: ver observaciones",""))</f>
        <v/>
      </c>
      <c r="Y224" s="17">
        <f>IF($V224="Pendiente",COUNTIF($V$8:$V224,"Pendiente"),"")</f>
        <v/>
      </c>
    </row>
    <row r="225" ht="18" customHeight="1">
      <c r="A225" s="9" t="n"/>
      <c r="B225" s="14" t="n"/>
      <c r="C225" s="15" t="n"/>
      <c r="D225" s="9" t="n"/>
      <c r="E225" s="9" t="n"/>
      <c r="F225" s="16" t="n"/>
      <c r="G225" s="9" t="n"/>
      <c r="H225" s="9" t="n"/>
      <c r="I225" s="9" t="n"/>
      <c r="J225" s="9" t="n"/>
      <c r="K225" s="9" t="n"/>
      <c r="L225" s="9" t="n"/>
      <c r="M225" s="9" t="n"/>
      <c r="N225" s="15" t="n"/>
      <c r="O225" s="14" t="n"/>
      <c r="P225" s="15" t="n"/>
      <c r="Q225" s="9" t="n"/>
      <c r="R225" s="9" t="n"/>
      <c r="S225" s="9" t="n"/>
      <c r="T225" s="9" t="n"/>
      <c r="U225" s="9" t="n"/>
      <c r="V225" s="17">
        <f>IF(AND($B225="",$H225=""),"",IF($R225="Devuelto a la transportadora","Devuelto",IF($R225="Pasado a la administración","En administración",IF($O225&lt;&gt;"","Entregado","Pendiente"))))</f>
        <v/>
      </c>
      <c r="W225" s="18">
        <f>IF($B225="","",IF($O225&lt;&gt;"",$O225-$B225,$I$4-$B225))</f>
        <v/>
      </c>
      <c r="X225" s="17">
        <f>IF($V225="Pendiente",IF($D225="Perecedero","Perecedero: entregar hoy",IF($W225&gt;=$F$4,"Pasó el plazo: avisar a la administración",IF($W225&gt;=$D$4,"Enviar recordatorio y anotarlo",""))),IF(AND($V225&lt;&gt;"",$I225&lt;&gt;"",$I225&lt;&gt;"Bueno"),"Recibido con daño: ver observaciones",""))</f>
        <v/>
      </c>
      <c r="Y225" s="17">
        <f>IF($V225="Pendiente",COUNTIF($V$8:$V225,"Pendiente"),"")</f>
        <v/>
      </c>
    </row>
    <row r="226" ht="18" customHeight="1">
      <c r="A226" s="9" t="n"/>
      <c r="B226" s="14" t="n"/>
      <c r="C226" s="15" t="n"/>
      <c r="D226" s="9" t="n"/>
      <c r="E226" s="9" t="n"/>
      <c r="F226" s="16" t="n"/>
      <c r="G226" s="9" t="n"/>
      <c r="H226" s="9" t="n"/>
      <c r="I226" s="9" t="n"/>
      <c r="J226" s="9" t="n"/>
      <c r="K226" s="9" t="n"/>
      <c r="L226" s="9" t="n"/>
      <c r="M226" s="9" t="n"/>
      <c r="N226" s="15" t="n"/>
      <c r="O226" s="14" t="n"/>
      <c r="P226" s="15" t="n"/>
      <c r="Q226" s="9" t="n"/>
      <c r="R226" s="9" t="n"/>
      <c r="S226" s="9" t="n"/>
      <c r="T226" s="9" t="n"/>
      <c r="U226" s="9" t="n"/>
      <c r="V226" s="17">
        <f>IF(AND($B226="",$H226=""),"",IF($R226="Devuelto a la transportadora","Devuelto",IF($R226="Pasado a la administración","En administración",IF($O226&lt;&gt;"","Entregado","Pendiente"))))</f>
        <v/>
      </c>
      <c r="W226" s="18">
        <f>IF($B226="","",IF($O226&lt;&gt;"",$O226-$B226,$I$4-$B226))</f>
        <v/>
      </c>
      <c r="X226" s="17">
        <f>IF($V226="Pendiente",IF($D226="Perecedero","Perecedero: entregar hoy",IF($W226&gt;=$F$4,"Pasó el plazo: avisar a la administración",IF($W226&gt;=$D$4,"Enviar recordatorio y anotarlo",""))),IF(AND($V226&lt;&gt;"",$I226&lt;&gt;"",$I226&lt;&gt;"Bueno"),"Recibido con daño: ver observaciones",""))</f>
        <v/>
      </c>
      <c r="Y226" s="17">
        <f>IF($V226="Pendiente",COUNTIF($V$8:$V226,"Pendiente"),"")</f>
        <v/>
      </c>
    </row>
    <row r="227" ht="18" customHeight="1">
      <c r="A227" s="9" t="n"/>
      <c r="B227" s="14" t="n"/>
      <c r="C227" s="15" t="n"/>
      <c r="D227" s="9" t="n"/>
      <c r="E227" s="9" t="n"/>
      <c r="F227" s="16" t="n"/>
      <c r="G227" s="9" t="n"/>
      <c r="H227" s="9" t="n"/>
      <c r="I227" s="9" t="n"/>
      <c r="J227" s="9" t="n"/>
      <c r="K227" s="9" t="n"/>
      <c r="L227" s="9" t="n"/>
      <c r="M227" s="9" t="n"/>
      <c r="N227" s="15" t="n"/>
      <c r="O227" s="14" t="n"/>
      <c r="P227" s="15" t="n"/>
      <c r="Q227" s="9" t="n"/>
      <c r="R227" s="9" t="n"/>
      <c r="S227" s="9" t="n"/>
      <c r="T227" s="9" t="n"/>
      <c r="U227" s="9" t="n"/>
      <c r="V227" s="17">
        <f>IF(AND($B227="",$H227=""),"",IF($R227="Devuelto a la transportadora","Devuelto",IF($R227="Pasado a la administración","En administración",IF($O227&lt;&gt;"","Entregado","Pendiente"))))</f>
        <v/>
      </c>
      <c r="W227" s="18">
        <f>IF($B227="","",IF($O227&lt;&gt;"",$O227-$B227,$I$4-$B227))</f>
        <v/>
      </c>
      <c r="X227" s="17">
        <f>IF($V227="Pendiente",IF($D227="Perecedero","Perecedero: entregar hoy",IF($W227&gt;=$F$4,"Pasó el plazo: avisar a la administración",IF($W227&gt;=$D$4,"Enviar recordatorio y anotarlo",""))),IF(AND($V227&lt;&gt;"",$I227&lt;&gt;"",$I227&lt;&gt;"Bueno"),"Recibido con daño: ver observaciones",""))</f>
        <v/>
      </c>
      <c r="Y227" s="17">
        <f>IF($V227="Pendiente",COUNTIF($V$8:$V227,"Pendiente"),"")</f>
        <v/>
      </c>
    </row>
    <row r="228" ht="18" customHeight="1">
      <c r="A228" s="9" t="n"/>
      <c r="B228" s="14" t="n"/>
      <c r="C228" s="15" t="n"/>
      <c r="D228" s="9" t="n"/>
      <c r="E228" s="9" t="n"/>
      <c r="F228" s="16" t="n"/>
      <c r="G228" s="9" t="n"/>
      <c r="H228" s="9" t="n"/>
      <c r="I228" s="9" t="n"/>
      <c r="J228" s="9" t="n"/>
      <c r="K228" s="9" t="n"/>
      <c r="L228" s="9" t="n"/>
      <c r="M228" s="9" t="n"/>
      <c r="N228" s="15" t="n"/>
      <c r="O228" s="14" t="n"/>
      <c r="P228" s="15" t="n"/>
      <c r="Q228" s="9" t="n"/>
      <c r="R228" s="9" t="n"/>
      <c r="S228" s="9" t="n"/>
      <c r="T228" s="9" t="n"/>
      <c r="U228" s="9" t="n"/>
      <c r="V228" s="17">
        <f>IF(AND($B228="",$H228=""),"",IF($R228="Devuelto a la transportadora","Devuelto",IF($R228="Pasado a la administración","En administración",IF($O228&lt;&gt;"","Entregado","Pendiente"))))</f>
        <v/>
      </c>
      <c r="W228" s="18">
        <f>IF($B228="","",IF($O228&lt;&gt;"",$O228-$B228,$I$4-$B228))</f>
        <v/>
      </c>
      <c r="X228" s="17">
        <f>IF($V228="Pendiente",IF($D228="Perecedero","Perecedero: entregar hoy",IF($W228&gt;=$F$4,"Pasó el plazo: avisar a la administración",IF($W228&gt;=$D$4,"Enviar recordatorio y anotarlo",""))),IF(AND($V228&lt;&gt;"",$I228&lt;&gt;"",$I228&lt;&gt;"Bueno"),"Recibido con daño: ver observaciones",""))</f>
        <v/>
      </c>
      <c r="Y228" s="17">
        <f>IF($V228="Pendiente",COUNTIF($V$8:$V228,"Pendiente"),"")</f>
        <v/>
      </c>
    </row>
    <row r="229" ht="18" customHeight="1">
      <c r="A229" s="9" t="n"/>
      <c r="B229" s="14" t="n"/>
      <c r="C229" s="15" t="n"/>
      <c r="D229" s="9" t="n"/>
      <c r="E229" s="9" t="n"/>
      <c r="F229" s="16" t="n"/>
      <c r="G229" s="9" t="n"/>
      <c r="H229" s="9" t="n"/>
      <c r="I229" s="9" t="n"/>
      <c r="J229" s="9" t="n"/>
      <c r="K229" s="9" t="n"/>
      <c r="L229" s="9" t="n"/>
      <c r="M229" s="9" t="n"/>
      <c r="N229" s="15" t="n"/>
      <c r="O229" s="14" t="n"/>
      <c r="P229" s="15" t="n"/>
      <c r="Q229" s="9" t="n"/>
      <c r="R229" s="9" t="n"/>
      <c r="S229" s="9" t="n"/>
      <c r="T229" s="9" t="n"/>
      <c r="U229" s="9" t="n"/>
      <c r="V229" s="17">
        <f>IF(AND($B229="",$H229=""),"",IF($R229="Devuelto a la transportadora","Devuelto",IF($R229="Pasado a la administración","En administración",IF($O229&lt;&gt;"","Entregado","Pendiente"))))</f>
        <v/>
      </c>
      <c r="W229" s="18">
        <f>IF($B229="","",IF($O229&lt;&gt;"",$O229-$B229,$I$4-$B229))</f>
        <v/>
      </c>
      <c r="X229" s="17">
        <f>IF($V229="Pendiente",IF($D229="Perecedero","Perecedero: entregar hoy",IF($W229&gt;=$F$4,"Pasó el plazo: avisar a la administración",IF($W229&gt;=$D$4,"Enviar recordatorio y anotarlo",""))),IF(AND($V229&lt;&gt;"",$I229&lt;&gt;"",$I229&lt;&gt;"Bueno"),"Recibido con daño: ver observaciones",""))</f>
        <v/>
      </c>
      <c r="Y229" s="17">
        <f>IF($V229="Pendiente",COUNTIF($V$8:$V229,"Pendiente"),"")</f>
        <v/>
      </c>
    </row>
    <row r="230" ht="18" customHeight="1">
      <c r="A230" s="9" t="n"/>
      <c r="B230" s="14" t="n"/>
      <c r="C230" s="15" t="n"/>
      <c r="D230" s="9" t="n"/>
      <c r="E230" s="9" t="n"/>
      <c r="F230" s="16" t="n"/>
      <c r="G230" s="9" t="n"/>
      <c r="H230" s="9" t="n"/>
      <c r="I230" s="9" t="n"/>
      <c r="J230" s="9" t="n"/>
      <c r="K230" s="9" t="n"/>
      <c r="L230" s="9" t="n"/>
      <c r="M230" s="9" t="n"/>
      <c r="N230" s="15" t="n"/>
      <c r="O230" s="14" t="n"/>
      <c r="P230" s="15" t="n"/>
      <c r="Q230" s="9" t="n"/>
      <c r="R230" s="9" t="n"/>
      <c r="S230" s="9" t="n"/>
      <c r="T230" s="9" t="n"/>
      <c r="U230" s="9" t="n"/>
      <c r="V230" s="17">
        <f>IF(AND($B230="",$H230=""),"",IF($R230="Devuelto a la transportadora","Devuelto",IF($R230="Pasado a la administración","En administración",IF($O230&lt;&gt;"","Entregado","Pendiente"))))</f>
        <v/>
      </c>
      <c r="W230" s="18">
        <f>IF($B230="","",IF($O230&lt;&gt;"",$O230-$B230,$I$4-$B230))</f>
        <v/>
      </c>
      <c r="X230" s="17">
        <f>IF($V230="Pendiente",IF($D230="Perecedero","Perecedero: entregar hoy",IF($W230&gt;=$F$4,"Pasó el plazo: avisar a la administración",IF($W230&gt;=$D$4,"Enviar recordatorio y anotarlo",""))),IF(AND($V230&lt;&gt;"",$I230&lt;&gt;"",$I230&lt;&gt;"Bueno"),"Recibido con daño: ver observaciones",""))</f>
        <v/>
      </c>
      <c r="Y230" s="17">
        <f>IF($V230="Pendiente",COUNTIF($V$8:$V230,"Pendiente"),"")</f>
        <v/>
      </c>
    </row>
    <row r="231" ht="18" customHeight="1">
      <c r="A231" s="9" t="n"/>
      <c r="B231" s="14" t="n"/>
      <c r="C231" s="15" t="n"/>
      <c r="D231" s="9" t="n"/>
      <c r="E231" s="9" t="n"/>
      <c r="F231" s="16" t="n"/>
      <c r="G231" s="9" t="n"/>
      <c r="H231" s="9" t="n"/>
      <c r="I231" s="9" t="n"/>
      <c r="J231" s="9" t="n"/>
      <c r="K231" s="9" t="n"/>
      <c r="L231" s="9" t="n"/>
      <c r="M231" s="9" t="n"/>
      <c r="N231" s="15" t="n"/>
      <c r="O231" s="14" t="n"/>
      <c r="P231" s="15" t="n"/>
      <c r="Q231" s="9" t="n"/>
      <c r="R231" s="9" t="n"/>
      <c r="S231" s="9" t="n"/>
      <c r="T231" s="9" t="n"/>
      <c r="U231" s="9" t="n"/>
      <c r="V231" s="17">
        <f>IF(AND($B231="",$H231=""),"",IF($R231="Devuelto a la transportadora","Devuelto",IF($R231="Pasado a la administración","En administración",IF($O231&lt;&gt;"","Entregado","Pendiente"))))</f>
        <v/>
      </c>
      <c r="W231" s="18">
        <f>IF($B231="","",IF($O231&lt;&gt;"",$O231-$B231,$I$4-$B231))</f>
        <v/>
      </c>
      <c r="X231" s="17">
        <f>IF($V231="Pendiente",IF($D231="Perecedero","Perecedero: entregar hoy",IF($W231&gt;=$F$4,"Pasó el plazo: avisar a la administración",IF($W231&gt;=$D$4,"Enviar recordatorio y anotarlo",""))),IF(AND($V231&lt;&gt;"",$I231&lt;&gt;"",$I231&lt;&gt;"Bueno"),"Recibido con daño: ver observaciones",""))</f>
        <v/>
      </c>
      <c r="Y231" s="17">
        <f>IF($V231="Pendiente",COUNTIF($V$8:$V231,"Pendiente"),"")</f>
        <v/>
      </c>
    </row>
    <row r="232" ht="18" customHeight="1">
      <c r="A232" s="9" t="n"/>
      <c r="B232" s="14" t="n"/>
      <c r="C232" s="15" t="n"/>
      <c r="D232" s="9" t="n"/>
      <c r="E232" s="9" t="n"/>
      <c r="F232" s="16" t="n"/>
      <c r="G232" s="9" t="n"/>
      <c r="H232" s="9" t="n"/>
      <c r="I232" s="9" t="n"/>
      <c r="J232" s="9" t="n"/>
      <c r="K232" s="9" t="n"/>
      <c r="L232" s="9" t="n"/>
      <c r="M232" s="9" t="n"/>
      <c r="N232" s="15" t="n"/>
      <c r="O232" s="14" t="n"/>
      <c r="P232" s="15" t="n"/>
      <c r="Q232" s="9" t="n"/>
      <c r="R232" s="9" t="n"/>
      <c r="S232" s="9" t="n"/>
      <c r="T232" s="9" t="n"/>
      <c r="U232" s="9" t="n"/>
      <c r="V232" s="17">
        <f>IF(AND($B232="",$H232=""),"",IF($R232="Devuelto a la transportadora","Devuelto",IF($R232="Pasado a la administración","En administración",IF($O232&lt;&gt;"","Entregado","Pendiente"))))</f>
        <v/>
      </c>
      <c r="W232" s="18">
        <f>IF($B232="","",IF($O232&lt;&gt;"",$O232-$B232,$I$4-$B232))</f>
        <v/>
      </c>
      <c r="X232" s="17">
        <f>IF($V232="Pendiente",IF($D232="Perecedero","Perecedero: entregar hoy",IF($W232&gt;=$F$4,"Pasó el plazo: avisar a la administración",IF($W232&gt;=$D$4,"Enviar recordatorio y anotarlo",""))),IF(AND($V232&lt;&gt;"",$I232&lt;&gt;"",$I232&lt;&gt;"Bueno"),"Recibido con daño: ver observaciones",""))</f>
        <v/>
      </c>
      <c r="Y232" s="17">
        <f>IF($V232="Pendiente",COUNTIF($V$8:$V232,"Pendiente"),"")</f>
        <v/>
      </c>
    </row>
    <row r="233" ht="18" customHeight="1">
      <c r="A233" s="9" t="n"/>
      <c r="B233" s="14" t="n"/>
      <c r="C233" s="15" t="n"/>
      <c r="D233" s="9" t="n"/>
      <c r="E233" s="9" t="n"/>
      <c r="F233" s="16" t="n"/>
      <c r="G233" s="9" t="n"/>
      <c r="H233" s="9" t="n"/>
      <c r="I233" s="9" t="n"/>
      <c r="J233" s="9" t="n"/>
      <c r="K233" s="9" t="n"/>
      <c r="L233" s="9" t="n"/>
      <c r="M233" s="9" t="n"/>
      <c r="N233" s="15" t="n"/>
      <c r="O233" s="14" t="n"/>
      <c r="P233" s="15" t="n"/>
      <c r="Q233" s="9" t="n"/>
      <c r="R233" s="9" t="n"/>
      <c r="S233" s="9" t="n"/>
      <c r="T233" s="9" t="n"/>
      <c r="U233" s="9" t="n"/>
      <c r="V233" s="17">
        <f>IF(AND($B233="",$H233=""),"",IF($R233="Devuelto a la transportadora","Devuelto",IF($R233="Pasado a la administración","En administración",IF($O233&lt;&gt;"","Entregado","Pendiente"))))</f>
        <v/>
      </c>
      <c r="W233" s="18">
        <f>IF($B233="","",IF($O233&lt;&gt;"",$O233-$B233,$I$4-$B233))</f>
        <v/>
      </c>
      <c r="X233" s="17">
        <f>IF($V233="Pendiente",IF($D233="Perecedero","Perecedero: entregar hoy",IF($W233&gt;=$F$4,"Pasó el plazo: avisar a la administración",IF($W233&gt;=$D$4,"Enviar recordatorio y anotarlo",""))),IF(AND($V233&lt;&gt;"",$I233&lt;&gt;"",$I233&lt;&gt;"Bueno"),"Recibido con daño: ver observaciones",""))</f>
        <v/>
      </c>
      <c r="Y233" s="17">
        <f>IF($V233="Pendiente",COUNTIF($V$8:$V233,"Pendiente"),"")</f>
        <v/>
      </c>
    </row>
    <row r="234" ht="18" customHeight="1">
      <c r="A234" s="9" t="n"/>
      <c r="B234" s="14" t="n"/>
      <c r="C234" s="15" t="n"/>
      <c r="D234" s="9" t="n"/>
      <c r="E234" s="9" t="n"/>
      <c r="F234" s="16" t="n"/>
      <c r="G234" s="9" t="n"/>
      <c r="H234" s="9" t="n"/>
      <c r="I234" s="9" t="n"/>
      <c r="J234" s="9" t="n"/>
      <c r="K234" s="9" t="n"/>
      <c r="L234" s="9" t="n"/>
      <c r="M234" s="9" t="n"/>
      <c r="N234" s="15" t="n"/>
      <c r="O234" s="14" t="n"/>
      <c r="P234" s="15" t="n"/>
      <c r="Q234" s="9" t="n"/>
      <c r="R234" s="9" t="n"/>
      <c r="S234" s="9" t="n"/>
      <c r="T234" s="9" t="n"/>
      <c r="U234" s="9" t="n"/>
      <c r="V234" s="17">
        <f>IF(AND($B234="",$H234=""),"",IF($R234="Devuelto a la transportadora","Devuelto",IF($R234="Pasado a la administración","En administración",IF($O234&lt;&gt;"","Entregado","Pendiente"))))</f>
        <v/>
      </c>
      <c r="W234" s="18">
        <f>IF($B234="","",IF($O234&lt;&gt;"",$O234-$B234,$I$4-$B234))</f>
        <v/>
      </c>
      <c r="X234" s="17">
        <f>IF($V234="Pendiente",IF($D234="Perecedero","Perecedero: entregar hoy",IF($W234&gt;=$F$4,"Pasó el plazo: avisar a la administración",IF($W234&gt;=$D$4,"Enviar recordatorio y anotarlo",""))),IF(AND($V234&lt;&gt;"",$I234&lt;&gt;"",$I234&lt;&gt;"Bueno"),"Recibido con daño: ver observaciones",""))</f>
        <v/>
      </c>
      <c r="Y234" s="17">
        <f>IF($V234="Pendiente",COUNTIF($V$8:$V234,"Pendiente"),"")</f>
        <v/>
      </c>
    </row>
    <row r="235" ht="18" customHeight="1">
      <c r="A235" s="9" t="n"/>
      <c r="B235" s="14" t="n"/>
      <c r="C235" s="15" t="n"/>
      <c r="D235" s="9" t="n"/>
      <c r="E235" s="9" t="n"/>
      <c r="F235" s="16" t="n"/>
      <c r="G235" s="9" t="n"/>
      <c r="H235" s="9" t="n"/>
      <c r="I235" s="9" t="n"/>
      <c r="J235" s="9" t="n"/>
      <c r="K235" s="9" t="n"/>
      <c r="L235" s="9" t="n"/>
      <c r="M235" s="9" t="n"/>
      <c r="N235" s="15" t="n"/>
      <c r="O235" s="14" t="n"/>
      <c r="P235" s="15" t="n"/>
      <c r="Q235" s="9" t="n"/>
      <c r="R235" s="9" t="n"/>
      <c r="S235" s="9" t="n"/>
      <c r="T235" s="9" t="n"/>
      <c r="U235" s="9" t="n"/>
      <c r="V235" s="17">
        <f>IF(AND($B235="",$H235=""),"",IF($R235="Devuelto a la transportadora","Devuelto",IF($R235="Pasado a la administración","En administración",IF($O235&lt;&gt;"","Entregado","Pendiente"))))</f>
        <v/>
      </c>
      <c r="W235" s="18">
        <f>IF($B235="","",IF($O235&lt;&gt;"",$O235-$B235,$I$4-$B235))</f>
        <v/>
      </c>
      <c r="X235" s="17">
        <f>IF($V235="Pendiente",IF($D235="Perecedero","Perecedero: entregar hoy",IF($W235&gt;=$F$4,"Pasó el plazo: avisar a la administración",IF($W235&gt;=$D$4,"Enviar recordatorio y anotarlo",""))),IF(AND($V235&lt;&gt;"",$I235&lt;&gt;"",$I235&lt;&gt;"Bueno"),"Recibido con daño: ver observaciones",""))</f>
        <v/>
      </c>
      <c r="Y235" s="17">
        <f>IF($V235="Pendiente",COUNTIF($V$8:$V235,"Pendiente"),"")</f>
        <v/>
      </c>
    </row>
    <row r="236" ht="18" customHeight="1">
      <c r="A236" s="9" t="n"/>
      <c r="B236" s="14" t="n"/>
      <c r="C236" s="15" t="n"/>
      <c r="D236" s="9" t="n"/>
      <c r="E236" s="9" t="n"/>
      <c r="F236" s="16" t="n"/>
      <c r="G236" s="9" t="n"/>
      <c r="H236" s="9" t="n"/>
      <c r="I236" s="9" t="n"/>
      <c r="J236" s="9" t="n"/>
      <c r="K236" s="9" t="n"/>
      <c r="L236" s="9" t="n"/>
      <c r="M236" s="9" t="n"/>
      <c r="N236" s="15" t="n"/>
      <c r="O236" s="14" t="n"/>
      <c r="P236" s="15" t="n"/>
      <c r="Q236" s="9" t="n"/>
      <c r="R236" s="9" t="n"/>
      <c r="S236" s="9" t="n"/>
      <c r="T236" s="9" t="n"/>
      <c r="U236" s="9" t="n"/>
      <c r="V236" s="17">
        <f>IF(AND($B236="",$H236=""),"",IF($R236="Devuelto a la transportadora","Devuelto",IF($R236="Pasado a la administración","En administración",IF($O236&lt;&gt;"","Entregado","Pendiente"))))</f>
        <v/>
      </c>
      <c r="W236" s="18">
        <f>IF($B236="","",IF($O236&lt;&gt;"",$O236-$B236,$I$4-$B236))</f>
        <v/>
      </c>
      <c r="X236" s="17">
        <f>IF($V236="Pendiente",IF($D236="Perecedero","Perecedero: entregar hoy",IF($W236&gt;=$F$4,"Pasó el plazo: avisar a la administración",IF($W236&gt;=$D$4,"Enviar recordatorio y anotarlo",""))),IF(AND($V236&lt;&gt;"",$I236&lt;&gt;"",$I236&lt;&gt;"Bueno"),"Recibido con daño: ver observaciones",""))</f>
        <v/>
      </c>
      <c r="Y236" s="17">
        <f>IF($V236="Pendiente",COUNTIF($V$8:$V236,"Pendiente"),"")</f>
        <v/>
      </c>
    </row>
    <row r="237" ht="18" customHeight="1">
      <c r="A237" s="9" t="n"/>
      <c r="B237" s="14" t="n"/>
      <c r="C237" s="15" t="n"/>
      <c r="D237" s="9" t="n"/>
      <c r="E237" s="9" t="n"/>
      <c r="F237" s="16" t="n"/>
      <c r="G237" s="9" t="n"/>
      <c r="H237" s="9" t="n"/>
      <c r="I237" s="9" t="n"/>
      <c r="J237" s="9" t="n"/>
      <c r="K237" s="9" t="n"/>
      <c r="L237" s="9" t="n"/>
      <c r="M237" s="9" t="n"/>
      <c r="N237" s="15" t="n"/>
      <c r="O237" s="14" t="n"/>
      <c r="P237" s="15" t="n"/>
      <c r="Q237" s="9" t="n"/>
      <c r="R237" s="9" t="n"/>
      <c r="S237" s="9" t="n"/>
      <c r="T237" s="9" t="n"/>
      <c r="U237" s="9" t="n"/>
      <c r="V237" s="17">
        <f>IF(AND($B237="",$H237=""),"",IF($R237="Devuelto a la transportadora","Devuelto",IF($R237="Pasado a la administración","En administración",IF($O237&lt;&gt;"","Entregado","Pendiente"))))</f>
        <v/>
      </c>
      <c r="W237" s="18">
        <f>IF($B237="","",IF($O237&lt;&gt;"",$O237-$B237,$I$4-$B237))</f>
        <v/>
      </c>
      <c r="X237" s="17">
        <f>IF($V237="Pendiente",IF($D237="Perecedero","Perecedero: entregar hoy",IF($W237&gt;=$F$4,"Pasó el plazo: avisar a la administración",IF($W237&gt;=$D$4,"Enviar recordatorio y anotarlo",""))),IF(AND($V237&lt;&gt;"",$I237&lt;&gt;"",$I237&lt;&gt;"Bueno"),"Recibido con daño: ver observaciones",""))</f>
        <v/>
      </c>
      <c r="Y237" s="17">
        <f>IF($V237="Pendiente",COUNTIF($V$8:$V237,"Pendiente"),"")</f>
        <v/>
      </c>
    </row>
    <row r="238" ht="18" customHeight="1">
      <c r="A238" s="9" t="n"/>
      <c r="B238" s="14" t="n"/>
      <c r="C238" s="15" t="n"/>
      <c r="D238" s="9" t="n"/>
      <c r="E238" s="9" t="n"/>
      <c r="F238" s="16" t="n"/>
      <c r="G238" s="9" t="n"/>
      <c r="H238" s="9" t="n"/>
      <c r="I238" s="9" t="n"/>
      <c r="J238" s="9" t="n"/>
      <c r="K238" s="9" t="n"/>
      <c r="L238" s="9" t="n"/>
      <c r="M238" s="9" t="n"/>
      <c r="N238" s="15" t="n"/>
      <c r="O238" s="14" t="n"/>
      <c r="P238" s="15" t="n"/>
      <c r="Q238" s="9" t="n"/>
      <c r="R238" s="9" t="n"/>
      <c r="S238" s="9" t="n"/>
      <c r="T238" s="9" t="n"/>
      <c r="U238" s="9" t="n"/>
      <c r="V238" s="17">
        <f>IF(AND($B238="",$H238=""),"",IF($R238="Devuelto a la transportadora","Devuelto",IF($R238="Pasado a la administración","En administración",IF($O238&lt;&gt;"","Entregado","Pendiente"))))</f>
        <v/>
      </c>
      <c r="W238" s="18">
        <f>IF($B238="","",IF($O238&lt;&gt;"",$O238-$B238,$I$4-$B238))</f>
        <v/>
      </c>
      <c r="X238" s="17">
        <f>IF($V238="Pendiente",IF($D238="Perecedero","Perecedero: entregar hoy",IF($W238&gt;=$F$4,"Pasó el plazo: avisar a la administración",IF($W238&gt;=$D$4,"Enviar recordatorio y anotarlo",""))),IF(AND($V238&lt;&gt;"",$I238&lt;&gt;"",$I238&lt;&gt;"Bueno"),"Recibido con daño: ver observaciones",""))</f>
        <v/>
      </c>
      <c r="Y238" s="17">
        <f>IF($V238="Pendiente",COUNTIF($V$8:$V238,"Pendiente"),"")</f>
        <v/>
      </c>
    </row>
    <row r="239" ht="18" customHeight="1">
      <c r="A239" s="9" t="n"/>
      <c r="B239" s="14" t="n"/>
      <c r="C239" s="15" t="n"/>
      <c r="D239" s="9" t="n"/>
      <c r="E239" s="9" t="n"/>
      <c r="F239" s="16" t="n"/>
      <c r="G239" s="9" t="n"/>
      <c r="H239" s="9" t="n"/>
      <c r="I239" s="9" t="n"/>
      <c r="J239" s="9" t="n"/>
      <c r="K239" s="9" t="n"/>
      <c r="L239" s="9" t="n"/>
      <c r="M239" s="9" t="n"/>
      <c r="N239" s="15" t="n"/>
      <c r="O239" s="14" t="n"/>
      <c r="P239" s="15" t="n"/>
      <c r="Q239" s="9" t="n"/>
      <c r="R239" s="9" t="n"/>
      <c r="S239" s="9" t="n"/>
      <c r="T239" s="9" t="n"/>
      <c r="U239" s="9" t="n"/>
      <c r="V239" s="17">
        <f>IF(AND($B239="",$H239=""),"",IF($R239="Devuelto a la transportadora","Devuelto",IF($R239="Pasado a la administración","En administración",IF($O239&lt;&gt;"","Entregado","Pendiente"))))</f>
        <v/>
      </c>
      <c r="W239" s="18">
        <f>IF($B239="","",IF($O239&lt;&gt;"",$O239-$B239,$I$4-$B239))</f>
        <v/>
      </c>
      <c r="X239" s="17">
        <f>IF($V239="Pendiente",IF($D239="Perecedero","Perecedero: entregar hoy",IF($W239&gt;=$F$4,"Pasó el plazo: avisar a la administración",IF($W239&gt;=$D$4,"Enviar recordatorio y anotarlo",""))),IF(AND($V239&lt;&gt;"",$I239&lt;&gt;"",$I239&lt;&gt;"Bueno"),"Recibido con daño: ver observaciones",""))</f>
        <v/>
      </c>
      <c r="Y239" s="17">
        <f>IF($V239="Pendiente",COUNTIF($V$8:$V239,"Pendiente"),"")</f>
        <v/>
      </c>
    </row>
    <row r="240" ht="18" customHeight="1">
      <c r="A240" s="9" t="n"/>
      <c r="B240" s="14" t="n"/>
      <c r="C240" s="15" t="n"/>
      <c r="D240" s="9" t="n"/>
      <c r="E240" s="9" t="n"/>
      <c r="F240" s="16" t="n"/>
      <c r="G240" s="9" t="n"/>
      <c r="H240" s="9" t="n"/>
      <c r="I240" s="9" t="n"/>
      <c r="J240" s="9" t="n"/>
      <c r="K240" s="9" t="n"/>
      <c r="L240" s="9" t="n"/>
      <c r="M240" s="9" t="n"/>
      <c r="N240" s="15" t="n"/>
      <c r="O240" s="14" t="n"/>
      <c r="P240" s="15" t="n"/>
      <c r="Q240" s="9" t="n"/>
      <c r="R240" s="9" t="n"/>
      <c r="S240" s="9" t="n"/>
      <c r="T240" s="9" t="n"/>
      <c r="U240" s="9" t="n"/>
      <c r="V240" s="17">
        <f>IF(AND($B240="",$H240=""),"",IF($R240="Devuelto a la transportadora","Devuelto",IF($R240="Pasado a la administración","En administración",IF($O240&lt;&gt;"","Entregado","Pendiente"))))</f>
        <v/>
      </c>
      <c r="W240" s="18">
        <f>IF($B240="","",IF($O240&lt;&gt;"",$O240-$B240,$I$4-$B240))</f>
        <v/>
      </c>
      <c r="X240" s="17">
        <f>IF($V240="Pendiente",IF($D240="Perecedero","Perecedero: entregar hoy",IF($W240&gt;=$F$4,"Pasó el plazo: avisar a la administración",IF($W240&gt;=$D$4,"Enviar recordatorio y anotarlo",""))),IF(AND($V240&lt;&gt;"",$I240&lt;&gt;"",$I240&lt;&gt;"Bueno"),"Recibido con daño: ver observaciones",""))</f>
        <v/>
      </c>
      <c r="Y240" s="17">
        <f>IF($V240="Pendiente",COUNTIF($V$8:$V240,"Pendiente"),"")</f>
        <v/>
      </c>
    </row>
    <row r="241" ht="18" customHeight="1">
      <c r="A241" s="9" t="n"/>
      <c r="B241" s="14" t="n"/>
      <c r="C241" s="15" t="n"/>
      <c r="D241" s="9" t="n"/>
      <c r="E241" s="9" t="n"/>
      <c r="F241" s="16" t="n"/>
      <c r="G241" s="9" t="n"/>
      <c r="H241" s="9" t="n"/>
      <c r="I241" s="9" t="n"/>
      <c r="J241" s="9" t="n"/>
      <c r="K241" s="9" t="n"/>
      <c r="L241" s="9" t="n"/>
      <c r="M241" s="9" t="n"/>
      <c r="N241" s="15" t="n"/>
      <c r="O241" s="14" t="n"/>
      <c r="P241" s="15" t="n"/>
      <c r="Q241" s="9" t="n"/>
      <c r="R241" s="9" t="n"/>
      <c r="S241" s="9" t="n"/>
      <c r="T241" s="9" t="n"/>
      <c r="U241" s="9" t="n"/>
      <c r="V241" s="17">
        <f>IF(AND($B241="",$H241=""),"",IF($R241="Devuelto a la transportadora","Devuelto",IF($R241="Pasado a la administración","En administración",IF($O241&lt;&gt;"","Entregado","Pendiente"))))</f>
        <v/>
      </c>
      <c r="W241" s="18">
        <f>IF($B241="","",IF($O241&lt;&gt;"",$O241-$B241,$I$4-$B241))</f>
        <v/>
      </c>
      <c r="X241" s="17">
        <f>IF($V241="Pendiente",IF($D241="Perecedero","Perecedero: entregar hoy",IF($W241&gt;=$F$4,"Pasó el plazo: avisar a la administración",IF($W241&gt;=$D$4,"Enviar recordatorio y anotarlo",""))),IF(AND($V241&lt;&gt;"",$I241&lt;&gt;"",$I241&lt;&gt;"Bueno"),"Recibido con daño: ver observaciones",""))</f>
        <v/>
      </c>
      <c r="Y241" s="17">
        <f>IF($V241="Pendiente",COUNTIF($V$8:$V241,"Pendiente"),"")</f>
        <v/>
      </c>
    </row>
    <row r="242" ht="18" customHeight="1">
      <c r="A242" s="9" t="n"/>
      <c r="B242" s="14" t="n"/>
      <c r="C242" s="15" t="n"/>
      <c r="D242" s="9" t="n"/>
      <c r="E242" s="9" t="n"/>
      <c r="F242" s="16" t="n"/>
      <c r="G242" s="9" t="n"/>
      <c r="H242" s="9" t="n"/>
      <c r="I242" s="9" t="n"/>
      <c r="J242" s="9" t="n"/>
      <c r="K242" s="9" t="n"/>
      <c r="L242" s="9" t="n"/>
      <c r="M242" s="9" t="n"/>
      <c r="N242" s="15" t="n"/>
      <c r="O242" s="14" t="n"/>
      <c r="P242" s="15" t="n"/>
      <c r="Q242" s="9" t="n"/>
      <c r="R242" s="9" t="n"/>
      <c r="S242" s="9" t="n"/>
      <c r="T242" s="9" t="n"/>
      <c r="U242" s="9" t="n"/>
      <c r="V242" s="17">
        <f>IF(AND($B242="",$H242=""),"",IF($R242="Devuelto a la transportadora","Devuelto",IF($R242="Pasado a la administración","En administración",IF($O242&lt;&gt;"","Entregado","Pendiente"))))</f>
        <v/>
      </c>
      <c r="W242" s="18">
        <f>IF($B242="","",IF($O242&lt;&gt;"",$O242-$B242,$I$4-$B242))</f>
        <v/>
      </c>
      <c r="X242" s="17">
        <f>IF($V242="Pendiente",IF($D242="Perecedero","Perecedero: entregar hoy",IF($W242&gt;=$F$4,"Pasó el plazo: avisar a la administración",IF($W242&gt;=$D$4,"Enviar recordatorio y anotarlo",""))),IF(AND($V242&lt;&gt;"",$I242&lt;&gt;"",$I242&lt;&gt;"Bueno"),"Recibido con daño: ver observaciones",""))</f>
        <v/>
      </c>
      <c r="Y242" s="17">
        <f>IF($V242="Pendiente",COUNTIF($V$8:$V242,"Pendiente"),"")</f>
        <v/>
      </c>
    </row>
    <row r="243" ht="18" customHeight="1">
      <c r="A243" s="9" t="n"/>
      <c r="B243" s="14" t="n"/>
      <c r="C243" s="15" t="n"/>
      <c r="D243" s="9" t="n"/>
      <c r="E243" s="9" t="n"/>
      <c r="F243" s="16" t="n"/>
      <c r="G243" s="9" t="n"/>
      <c r="H243" s="9" t="n"/>
      <c r="I243" s="9" t="n"/>
      <c r="J243" s="9" t="n"/>
      <c r="K243" s="9" t="n"/>
      <c r="L243" s="9" t="n"/>
      <c r="M243" s="9" t="n"/>
      <c r="N243" s="15" t="n"/>
      <c r="O243" s="14" t="n"/>
      <c r="P243" s="15" t="n"/>
      <c r="Q243" s="9" t="n"/>
      <c r="R243" s="9" t="n"/>
      <c r="S243" s="9" t="n"/>
      <c r="T243" s="9" t="n"/>
      <c r="U243" s="9" t="n"/>
      <c r="V243" s="17">
        <f>IF(AND($B243="",$H243=""),"",IF($R243="Devuelto a la transportadora","Devuelto",IF($R243="Pasado a la administración","En administración",IF($O243&lt;&gt;"","Entregado","Pendiente"))))</f>
        <v/>
      </c>
      <c r="W243" s="18">
        <f>IF($B243="","",IF($O243&lt;&gt;"",$O243-$B243,$I$4-$B243))</f>
        <v/>
      </c>
      <c r="X243" s="17">
        <f>IF($V243="Pendiente",IF($D243="Perecedero","Perecedero: entregar hoy",IF($W243&gt;=$F$4,"Pasó el plazo: avisar a la administración",IF($W243&gt;=$D$4,"Enviar recordatorio y anotarlo",""))),IF(AND($V243&lt;&gt;"",$I243&lt;&gt;"",$I243&lt;&gt;"Bueno"),"Recibido con daño: ver observaciones",""))</f>
        <v/>
      </c>
      <c r="Y243" s="17">
        <f>IF($V243="Pendiente",COUNTIF($V$8:$V243,"Pendiente"),"")</f>
        <v/>
      </c>
    </row>
    <row r="244" ht="18" customHeight="1">
      <c r="A244" s="9" t="n"/>
      <c r="B244" s="14" t="n"/>
      <c r="C244" s="15" t="n"/>
      <c r="D244" s="9" t="n"/>
      <c r="E244" s="9" t="n"/>
      <c r="F244" s="16" t="n"/>
      <c r="G244" s="9" t="n"/>
      <c r="H244" s="9" t="n"/>
      <c r="I244" s="9" t="n"/>
      <c r="J244" s="9" t="n"/>
      <c r="K244" s="9" t="n"/>
      <c r="L244" s="9" t="n"/>
      <c r="M244" s="9" t="n"/>
      <c r="N244" s="15" t="n"/>
      <c r="O244" s="14" t="n"/>
      <c r="P244" s="15" t="n"/>
      <c r="Q244" s="9" t="n"/>
      <c r="R244" s="9" t="n"/>
      <c r="S244" s="9" t="n"/>
      <c r="T244" s="9" t="n"/>
      <c r="U244" s="9" t="n"/>
      <c r="V244" s="17">
        <f>IF(AND($B244="",$H244=""),"",IF($R244="Devuelto a la transportadora","Devuelto",IF($R244="Pasado a la administración","En administración",IF($O244&lt;&gt;"","Entregado","Pendiente"))))</f>
        <v/>
      </c>
      <c r="W244" s="18">
        <f>IF($B244="","",IF($O244&lt;&gt;"",$O244-$B244,$I$4-$B244))</f>
        <v/>
      </c>
      <c r="X244" s="17">
        <f>IF($V244="Pendiente",IF($D244="Perecedero","Perecedero: entregar hoy",IF($W244&gt;=$F$4,"Pasó el plazo: avisar a la administración",IF($W244&gt;=$D$4,"Enviar recordatorio y anotarlo",""))),IF(AND($V244&lt;&gt;"",$I244&lt;&gt;"",$I244&lt;&gt;"Bueno"),"Recibido con daño: ver observaciones",""))</f>
        <v/>
      </c>
      <c r="Y244" s="17">
        <f>IF($V244="Pendiente",COUNTIF($V$8:$V244,"Pendiente"),"")</f>
        <v/>
      </c>
    </row>
    <row r="245" ht="18" customHeight="1">
      <c r="A245" s="9" t="n"/>
      <c r="B245" s="14" t="n"/>
      <c r="C245" s="15" t="n"/>
      <c r="D245" s="9" t="n"/>
      <c r="E245" s="9" t="n"/>
      <c r="F245" s="16" t="n"/>
      <c r="G245" s="9" t="n"/>
      <c r="H245" s="9" t="n"/>
      <c r="I245" s="9" t="n"/>
      <c r="J245" s="9" t="n"/>
      <c r="K245" s="9" t="n"/>
      <c r="L245" s="9" t="n"/>
      <c r="M245" s="9" t="n"/>
      <c r="N245" s="15" t="n"/>
      <c r="O245" s="14" t="n"/>
      <c r="P245" s="15" t="n"/>
      <c r="Q245" s="9" t="n"/>
      <c r="R245" s="9" t="n"/>
      <c r="S245" s="9" t="n"/>
      <c r="T245" s="9" t="n"/>
      <c r="U245" s="9" t="n"/>
      <c r="V245" s="17">
        <f>IF(AND($B245="",$H245=""),"",IF($R245="Devuelto a la transportadora","Devuelto",IF($R245="Pasado a la administración","En administración",IF($O245&lt;&gt;"","Entregado","Pendiente"))))</f>
        <v/>
      </c>
      <c r="W245" s="18">
        <f>IF($B245="","",IF($O245&lt;&gt;"",$O245-$B245,$I$4-$B245))</f>
        <v/>
      </c>
      <c r="X245" s="17">
        <f>IF($V245="Pendiente",IF($D245="Perecedero","Perecedero: entregar hoy",IF($W245&gt;=$F$4,"Pasó el plazo: avisar a la administración",IF($W245&gt;=$D$4,"Enviar recordatorio y anotarlo",""))),IF(AND($V245&lt;&gt;"",$I245&lt;&gt;"",$I245&lt;&gt;"Bueno"),"Recibido con daño: ver observaciones",""))</f>
        <v/>
      </c>
      <c r="Y245" s="17">
        <f>IF($V245="Pendiente",COUNTIF($V$8:$V245,"Pendiente"),"")</f>
        <v/>
      </c>
    </row>
    <row r="246" ht="18" customHeight="1">
      <c r="A246" s="9" t="n"/>
      <c r="B246" s="14" t="n"/>
      <c r="C246" s="15" t="n"/>
      <c r="D246" s="9" t="n"/>
      <c r="E246" s="9" t="n"/>
      <c r="F246" s="16" t="n"/>
      <c r="G246" s="9" t="n"/>
      <c r="H246" s="9" t="n"/>
      <c r="I246" s="9" t="n"/>
      <c r="J246" s="9" t="n"/>
      <c r="K246" s="9" t="n"/>
      <c r="L246" s="9" t="n"/>
      <c r="M246" s="9" t="n"/>
      <c r="N246" s="15" t="n"/>
      <c r="O246" s="14" t="n"/>
      <c r="P246" s="15" t="n"/>
      <c r="Q246" s="9" t="n"/>
      <c r="R246" s="9" t="n"/>
      <c r="S246" s="9" t="n"/>
      <c r="T246" s="9" t="n"/>
      <c r="U246" s="9" t="n"/>
      <c r="V246" s="17">
        <f>IF(AND($B246="",$H246=""),"",IF($R246="Devuelto a la transportadora","Devuelto",IF($R246="Pasado a la administración","En administración",IF($O246&lt;&gt;"","Entregado","Pendiente"))))</f>
        <v/>
      </c>
      <c r="W246" s="18">
        <f>IF($B246="","",IF($O246&lt;&gt;"",$O246-$B246,$I$4-$B246))</f>
        <v/>
      </c>
      <c r="X246" s="17">
        <f>IF($V246="Pendiente",IF($D246="Perecedero","Perecedero: entregar hoy",IF($W246&gt;=$F$4,"Pasó el plazo: avisar a la administración",IF($W246&gt;=$D$4,"Enviar recordatorio y anotarlo",""))),IF(AND($V246&lt;&gt;"",$I246&lt;&gt;"",$I246&lt;&gt;"Bueno"),"Recibido con daño: ver observaciones",""))</f>
        <v/>
      </c>
      <c r="Y246" s="17">
        <f>IF($V246="Pendiente",COUNTIF($V$8:$V246,"Pendiente"),"")</f>
        <v/>
      </c>
    </row>
    <row r="247" ht="18" customHeight="1">
      <c r="A247" s="9" t="n"/>
      <c r="B247" s="14" t="n"/>
      <c r="C247" s="15" t="n"/>
      <c r="D247" s="9" t="n"/>
      <c r="E247" s="9" t="n"/>
      <c r="F247" s="16" t="n"/>
      <c r="G247" s="9" t="n"/>
      <c r="H247" s="9" t="n"/>
      <c r="I247" s="9" t="n"/>
      <c r="J247" s="9" t="n"/>
      <c r="K247" s="9" t="n"/>
      <c r="L247" s="9" t="n"/>
      <c r="M247" s="9" t="n"/>
      <c r="N247" s="15" t="n"/>
      <c r="O247" s="14" t="n"/>
      <c r="P247" s="15" t="n"/>
      <c r="Q247" s="9" t="n"/>
      <c r="R247" s="9" t="n"/>
      <c r="S247" s="9" t="n"/>
      <c r="T247" s="9" t="n"/>
      <c r="U247" s="9" t="n"/>
      <c r="V247" s="17">
        <f>IF(AND($B247="",$H247=""),"",IF($R247="Devuelto a la transportadora","Devuelto",IF($R247="Pasado a la administración","En administración",IF($O247&lt;&gt;"","Entregado","Pendiente"))))</f>
        <v/>
      </c>
      <c r="W247" s="18">
        <f>IF($B247="","",IF($O247&lt;&gt;"",$O247-$B247,$I$4-$B247))</f>
        <v/>
      </c>
      <c r="X247" s="17">
        <f>IF($V247="Pendiente",IF($D247="Perecedero","Perecedero: entregar hoy",IF($W247&gt;=$F$4,"Pasó el plazo: avisar a la administración",IF($W247&gt;=$D$4,"Enviar recordatorio y anotarlo",""))),IF(AND($V247&lt;&gt;"",$I247&lt;&gt;"",$I247&lt;&gt;"Bueno"),"Recibido con daño: ver observaciones",""))</f>
        <v/>
      </c>
      <c r="Y247" s="17">
        <f>IF($V247="Pendiente",COUNTIF($V$8:$V247,"Pendiente"),"")</f>
        <v/>
      </c>
    </row>
    <row r="248" ht="18" customHeight="1">
      <c r="A248" s="9" t="n"/>
      <c r="B248" s="14" t="n"/>
      <c r="C248" s="15" t="n"/>
      <c r="D248" s="9" t="n"/>
      <c r="E248" s="9" t="n"/>
      <c r="F248" s="16" t="n"/>
      <c r="G248" s="9" t="n"/>
      <c r="H248" s="9" t="n"/>
      <c r="I248" s="9" t="n"/>
      <c r="J248" s="9" t="n"/>
      <c r="K248" s="9" t="n"/>
      <c r="L248" s="9" t="n"/>
      <c r="M248" s="9" t="n"/>
      <c r="N248" s="15" t="n"/>
      <c r="O248" s="14" t="n"/>
      <c r="P248" s="15" t="n"/>
      <c r="Q248" s="9" t="n"/>
      <c r="R248" s="9" t="n"/>
      <c r="S248" s="9" t="n"/>
      <c r="T248" s="9" t="n"/>
      <c r="U248" s="9" t="n"/>
      <c r="V248" s="17">
        <f>IF(AND($B248="",$H248=""),"",IF($R248="Devuelto a la transportadora","Devuelto",IF($R248="Pasado a la administración","En administración",IF($O248&lt;&gt;"","Entregado","Pendiente"))))</f>
        <v/>
      </c>
      <c r="W248" s="18">
        <f>IF($B248="","",IF($O248&lt;&gt;"",$O248-$B248,$I$4-$B248))</f>
        <v/>
      </c>
      <c r="X248" s="17">
        <f>IF($V248="Pendiente",IF($D248="Perecedero","Perecedero: entregar hoy",IF($W248&gt;=$F$4,"Pasó el plazo: avisar a la administración",IF($W248&gt;=$D$4,"Enviar recordatorio y anotarlo",""))),IF(AND($V248&lt;&gt;"",$I248&lt;&gt;"",$I248&lt;&gt;"Bueno"),"Recibido con daño: ver observaciones",""))</f>
        <v/>
      </c>
      <c r="Y248" s="17">
        <f>IF($V248="Pendiente",COUNTIF($V$8:$V248,"Pendiente"),"")</f>
        <v/>
      </c>
    </row>
    <row r="249" ht="18" customHeight="1">
      <c r="A249" s="9" t="n"/>
      <c r="B249" s="14" t="n"/>
      <c r="C249" s="15" t="n"/>
      <c r="D249" s="9" t="n"/>
      <c r="E249" s="9" t="n"/>
      <c r="F249" s="16" t="n"/>
      <c r="G249" s="9" t="n"/>
      <c r="H249" s="9" t="n"/>
      <c r="I249" s="9" t="n"/>
      <c r="J249" s="9" t="n"/>
      <c r="K249" s="9" t="n"/>
      <c r="L249" s="9" t="n"/>
      <c r="M249" s="9" t="n"/>
      <c r="N249" s="15" t="n"/>
      <c r="O249" s="14" t="n"/>
      <c r="P249" s="15" t="n"/>
      <c r="Q249" s="9" t="n"/>
      <c r="R249" s="9" t="n"/>
      <c r="S249" s="9" t="n"/>
      <c r="T249" s="9" t="n"/>
      <c r="U249" s="9" t="n"/>
      <c r="V249" s="17">
        <f>IF(AND($B249="",$H249=""),"",IF($R249="Devuelto a la transportadora","Devuelto",IF($R249="Pasado a la administración","En administración",IF($O249&lt;&gt;"","Entregado","Pendiente"))))</f>
        <v/>
      </c>
      <c r="W249" s="18">
        <f>IF($B249="","",IF($O249&lt;&gt;"",$O249-$B249,$I$4-$B249))</f>
        <v/>
      </c>
      <c r="X249" s="17">
        <f>IF($V249="Pendiente",IF($D249="Perecedero","Perecedero: entregar hoy",IF($W249&gt;=$F$4,"Pasó el plazo: avisar a la administración",IF($W249&gt;=$D$4,"Enviar recordatorio y anotarlo",""))),IF(AND($V249&lt;&gt;"",$I249&lt;&gt;"",$I249&lt;&gt;"Bueno"),"Recibido con daño: ver observaciones",""))</f>
        <v/>
      </c>
      <c r="Y249" s="17">
        <f>IF($V249="Pendiente",COUNTIF($V$8:$V249,"Pendiente"),"")</f>
        <v/>
      </c>
    </row>
    <row r="250" ht="18" customHeight="1">
      <c r="A250" s="9" t="n"/>
      <c r="B250" s="14" t="n"/>
      <c r="C250" s="15" t="n"/>
      <c r="D250" s="9" t="n"/>
      <c r="E250" s="9" t="n"/>
      <c r="F250" s="16" t="n"/>
      <c r="G250" s="9" t="n"/>
      <c r="H250" s="9" t="n"/>
      <c r="I250" s="9" t="n"/>
      <c r="J250" s="9" t="n"/>
      <c r="K250" s="9" t="n"/>
      <c r="L250" s="9" t="n"/>
      <c r="M250" s="9" t="n"/>
      <c r="N250" s="15" t="n"/>
      <c r="O250" s="14" t="n"/>
      <c r="P250" s="15" t="n"/>
      <c r="Q250" s="9" t="n"/>
      <c r="R250" s="9" t="n"/>
      <c r="S250" s="9" t="n"/>
      <c r="T250" s="9" t="n"/>
      <c r="U250" s="9" t="n"/>
      <c r="V250" s="17">
        <f>IF(AND($B250="",$H250=""),"",IF($R250="Devuelto a la transportadora","Devuelto",IF($R250="Pasado a la administración","En administración",IF($O250&lt;&gt;"","Entregado","Pendiente"))))</f>
        <v/>
      </c>
      <c r="W250" s="18">
        <f>IF($B250="","",IF($O250&lt;&gt;"",$O250-$B250,$I$4-$B250))</f>
        <v/>
      </c>
      <c r="X250" s="17">
        <f>IF($V250="Pendiente",IF($D250="Perecedero","Perecedero: entregar hoy",IF($W250&gt;=$F$4,"Pasó el plazo: avisar a la administración",IF($W250&gt;=$D$4,"Enviar recordatorio y anotarlo",""))),IF(AND($V250&lt;&gt;"",$I250&lt;&gt;"",$I250&lt;&gt;"Bueno"),"Recibido con daño: ver observaciones",""))</f>
        <v/>
      </c>
      <c r="Y250" s="17">
        <f>IF($V250="Pendiente",COUNTIF($V$8:$V250,"Pendiente"),"")</f>
        <v/>
      </c>
    </row>
    <row r="251" ht="18" customHeight="1">
      <c r="A251" s="9" t="n"/>
      <c r="B251" s="14" t="n"/>
      <c r="C251" s="15" t="n"/>
      <c r="D251" s="9" t="n"/>
      <c r="E251" s="9" t="n"/>
      <c r="F251" s="16" t="n"/>
      <c r="G251" s="9" t="n"/>
      <c r="H251" s="9" t="n"/>
      <c r="I251" s="9" t="n"/>
      <c r="J251" s="9" t="n"/>
      <c r="K251" s="9" t="n"/>
      <c r="L251" s="9" t="n"/>
      <c r="M251" s="9" t="n"/>
      <c r="N251" s="15" t="n"/>
      <c r="O251" s="14" t="n"/>
      <c r="P251" s="15" t="n"/>
      <c r="Q251" s="9" t="n"/>
      <c r="R251" s="9" t="n"/>
      <c r="S251" s="9" t="n"/>
      <c r="T251" s="9" t="n"/>
      <c r="U251" s="9" t="n"/>
      <c r="V251" s="17">
        <f>IF(AND($B251="",$H251=""),"",IF($R251="Devuelto a la transportadora","Devuelto",IF($R251="Pasado a la administración","En administración",IF($O251&lt;&gt;"","Entregado","Pendiente"))))</f>
        <v/>
      </c>
      <c r="W251" s="18">
        <f>IF($B251="","",IF($O251&lt;&gt;"",$O251-$B251,$I$4-$B251))</f>
        <v/>
      </c>
      <c r="X251" s="17">
        <f>IF($V251="Pendiente",IF($D251="Perecedero","Perecedero: entregar hoy",IF($W251&gt;=$F$4,"Pasó el plazo: avisar a la administración",IF($W251&gt;=$D$4,"Enviar recordatorio y anotarlo",""))),IF(AND($V251&lt;&gt;"",$I251&lt;&gt;"",$I251&lt;&gt;"Bueno"),"Recibido con daño: ver observaciones",""))</f>
        <v/>
      </c>
      <c r="Y251" s="17">
        <f>IF($V251="Pendiente",COUNTIF($V$8:$V251,"Pendiente"),"")</f>
        <v/>
      </c>
    </row>
    <row r="252" ht="18" customHeight="1">
      <c r="A252" s="9" t="n"/>
      <c r="B252" s="14" t="n"/>
      <c r="C252" s="15" t="n"/>
      <c r="D252" s="9" t="n"/>
      <c r="E252" s="9" t="n"/>
      <c r="F252" s="16" t="n"/>
      <c r="G252" s="9" t="n"/>
      <c r="H252" s="9" t="n"/>
      <c r="I252" s="9" t="n"/>
      <c r="J252" s="9" t="n"/>
      <c r="K252" s="9" t="n"/>
      <c r="L252" s="9" t="n"/>
      <c r="M252" s="9" t="n"/>
      <c r="N252" s="15" t="n"/>
      <c r="O252" s="14" t="n"/>
      <c r="P252" s="15" t="n"/>
      <c r="Q252" s="9" t="n"/>
      <c r="R252" s="9" t="n"/>
      <c r="S252" s="9" t="n"/>
      <c r="T252" s="9" t="n"/>
      <c r="U252" s="9" t="n"/>
      <c r="V252" s="17">
        <f>IF(AND($B252="",$H252=""),"",IF($R252="Devuelto a la transportadora","Devuelto",IF($R252="Pasado a la administración","En administración",IF($O252&lt;&gt;"","Entregado","Pendiente"))))</f>
        <v/>
      </c>
      <c r="W252" s="18">
        <f>IF($B252="","",IF($O252&lt;&gt;"",$O252-$B252,$I$4-$B252))</f>
        <v/>
      </c>
      <c r="X252" s="17">
        <f>IF($V252="Pendiente",IF($D252="Perecedero","Perecedero: entregar hoy",IF($W252&gt;=$F$4,"Pasó el plazo: avisar a la administración",IF($W252&gt;=$D$4,"Enviar recordatorio y anotarlo",""))),IF(AND($V252&lt;&gt;"",$I252&lt;&gt;"",$I252&lt;&gt;"Bueno"),"Recibido con daño: ver observaciones",""))</f>
        <v/>
      </c>
      <c r="Y252" s="17">
        <f>IF($V252="Pendiente",COUNTIF($V$8:$V252,"Pendiente"),"")</f>
        <v/>
      </c>
    </row>
    <row r="253" ht="18" customHeight="1">
      <c r="A253" s="9" t="n"/>
      <c r="B253" s="14" t="n"/>
      <c r="C253" s="15" t="n"/>
      <c r="D253" s="9" t="n"/>
      <c r="E253" s="9" t="n"/>
      <c r="F253" s="16" t="n"/>
      <c r="G253" s="9" t="n"/>
      <c r="H253" s="9" t="n"/>
      <c r="I253" s="9" t="n"/>
      <c r="J253" s="9" t="n"/>
      <c r="K253" s="9" t="n"/>
      <c r="L253" s="9" t="n"/>
      <c r="M253" s="9" t="n"/>
      <c r="N253" s="15" t="n"/>
      <c r="O253" s="14" t="n"/>
      <c r="P253" s="15" t="n"/>
      <c r="Q253" s="9" t="n"/>
      <c r="R253" s="9" t="n"/>
      <c r="S253" s="9" t="n"/>
      <c r="T253" s="9" t="n"/>
      <c r="U253" s="9" t="n"/>
      <c r="V253" s="17">
        <f>IF(AND($B253="",$H253=""),"",IF($R253="Devuelto a la transportadora","Devuelto",IF($R253="Pasado a la administración","En administración",IF($O253&lt;&gt;"","Entregado","Pendiente"))))</f>
        <v/>
      </c>
      <c r="W253" s="18">
        <f>IF($B253="","",IF($O253&lt;&gt;"",$O253-$B253,$I$4-$B253))</f>
        <v/>
      </c>
      <c r="X253" s="17">
        <f>IF($V253="Pendiente",IF($D253="Perecedero","Perecedero: entregar hoy",IF($W253&gt;=$F$4,"Pasó el plazo: avisar a la administración",IF($W253&gt;=$D$4,"Enviar recordatorio y anotarlo",""))),IF(AND($V253&lt;&gt;"",$I253&lt;&gt;"",$I253&lt;&gt;"Bueno"),"Recibido con daño: ver observaciones",""))</f>
        <v/>
      </c>
      <c r="Y253" s="17">
        <f>IF($V253="Pendiente",COUNTIF($V$8:$V253,"Pendiente"),"")</f>
        <v/>
      </c>
    </row>
    <row r="254" ht="18" customHeight="1">
      <c r="A254" s="9" t="n"/>
      <c r="B254" s="14" t="n"/>
      <c r="C254" s="15" t="n"/>
      <c r="D254" s="9" t="n"/>
      <c r="E254" s="9" t="n"/>
      <c r="F254" s="16" t="n"/>
      <c r="G254" s="9" t="n"/>
      <c r="H254" s="9" t="n"/>
      <c r="I254" s="9" t="n"/>
      <c r="J254" s="9" t="n"/>
      <c r="K254" s="9" t="n"/>
      <c r="L254" s="9" t="n"/>
      <c r="M254" s="9" t="n"/>
      <c r="N254" s="15" t="n"/>
      <c r="O254" s="14" t="n"/>
      <c r="P254" s="15" t="n"/>
      <c r="Q254" s="9" t="n"/>
      <c r="R254" s="9" t="n"/>
      <c r="S254" s="9" t="n"/>
      <c r="T254" s="9" t="n"/>
      <c r="U254" s="9" t="n"/>
      <c r="V254" s="17">
        <f>IF(AND($B254="",$H254=""),"",IF($R254="Devuelto a la transportadora","Devuelto",IF($R254="Pasado a la administración","En administración",IF($O254&lt;&gt;"","Entregado","Pendiente"))))</f>
        <v/>
      </c>
      <c r="W254" s="18">
        <f>IF($B254="","",IF($O254&lt;&gt;"",$O254-$B254,$I$4-$B254))</f>
        <v/>
      </c>
      <c r="X254" s="17">
        <f>IF($V254="Pendiente",IF($D254="Perecedero","Perecedero: entregar hoy",IF($W254&gt;=$F$4,"Pasó el plazo: avisar a la administración",IF($W254&gt;=$D$4,"Enviar recordatorio y anotarlo",""))),IF(AND($V254&lt;&gt;"",$I254&lt;&gt;"",$I254&lt;&gt;"Bueno"),"Recibido con daño: ver observaciones",""))</f>
        <v/>
      </c>
      <c r="Y254" s="17">
        <f>IF($V254="Pendiente",COUNTIF($V$8:$V254,"Pendiente"),"")</f>
        <v/>
      </c>
    </row>
    <row r="255" ht="18" customHeight="1">
      <c r="A255" s="9" t="n"/>
      <c r="B255" s="14" t="n"/>
      <c r="C255" s="15" t="n"/>
      <c r="D255" s="9" t="n"/>
      <c r="E255" s="9" t="n"/>
      <c r="F255" s="16" t="n"/>
      <c r="G255" s="9" t="n"/>
      <c r="H255" s="9" t="n"/>
      <c r="I255" s="9" t="n"/>
      <c r="J255" s="9" t="n"/>
      <c r="K255" s="9" t="n"/>
      <c r="L255" s="9" t="n"/>
      <c r="M255" s="9" t="n"/>
      <c r="N255" s="15" t="n"/>
      <c r="O255" s="14" t="n"/>
      <c r="P255" s="15" t="n"/>
      <c r="Q255" s="9" t="n"/>
      <c r="R255" s="9" t="n"/>
      <c r="S255" s="9" t="n"/>
      <c r="T255" s="9" t="n"/>
      <c r="U255" s="9" t="n"/>
      <c r="V255" s="17">
        <f>IF(AND($B255="",$H255=""),"",IF($R255="Devuelto a la transportadora","Devuelto",IF($R255="Pasado a la administración","En administración",IF($O255&lt;&gt;"","Entregado","Pendiente"))))</f>
        <v/>
      </c>
      <c r="W255" s="18">
        <f>IF($B255="","",IF($O255&lt;&gt;"",$O255-$B255,$I$4-$B255))</f>
        <v/>
      </c>
      <c r="X255" s="17">
        <f>IF($V255="Pendiente",IF($D255="Perecedero","Perecedero: entregar hoy",IF($W255&gt;=$F$4,"Pasó el plazo: avisar a la administración",IF($W255&gt;=$D$4,"Enviar recordatorio y anotarlo",""))),IF(AND($V255&lt;&gt;"",$I255&lt;&gt;"",$I255&lt;&gt;"Bueno"),"Recibido con daño: ver observaciones",""))</f>
        <v/>
      </c>
      <c r="Y255" s="17">
        <f>IF($V255="Pendiente",COUNTIF($V$8:$V255,"Pendiente"),"")</f>
        <v/>
      </c>
    </row>
    <row r="256" ht="18" customHeight="1">
      <c r="A256" s="9" t="n"/>
      <c r="B256" s="14" t="n"/>
      <c r="C256" s="15" t="n"/>
      <c r="D256" s="9" t="n"/>
      <c r="E256" s="9" t="n"/>
      <c r="F256" s="16" t="n"/>
      <c r="G256" s="9" t="n"/>
      <c r="H256" s="9" t="n"/>
      <c r="I256" s="9" t="n"/>
      <c r="J256" s="9" t="n"/>
      <c r="K256" s="9" t="n"/>
      <c r="L256" s="9" t="n"/>
      <c r="M256" s="9" t="n"/>
      <c r="N256" s="15" t="n"/>
      <c r="O256" s="14" t="n"/>
      <c r="P256" s="15" t="n"/>
      <c r="Q256" s="9" t="n"/>
      <c r="R256" s="9" t="n"/>
      <c r="S256" s="9" t="n"/>
      <c r="T256" s="9" t="n"/>
      <c r="U256" s="9" t="n"/>
      <c r="V256" s="17">
        <f>IF(AND($B256="",$H256=""),"",IF($R256="Devuelto a la transportadora","Devuelto",IF($R256="Pasado a la administración","En administración",IF($O256&lt;&gt;"","Entregado","Pendiente"))))</f>
        <v/>
      </c>
      <c r="W256" s="18">
        <f>IF($B256="","",IF($O256&lt;&gt;"",$O256-$B256,$I$4-$B256))</f>
        <v/>
      </c>
      <c r="X256" s="17">
        <f>IF($V256="Pendiente",IF($D256="Perecedero","Perecedero: entregar hoy",IF($W256&gt;=$F$4,"Pasó el plazo: avisar a la administración",IF($W256&gt;=$D$4,"Enviar recordatorio y anotarlo",""))),IF(AND($V256&lt;&gt;"",$I256&lt;&gt;"",$I256&lt;&gt;"Bueno"),"Recibido con daño: ver observaciones",""))</f>
        <v/>
      </c>
      <c r="Y256" s="17">
        <f>IF($V256="Pendiente",COUNTIF($V$8:$V256,"Pendiente"),"")</f>
        <v/>
      </c>
    </row>
    <row r="257" ht="18" customHeight="1">
      <c r="A257" s="9" t="n"/>
      <c r="B257" s="14" t="n"/>
      <c r="C257" s="15" t="n"/>
      <c r="D257" s="9" t="n"/>
      <c r="E257" s="9" t="n"/>
      <c r="F257" s="16" t="n"/>
      <c r="G257" s="9" t="n"/>
      <c r="H257" s="9" t="n"/>
      <c r="I257" s="9" t="n"/>
      <c r="J257" s="9" t="n"/>
      <c r="K257" s="9" t="n"/>
      <c r="L257" s="9" t="n"/>
      <c r="M257" s="9" t="n"/>
      <c r="N257" s="15" t="n"/>
      <c r="O257" s="14" t="n"/>
      <c r="P257" s="15" t="n"/>
      <c r="Q257" s="9" t="n"/>
      <c r="R257" s="9" t="n"/>
      <c r="S257" s="9" t="n"/>
      <c r="T257" s="9" t="n"/>
      <c r="U257" s="9" t="n"/>
      <c r="V257" s="17">
        <f>IF(AND($B257="",$H257=""),"",IF($R257="Devuelto a la transportadora","Devuelto",IF($R257="Pasado a la administración","En administración",IF($O257&lt;&gt;"","Entregado","Pendiente"))))</f>
        <v/>
      </c>
      <c r="W257" s="18">
        <f>IF($B257="","",IF($O257&lt;&gt;"",$O257-$B257,$I$4-$B257))</f>
        <v/>
      </c>
      <c r="X257" s="17">
        <f>IF($V257="Pendiente",IF($D257="Perecedero","Perecedero: entregar hoy",IF($W257&gt;=$F$4,"Pasó el plazo: avisar a la administración",IF($W257&gt;=$D$4,"Enviar recordatorio y anotarlo",""))),IF(AND($V257&lt;&gt;"",$I257&lt;&gt;"",$I257&lt;&gt;"Bueno"),"Recibido con daño: ver observaciones",""))</f>
        <v/>
      </c>
      <c r="Y257" s="17">
        <f>IF($V257="Pendiente",COUNTIF($V$8:$V257,"Pendiente"),"")</f>
        <v/>
      </c>
    </row>
    <row r="258" ht="18" customHeight="1">
      <c r="A258" s="9" t="n"/>
      <c r="B258" s="14" t="n"/>
      <c r="C258" s="15" t="n"/>
      <c r="D258" s="9" t="n"/>
      <c r="E258" s="9" t="n"/>
      <c r="F258" s="16" t="n"/>
      <c r="G258" s="9" t="n"/>
      <c r="H258" s="9" t="n"/>
      <c r="I258" s="9" t="n"/>
      <c r="J258" s="9" t="n"/>
      <c r="K258" s="9" t="n"/>
      <c r="L258" s="9" t="n"/>
      <c r="M258" s="9" t="n"/>
      <c r="N258" s="15" t="n"/>
      <c r="O258" s="14" t="n"/>
      <c r="P258" s="15" t="n"/>
      <c r="Q258" s="9" t="n"/>
      <c r="R258" s="9" t="n"/>
      <c r="S258" s="9" t="n"/>
      <c r="T258" s="9" t="n"/>
      <c r="U258" s="9" t="n"/>
      <c r="V258" s="17">
        <f>IF(AND($B258="",$H258=""),"",IF($R258="Devuelto a la transportadora","Devuelto",IF($R258="Pasado a la administración","En administración",IF($O258&lt;&gt;"","Entregado","Pendiente"))))</f>
        <v/>
      </c>
      <c r="W258" s="18">
        <f>IF($B258="","",IF($O258&lt;&gt;"",$O258-$B258,$I$4-$B258))</f>
        <v/>
      </c>
      <c r="X258" s="17">
        <f>IF($V258="Pendiente",IF($D258="Perecedero","Perecedero: entregar hoy",IF($W258&gt;=$F$4,"Pasó el plazo: avisar a la administración",IF($W258&gt;=$D$4,"Enviar recordatorio y anotarlo",""))),IF(AND($V258&lt;&gt;"",$I258&lt;&gt;"",$I258&lt;&gt;"Bueno"),"Recibido con daño: ver observaciones",""))</f>
        <v/>
      </c>
      <c r="Y258" s="17">
        <f>IF($V258="Pendiente",COUNTIF($V$8:$V258,"Pendiente"),"")</f>
        <v/>
      </c>
    </row>
    <row r="259" ht="18" customHeight="1">
      <c r="A259" s="9" t="n"/>
      <c r="B259" s="14" t="n"/>
      <c r="C259" s="15" t="n"/>
      <c r="D259" s="9" t="n"/>
      <c r="E259" s="9" t="n"/>
      <c r="F259" s="16" t="n"/>
      <c r="G259" s="9" t="n"/>
      <c r="H259" s="9" t="n"/>
      <c r="I259" s="9" t="n"/>
      <c r="J259" s="9" t="n"/>
      <c r="K259" s="9" t="n"/>
      <c r="L259" s="9" t="n"/>
      <c r="M259" s="9" t="n"/>
      <c r="N259" s="15" t="n"/>
      <c r="O259" s="14" t="n"/>
      <c r="P259" s="15" t="n"/>
      <c r="Q259" s="9" t="n"/>
      <c r="R259" s="9" t="n"/>
      <c r="S259" s="9" t="n"/>
      <c r="T259" s="9" t="n"/>
      <c r="U259" s="9" t="n"/>
      <c r="V259" s="17">
        <f>IF(AND($B259="",$H259=""),"",IF($R259="Devuelto a la transportadora","Devuelto",IF($R259="Pasado a la administración","En administración",IF($O259&lt;&gt;"","Entregado","Pendiente"))))</f>
        <v/>
      </c>
      <c r="W259" s="18">
        <f>IF($B259="","",IF($O259&lt;&gt;"",$O259-$B259,$I$4-$B259))</f>
        <v/>
      </c>
      <c r="X259" s="17">
        <f>IF($V259="Pendiente",IF($D259="Perecedero","Perecedero: entregar hoy",IF($W259&gt;=$F$4,"Pasó el plazo: avisar a la administración",IF($W259&gt;=$D$4,"Enviar recordatorio y anotarlo",""))),IF(AND($V259&lt;&gt;"",$I259&lt;&gt;"",$I259&lt;&gt;"Bueno"),"Recibido con daño: ver observaciones",""))</f>
        <v/>
      </c>
      <c r="Y259" s="17">
        <f>IF($V259="Pendiente",COUNTIF($V$8:$V259,"Pendiente"),"")</f>
        <v/>
      </c>
    </row>
    <row r="260" ht="18" customHeight="1">
      <c r="A260" s="9" t="n"/>
      <c r="B260" s="14" t="n"/>
      <c r="C260" s="15" t="n"/>
      <c r="D260" s="9" t="n"/>
      <c r="E260" s="9" t="n"/>
      <c r="F260" s="16" t="n"/>
      <c r="G260" s="9" t="n"/>
      <c r="H260" s="9" t="n"/>
      <c r="I260" s="9" t="n"/>
      <c r="J260" s="9" t="n"/>
      <c r="K260" s="9" t="n"/>
      <c r="L260" s="9" t="n"/>
      <c r="M260" s="9" t="n"/>
      <c r="N260" s="15" t="n"/>
      <c r="O260" s="14" t="n"/>
      <c r="P260" s="15" t="n"/>
      <c r="Q260" s="9" t="n"/>
      <c r="R260" s="9" t="n"/>
      <c r="S260" s="9" t="n"/>
      <c r="T260" s="9" t="n"/>
      <c r="U260" s="9" t="n"/>
      <c r="V260" s="17">
        <f>IF(AND($B260="",$H260=""),"",IF($R260="Devuelto a la transportadora","Devuelto",IF($R260="Pasado a la administración","En administración",IF($O260&lt;&gt;"","Entregado","Pendiente"))))</f>
        <v/>
      </c>
      <c r="W260" s="18">
        <f>IF($B260="","",IF($O260&lt;&gt;"",$O260-$B260,$I$4-$B260))</f>
        <v/>
      </c>
      <c r="X260" s="17">
        <f>IF($V260="Pendiente",IF($D260="Perecedero","Perecedero: entregar hoy",IF($W260&gt;=$F$4,"Pasó el plazo: avisar a la administración",IF($W260&gt;=$D$4,"Enviar recordatorio y anotarlo",""))),IF(AND($V260&lt;&gt;"",$I260&lt;&gt;"",$I260&lt;&gt;"Bueno"),"Recibido con daño: ver observaciones",""))</f>
        <v/>
      </c>
      <c r="Y260" s="17">
        <f>IF($V260="Pendiente",COUNTIF($V$8:$V260,"Pendiente"),"")</f>
        <v/>
      </c>
    </row>
    <row r="261" ht="18" customHeight="1">
      <c r="A261" s="9" t="n"/>
      <c r="B261" s="14" t="n"/>
      <c r="C261" s="15" t="n"/>
      <c r="D261" s="9" t="n"/>
      <c r="E261" s="9" t="n"/>
      <c r="F261" s="16" t="n"/>
      <c r="G261" s="9" t="n"/>
      <c r="H261" s="9" t="n"/>
      <c r="I261" s="9" t="n"/>
      <c r="J261" s="9" t="n"/>
      <c r="K261" s="9" t="n"/>
      <c r="L261" s="9" t="n"/>
      <c r="M261" s="9" t="n"/>
      <c r="N261" s="15" t="n"/>
      <c r="O261" s="14" t="n"/>
      <c r="P261" s="15" t="n"/>
      <c r="Q261" s="9" t="n"/>
      <c r="R261" s="9" t="n"/>
      <c r="S261" s="9" t="n"/>
      <c r="T261" s="9" t="n"/>
      <c r="U261" s="9" t="n"/>
      <c r="V261" s="17">
        <f>IF(AND($B261="",$H261=""),"",IF($R261="Devuelto a la transportadora","Devuelto",IF($R261="Pasado a la administración","En administración",IF($O261&lt;&gt;"","Entregado","Pendiente"))))</f>
        <v/>
      </c>
      <c r="W261" s="18">
        <f>IF($B261="","",IF($O261&lt;&gt;"",$O261-$B261,$I$4-$B261))</f>
        <v/>
      </c>
      <c r="X261" s="17">
        <f>IF($V261="Pendiente",IF($D261="Perecedero","Perecedero: entregar hoy",IF($W261&gt;=$F$4,"Pasó el plazo: avisar a la administración",IF($W261&gt;=$D$4,"Enviar recordatorio y anotarlo",""))),IF(AND($V261&lt;&gt;"",$I261&lt;&gt;"",$I261&lt;&gt;"Bueno"),"Recibido con daño: ver observaciones",""))</f>
        <v/>
      </c>
      <c r="Y261" s="17">
        <f>IF($V261="Pendiente",COUNTIF($V$8:$V261,"Pendiente"),"")</f>
        <v/>
      </c>
    </row>
    <row r="262" ht="18" customHeight="1">
      <c r="A262" s="9" t="n"/>
      <c r="B262" s="14" t="n"/>
      <c r="C262" s="15" t="n"/>
      <c r="D262" s="9" t="n"/>
      <c r="E262" s="9" t="n"/>
      <c r="F262" s="16" t="n"/>
      <c r="G262" s="9" t="n"/>
      <c r="H262" s="9" t="n"/>
      <c r="I262" s="9" t="n"/>
      <c r="J262" s="9" t="n"/>
      <c r="K262" s="9" t="n"/>
      <c r="L262" s="9" t="n"/>
      <c r="M262" s="9" t="n"/>
      <c r="N262" s="15" t="n"/>
      <c r="O262" s="14" t="n"/>
      <c r="P262" s="15" t="n"/>
      <c r="Q262" s="9" t="n"/>
      <c r="R262" s="9" t="n"/>
      <c r="S262" s="9" t="n"/>
      <c r="T262" s="9" t="n"/>
      <c r="U262" s="9" t="n"/>
      <c r="V262" s="17">
        <f>IF(AND($B262="",$H262=""),"",IF($R262="Devuelto a la transportadora","Devuelto",IF($R262="Pasado a la administración","En administración",IF($O262&lt;&gt;"","Entregado","Pendiente"))))</f>
        <v/>
      </c>
      <c r="W262" s="18">
        <f>IF($B262="","",IF($O262&lt;&gt;"",$O262-$B262,$I$4-$B262))</f>
        <v/>
      </c>
      <c r="X262" s="17">
        <f>IF($V262="Pendiente",IF($D262="Perecedero","Perecedero: entregar hoy",IF($W262&gt;=$F$4,"Pasó el plazo: avisar a la administración",IF($W262&gt;=$D$4,"Enviar recordatorio y anotarlo",""))),IF(AND($V262&lt;&gt;"",$I262&lt;&gt;"",$I262&lt;&gt;"Bueno"),"Recibido con daño: ver observaciones",""))</f>
        <v/>
      </c>
      <c r="Y262" s="17">
        <f>IF($V262="Pendiente",COUNTIF($V$8:$V262,"Pendiente"),"")</f>
        <v/>
      </c>
    </row>
    <row r="263" ht="18" customHeight="1">
      <c r="A263" s="9" t="n"/>
      <c r="B263" s="14" t="n"/>
      <c r="C263" s="15" t="n"/>
      <c r="D263" s="9" t="n"/>
      <c r="E263" s="9" t="n"/>
      <c r="F263" s="16" t="n"/>
      <c r="G263" s="9" t="n"/>
      <c r="H263" s="9" t="n"/>
      <c r="I263" s="9" t="n"/>
      <c r="J263" s="9" t="n"/>
      <c r="K263" s="9" t="n"/>
      <c r="L263" s="9" t="n"/>
      <c r="M263" s="9" t="n"/>
      <c r="N263" s="15" t="n"/>
      <c r="O263" s="14" t="n"/>
      <c r="P263" s="15" t="n"/>
      <c r="Q263" s="9" t="n"/>
      <c r="R263" s="9" t="n"/>
      <c r="S263" s="9" t="n"/>
      <c r="T263" s="9" t="n"/>
      <c r="U263" s="9" t="n"/>
      <c r="V263" s="17">
        <f>IF(AND($B263="",$H263=""),"",IF($R263="Devuelto a la transportadora","Devuelto",IF($R263="Pasado a la administración","En administración",IF($O263&lt;&gt;"","Entregado","Pendiente"))))</f>
        <v/>
      </c>
      <c r="W263" s="18">
        <f>IF($B263="","",IF($O263&lt;&gt;"",$O263-$B263,$I$4-$B263))</f>
        <v/>
      </c>
      <c r="X263" s="17">
        <f>IF($V263="Pendiente",IF($D263="Perecedero","Perecedero: entregar hoy",IF($W263&gt;=$F$4,"Pasó el plazo: avisar a la administración",IF($W263&gt;=$D$4,"Enviar recordatorio y anotarlo",""))),IF(AND($V263&lt;&gt;"",$I263&lt;&gt;"",$I263&lt;&gt;"Bueno"),"Recibido con daño: ver observaciones",""))</f>
        <v/>
      </c>
      <c r="Y263" s="17">
        <f>IF($V263="Pendiente",COUNTIF($V$8:$V263,"Pendiente"),"")</f>
        <v/>
      </c>
    </row>
    <row r="264" ht="18" customHeight="1">
      <c r="A264" s="9" t="n"/>
      <c r="B264" s="14" t="n"/>
      <c r="C264" s="15" t="n"/>
      <c r="D264" s="9" t="n"/>
      <c r="E264" s="9" t="n"/>
      <c r="F264" s="16" t="n"/>
      <c r="G264" s="9" t="n"/>
      <c r="H264" s="9" t="n"/>
      <c r="I264" s="9" t="n"/>
      <c r="J264" s="9" t="n"/>
      <c r="K264" s="9" t="n"/>
      <c r="L264" s="9" t="n"/>
      <c r="M264" s="9" t="n"/>
      <c r="N264" s="15" t="n"/>
      <c r="O264" s="14" t="n"/>
      <c r="P264" s="15" t="n"/>
      <c r="Q264" s="9" t="n"/>
      <c r="R264" s="9" t="n"/>
      <c r="S264" s="9" t="n"/>
      <c r="T264" s="9" t="n"/>
      <c r="U264" s="9" t="n"/>
      <c r="V264" s="17">
        <f>IF(AND($B264="",$H264=""),"",IF($R264="Devuelto a la transportadora","Devuelto",IF($R264="Pasado a la administración","En administración",IF($O264&lt;&gt;"","Entregado","Pendiente"))))</f>
        <v/>
      </c>
      <c r="W264" s="18">
        <f>IF($B264="","",IF($O264&lt;&gt;"",$O264-$B264,$I$4-$B264))</f>
        <v/>
      </c>
      <c r="X264" s="17">
        <f>IF($V264="Pendiente",IF($D264="Perecedero","Perecedero: entregar hoy",IF($W264&gt;=$F$4,"Pasó el plazo: avisar a la administración",IF($W264&gt;=$D$4,"Enviar recordatorio y anotarlo",""))),IF(AND($V264&lt;&gt;"",$I264&lt;&gt;"",$I264&lt;&gt;"Bueno"),"Recibido con daño: ver observaciones",""))</f>
        <v/>
      </c>
      <c r="Y264" s="17">
        <f>IF($V264="Pendiente",COUNTIF($V$8:$V264,"Pendiente"),"")</f>
        <v/>
      </c>
    </row>
    <row r="265" ht="18" customHeight="1">
      <c r="A265" s="9" t="n"/>
      <c r="B265" s="14" t="n"/>
      <c r="C265" s="15" t="n"/>
      <c r="D265" s="9" t="n"/>
      <c r="E265" s="9" t="n"/>
      <c r="F265" s="16" t="n"/>
      <c r="G265" s="9" t="n"/>
      <c r="H265" s="9" t="n"/>
      <c r="I265" s="9" t="n"/>
      <c r="J265" s="9" t="n"/>
      <c r="K265" s="9" t="n"/>
      <c r="L265" s="9" t="n"/>
      <c r="M265" s="9" t="n"/>
      <c r="N265" s="15" t="n"/>
      <c r="O265" s="14" t="n"/>
      <c r="P265" s="15" t="n"/>
      <c r="Q265" s="9" t="n"/>
      <c r="R265" s="9" t="n"/>
      <c r="S265" s="9" t="n"/>
      <c r="T265" s="9" t="n"/>
      <c r="U265" s="9" t="n"/>
      <c r="V265" s="17">
        <f>IF(AND($B265="",$H265=""),"",IF($R265="Devuelto a la transportadora","Devuelto",IF($R265="Pasado a la administración","En administración",IF($O265&lt;&gt;"","Entregado","Pendiente"))))</f>
        <v/>
      </c>
      <c r="W265" s="18">
        <f>IF($B265="","",IF($O265&lt;&gt;"",$O265-$B265,$I$4-$B265))</f>
        <v/>
      </c>
      <c r="X265" s="17">
        <f>IF($V265="Pendiente",IF($D265="Perecedero","Perecedero: entregar hoy",IF($W265&gt;=$F$4,"Pasó el plazo: avisar a la administración",IF($W265&gt;=$D$4,"Enviar recordatorio y anotarlo",""))),IF(AND($V265&lt;&gt;"",$I265&lt;&gt;"",$I265&lt;&gt;"Bueno"),"Recibido con daño: ver observaciones",""))</f>
        <v/>
      </c>
      <c r="Y265" s="17">
        <f>IF($V265="Pendiente",COUNTIF($V$8:$V265,"Pendiente"),"")</f>
        <v/>
      </c>
    </row>
    <row r="266" ht="18" customHeight="1">
      <c r="A266" s="9" t="n"/>
      <c r="B266" s="14" t="n"/>
      <c r="C266" s="15" t="n"/>
      <c r="D266" s="9" t="n"/>
      <c r="E266" s="9" t="n"/>
      <c r="F266" s="16" t="n"/>
      <c r="G266" s="9" t="n"/>
      <c r="H266" s="9" t="n"/>
      <c r="I266" s="9" t="n"/>
      <c r="J266" s="9" t="n"/>
      <c r="K266" s="9" t="n"/>
      <c r="L266" s="9" t="n"/>
      <c r="M266" s="9" t="n"/>
      <c r="N266" s="15" t="n"/>
      <c r="O266" s="14" t="n"/>
      <c r="P266" s="15" t="n"/>
      <c r="Q266" s="9" t="n"/>
      <c r="R266" s="9" t="n"/>
      <c r="S266" s="9" t="n"/>
      <c r="T266" s="9" t="n"/>
      <c r="U266" s="9" t="n"/>
      <c r="V266" s="17">
        <f>IF(AND($B266="",$H266=""),"",IF($R266="Devuelto a la transportadora","Devuelto",IF($R266="Pasado a la administración","En administración",IF($O266&lt;&gt;"","Entregado","Pendiente"))))</f>
        <v/>
      </c>
      <c r="W266" s="18">
        <f>IF($B266="","",IF($O266&lt;&gt;"",$O266-$B266,$I$4-$B266))</f>
        <v/>
      </c>
      <c r="X266" s="17">
        <f>IF($V266="Pendiente",IF($D266="Perecedero","Perecedero: entregar hoy",IF($W266&gt;=$F$4,"Pasó el plazo: avisar a la administración",IF($W266&gt;=$D$4,"Enviar recordatorio y anotarlo",""))),IF(AND($V266&lt;&gt;"",$I266&lt;&gt;"",$I266&lt;&gt;"Bueno"),"Recibido con daño: ver observaciones",""))</f>
        <v/>
      </c>
      <c r="Y266" s="17">
        <f>IF($V266="Pendiente",COUNTIF($V$8:$V266,"Pendiente"),"")</f>
        <v/>
      </c>
    </row>
    <row r="267" ht="18" customHeight="1">
      <c r="A267" s="9" t="n"/>
      <c r="B267" s="14" t="n"/>
      <c r="C267" s="15" t="n"/>
      <c r="D267" s="9" t="n"/>
      <c r="E267" s="9" t="n"/>
      <c r="F267" s="16" t="n"/>
      <c r="G267" s="9" t="n"/>
      <c r="H267" s="9" t="n"/>
      <c r="I267" s="9" t="n"/>
      <c r="J267" s="9" t="n"/>
      <c r="K267" s="9" t="n"/>
      <c r="L267" s="9" t="n"/>
      <c r="M267" s="9" t="n"/>
      <c r="N267" s="15" t="n"/>
      <c r="O267" s="14" t="n"/>
      <c r="P267" s="15" t="n"/>
      <c r="Q267" s="9" t="n"/>
      <c r="R267" s="9" t="n"/>
      <c r="S267" s="9" t="n"/>
      <c r="T267" s="9" t="n"/>
      <c r="U267" s="9" t="n"/>
      <c r="V267" s="17">
        <f>IF(AND($B267="",$H267=""),"",IF($R267="Devuelto a la transportadora","Devuelto",IF($R267="Pasado a la administración","En administración",IF($O267&lt;&gt;"","Entregado","Pendiente"))))</f>
        <v/>
      </c>
      <c r="W267" s="18">
        <f>IF($B267="","",IF($O267&lt;&gt;"",$O267-$B267,$I$4-$B267))</f>
        <v/>
      </c>
      <c r="X267" s="17">
        <f>IF($V267="Pendiente",IF($D267="Perecedero","Perecedero: entregar hoy",IF($W267&gt;=$F$4,"Pasó el plazo: avisar a la administración",IF($W267&gt;=$D$4,"Enviar recordatorio y anotarlo",""))),IF(AND($V267&lt;&gt;"",$I267&lt;&gt;"",$I267&lt;&gt;"Bueno"),"Recibido con daño: ver observaciones",""))</f>
        <v/>
      </c>
      <c r="Y267" s="17">
        <f>IF($V267="Pendiente",COUNTIF($V$8:$V267,"Pendiente"),"")</f>
        <v/>
      </c>
    </row>
    <row r="268" ht="18" customHeight="1">
      <c r="A268" s="9" t="n"/>
      <c r="B268" s="14" t="n"/>
      <c r="C268" s="15" t="n"/>
      <c r="D268" s="9" t="n"/>
      <c r="E268" s="9" t="n"/>
      <c r="F268" s="16" t="n"/>
      <c r="G268" s="9" t="n"/>
      <c r="H268" s="9" t="n"/>
      <c r="I268" s="9" t="n"/>
      <c r="J268" s="9" t="n"/>
      <c r="K268" s="9" t="n"/>
      <c r="L268" s="9" t="n"/>
      <c r="M268" s="9" t="n"/>
      <c r="N268" s="15" t="n"/>
      <c r="O268" s="14" t="n"/>
      <c r="P268" s="15" t="n"/>
      <c r="Q268" s="9" t="n"/>
      <c r="R268" s="9" t="n"/>
      <c r="S268" s="9" t="n"/>
      <c r="T268" s="9" t="n"/>
      <c r="U268" s="9" t="n"/>
      <c r="V268" s="17">
        <f>IF(AND($B268="",$H268=""),"",IF($R268="Devuelto a la transportadora","Devuelto",IF($R268="Pasado a la administración","En administración",IF($O268&lt;&gt;"","Entregado","Pendiente"))))</f>
        <v/>
      </c>
      <c r="W268" s="18">
        <f>IF($B268="","",IF($O268&lt;&gt;"",$O268-$B268,$I$4-$B268))</f>
        <v/>
      </c>
      <c r="X268" s="17">
        <f>IF($V268="Pendiente",IF($D268="Perecedero","Perecedero: entregar hoy",IF($W268&gt;=$F$4,"Pasó el plazo: avisar a la administración",IF($W268&gt;=$D$4,"Enviar recordatorio y anotarlo",""))),IF(AND($V268&lt;&gt;"",$I268&lt;&gt;"",$I268&lt;&gt;"Bueno"),"Recibido con daño: ver observaciones",""))</f>
        <v/>
      </c>
      <c r="Y268" s="17">
        <f>IF($V268="Pendiente",COUNTIF($V$8:$V268,"Pendiente"),"")</f>
        <v/>
      </c>
    </row>
    <row r="269" ht="18" customHeight="1">
      <c r="A269" s="9" t="n"/>
      <c r="B269" s="14" t="n"/>
      <c r="C269" s="15" t="n"/>
      <c r="D269" s="9" t="n"/>
      <c r="E269" s="9" t="n"/>
      <c r="F269" s="16" t="n"/>
      <c r="G269" s="9" t="n"/>
      <c r="H269" s="9" t="n"/>
      <c r="I269" s="9" t="n"/>
      <c r="J269" s="9" t="n"/>
      <c r="K269" s="9" t="n"/>
      <c r="L269" s="9" t="n"/>
      <c r="M269" s="9" t="n"/>
      <c r="N269" s="15" t="n"/>
      <c r="O269" s="14" t="n"/>
      <c r="P269" s="15" t="n"/>
      <c r="Q269" s="9" t="n"/>
      <c r="R269" s="9" t="n"/>
      <c r="S269" s="9" t="n"/>
      <c r="T269" s="9" t="n"/>
      <c r="U269" s="9" t="n"/>
      <c r="V269" s="17">
        <f>IF(AND($B269="",$H269=""),"",IF($R269="Devuelto a la transportadora","Devuelto",IF($R269="Pasado a la administración","En administración",IF($O269&lt;&gt;"","Entregado","Pendiente"))))</f>
        <v/>
      </c>
      <c r="W269" s="18">
        <f>IF($B269="","",IF($O269&lt;&gt;"",$O269-$B269,$I$4-$B269))</f>
        <v/>
      </c>
      <c r="X269" s="17">
        <f>IF($V269="Pendiente",IF($D269="Perecedero","Perecedero: entregar hoy",IF($W269&gt;=$F$4,"Pasó el plazo: avisar a la administración",IF($W269&gt;=$D$4,"Enviar recordatorio y anotarlo",""))),IF(AND($V269&lt;&gt;"",$I269&lt;&gt;"",$I269&lt;&gt;"Bueno"),"Recibido con daño: ver observaciones",""))</f>
        <v/>
      </c>
      <c r="Y269" s="17">
        <f>IF($V269="Pendiente",COUNTIF($V$8:$V269,"Pendiente"),"")</f>
        <v/>
      </c>
    </row>
    <row r="270" ht="18" customHeight="1">
      <c r="A270" s="9" t="n"/>
      <c r="B270" s="14" t="n"/>
      <c r="C270" s="15" t="n"/>
      <c r="D270" s="9" t="n"/>
      <c r="E270" s="9" t="n"/>
      <c r="F270" s="16" t="n"/>
      <c r="G270" s="9" t="n"/>
      <c r="H270" s="9" t="n"/>
      <c r="I270" s="9" t="n"/>
      <c r="J270" s="9" t="n"/>
      <c r="K270" s="9" t="n"/>
      <c r="L270" s="9" t="n"/>
      <c r="M270" s="9" t="n"/>
      <c r="N270" s="15" t="n"/>
      <c r="O270" s="14" t="n"/>
      <c r="P270" s="15" t="n"/>
      <c r="Q270" s="9" t="n"/>
      <c r="R270" s="9" t="n"/>
      <c r="S270" s="9" t="n"/>
      <c r="T270" s="9" t="n"/>
      <c r="U270" s="9" t="n"/>
      <c r="V270" s="17">
        <f>IF(AND($B270="",$H270=""),"",IF($R270="Devuelto a la transportadora","Devuelto",IF($R270="Pasado a la administración","En administración",IF($O270&lt;&gt;"","Entregado","Pendiente"))))</f>
        <v/>
      </c>
      <c r="W270" s="18">
        <f>IF($B270="","",IF($O270&lt;&gt;"",$O270-$B270,$I$4-$B270))</f>
        <v/>
      </c>
      <c r="X270" s="17">
        <f>IF($V270="Pendiente",IF($D270="Perecedero","Perecedero: entregar hoy",IF($W270&gt;=$F$4,"Pasó el plazo: avisar a la administración",IF($W270&gt;=$D$4,"Enviar recordatorio y anotarlo",""))),IF(AND($V270&lt;&gt;"",$I270&lt;&gt;"",$I270&lt;&gt;"Bueno"),"Recibido con daño: ver observaciones",""))</f>
        <v/>
      </c>
      <c r="Y270" s="17">
        <f>IF($V270="Pendiente",COUNTIF($V$8:$V270,"Pendiente"),"")</f>
        <v/>
      </c>
    </row>
    <row r="271" ht="18" customHeight="1">
      <c r="A271" s="9" t="n"/>
      <c r="B271" s="14" t="n"/>
      <c r="C271" s="15" t="n"/>
      <c r="D271" s="9" t="n"/>
      <c r="E271" s="9" t="n"/>
      <c r="F271" s="16" t="n"/>
      <c r="G271" s="9" t="n"/>
      <c r="H271" s="9" t="n"/>
      <c r="I271" s="9" t="n"/>
      <c r="J271" s="9" t="n"/>
      <c r="K271" s="9" t="n"/>
      <c r="L271" s="9" t="n"/>
      <c r="M271" s="9" t="n"/>
      <c r="N271" s="15" t="n"/>
      <c r="O271" s="14" t="n"/>
      <c r="P271" s="15" t="n"/>
      <c r="Q271" s="9" t="n"/>
      <c r="R271" s="9" t="n"/>
      <c r="S271" s="9" t="n"/>
      <c r="T271" s="9" t="n"/>
      <c r="U271" s="9" t="n"/>
      <c r="V271" s="17">
        <f>IF(AND($B271="",$H271=""),"",IF($R271="Devuelto a la transportadora","Devuelto",IF($R271="Pasado a la administración","En administración",IF($O271&lt;&gt;"","Entregado","Pendiente"))))</f>
        <v/>
      </c>
      <c r="W271" s="18">
        <f>IF($B271="","",IF($O271&lt;&gt;"",$O271-$B271,$I$4-$B271))</f>
        <v/>
      </c>
      <c r="X271" s="17">
        <f>IF($V271="Pendiente",IF($D271="Perecedero","Perecedero: entregar hoy",IF($W271&gt;=$F$4,"Pasó el plazo: avisar a la administración",IF($W271&gt;=$D$4,"Enviar recordatorio y anotarlo",""))),IF(AND($V271&lt;&gt;"",$I271&lt;&gt;"",$I271&lt;&gt;"Bueno"),"Recibido con daño: ver observaciones",""))</f>
        <v/>
      </c>
      <c r="Y271" s="17">
        <f>IF($V271="Pendiente",COUNTIF($V$8:$V271,"Pendiente"),"")</f>
        <v/>
      </c>
    </row>
    <row r="272" ht="18" customHeight="1">
      <c r="A272" s="9" t="n"/>
      <c r="B272" s="14" t="n"/>
      <c r="C272" s="15" t="n"/>
      <c r="D272" s="9" t="n"/>
      <c r="E272" s="9" t="n"/>
      <c r="F272" s="16" t="n"/>
      <c r="G272" s="9" t="n"/>
      <c r="H272" s="9" t="n"/>
      <c r="I272" s="9" t="n"/>
      <c r="J272" s="9" t="n"/>
      <c r="K272" s="9" t="n"/>
      <c r="L272" s="9" t="n"/>
      <c r="M272" s="9" t="n"/>
      <c r="N272" s="15" t="n"/>
      <c r="O272" s="14" t="n"/>
      <c r="P272" s="15" t="n"/>
      <c r="Q272" s="9" t="n"/>
      <c r="R272" s="9" t="n"/>
      <c r="S272" s="9" t="n"/>
      <c r="T272" s="9" t="n"/>
      <c r="U272" s="9" t="n"/>
      <c r="V272" s="17">
        <f>IF(AND($B272="",$H272=""),"",IF($R272="Devuelto a la transportadora","Devuelto",IF($R272="Pasado a la administración","En administración",IF($O272&lt;&gt;"","Entregado","Pendiente"))))</f>
        <v/>
      </c>
      <c r="W272" s="18">
        <f>IF($B272="","",IF($O272&lt;&gt;"",$O272-$B272,$I$4-$B272))</f>
        <v/>
      </c>
      <c r="X272" s="17">
        <f>IF($V272="Pendiente",IF($D272="Perecedero","Perecedero: entregar hoy",IF($W272&gt;=$F$4,"Pasó el plazo: avisar a la administración",IF($W272&gt;=$D$4,"Enviar recordatorio y anotarlo",""))),IF(AND($V272&lt;&gt;"",$I272&lt;&gt;"",$I272&lt;&gt;"Bueno"),"Recibido con daño: ver observaciones",""))</f>
        <v/>
      </c>
      <c r="Y272" s="17">
        <f>IF($V272="Pendiente",COUNTIF($V$8:$V272,"Pendiente"),"")</f>
        <v/>
      </c>
    </row>
    <row r="273" ht="18" customHeight="1">
      <c r="A273" s="9" t="n"/>
      <c r="B273" s="14" t="n"/>
      <c r="C273" s="15" t="n"/>
      <c r="D273" s="9" t="n"/>
      <c r="E273" s="9" t="n"/>
      <c r="F273" s="16" t="n"/>
      <c r="G273" s="9" t="n"/>
      <c r="H273" s="9" t="n"/>
      <c r="I273" s="9" t="n"/>
      <c r="J273" s="9" t="n"/>
      <c r="K273" s="9" t="n"/>
      <c r="L273" s="9" t="n"/>
      <c r="M273" s="9" t="n"/>
      <c r="N273" s="15" t="n"/>
      <c r="O273" s="14" t="n"/>
      <c r="P273" s="15" t="n"/>
      <c r="Q273" s="9" t="n"/>
      <c r="R273" s="9" t="n"/>
      <c r="S273" s="9" t="n"/>
      <c r="T273" s="9" t="n"/>
      <c r="U273" s="9" t="n"/>
      <c r="V273" s="17">
        <f>IF(AND($B273="",$H273=""),"",IF($R273="Devuelto a la transportadora","Devuelto",IF($R273="Pasado a la administración","En administración",IF($O273&lt;&gt;"","Entregado","Pendiente"))))</f>
        <v/>
      </c>
      <c r="W273" s="18">
        <f>IF($B273="","",IF($O273&lt;&gt;"",$O273-$B273,$I$4-$B273))</f>
        <v/>
      </c>
      <c r="X273" s="17">
        <f>IF($V273="Pendiente",IF($D273="Perecedero","Perecedero: entregar hoy",IF($W273&gt;=$F$4,"Pasó el plazo: avisar a la administración",IF($W273&gt;=$D$4,"Enviar recordatorio y anotarlo",""))),IF(AND($V273&lt;&gt;"",$I273&lt;&gt;"",$I273&lt;&gt;"Bueno"),"Recibido con daño: ver observaciones",""))</f>
        <v/>
      </c>
      <c r="Y273" s="17">
        <f>IF($V273="Pendiente",COUNTIF($V$8:$V273,"Pendiente"),"")</f>
        <v/>
      </c>
    </row>
    <row r="274" ht="18" customHeight="1">
      <c r="A274" s="9" t="n"/>
      <c r="B274" s="14" t="n"/>
      <c r="C274" s="15" t="n"/>
      <c r="D274" s="9" t="n"/>
      <c r="E274" s="9" t="n"/>
      <c r="F274" s="16" t="n"/>
      <c r="G274" s="9" t="n"/>
      <c r="H274" s="9" t="n"/>
      <c r="I274" s="9" t="n"/>
      <c r="J274" s="9" t="n"/>
      <c r="K274" s="9" t="n"/>
      <c r="L274" s="9" t="n"/>
      <c r="M274" s="9" t="n"/>
      <c r="N274" s="15" t="n"/>
      <c r="O274" s="14" t="n"/>
      <c r="P274" s="15" t="n"/>
      <c r="Q274" s="9" t="n"/>
      <c r="R274" s="9" t="n"/>
      <c r="S274" s="9" t="n"/>
      <c r="T274" s="9" t="n"/>
      <c r="U274" s="9" t="n"/>
      <c r="V274" s="17">
        <f>IF(AND($B274="",$H274=""),"",IF($R274="Devuelto a la transportadora","Devuelto",IF($R274="Pasado a la administración","En administración",IF($O274&lt;&gt;"","Entregado","Pendiente"))))</f>
        <v/>
      </c>
      <c r="W274" s="18">
        <f>IF($B274="","",IF($O274&lt;&gt;"",$O274-$B274,$I$4-$B274))</f>
        <v/>
      </c>
      <c r="X274" s="17">
        <f>IF($V274="Pendiente",IF($D274="Perecedero","Perecedero: entregar hoy",IF($W274&gt;=$F$4,"Pasó el plazo: avisar a la administración",IF($W274&gt;=$D$4,"Enviar recordatorio y anotarlo",""))),IF(AND($V274&lt;&gt;"",$I274&lt;&gt;"",$I274&lt;&gt;"Bueno"),"Recibido con daño: ver observaciones",""))</f>
        <v/>
      </c>
      <c r="Y274" s="17">
        <f>IF($V274="Pendiente",COUNTIF($V$8:$V274,"Pendiente"),"")</f>
        <v/>
      </c>
    </row>
    <row r="275" ht="18" customHeight="1">
      <c r="A275" s="9" t="n"/>
      <c r="B275" s="14" t="n"/>
      <c r="C275" s="15" t="n"/>
      <c r="D275" s="9" t="n"/>
      <c r="E275" s="9" t="n"/>
      <c r="F275" s="16" t="n"/>
      <c r="G275" s="9" t="n"/>
      <c r="H275" s="9" t="n"/>
      <c r="I275" s="9" t="n"/>
      <c r="J275" s="9" t="n"/>
      <c r="K275" s="9" t="n"/>
      <c r="L275" s="9" t="n"/>
      <c r="M275" s="9" t="n"/>
      <c r="N275" s="15" t="n"/>
      <c r="O275" s="14" t="n"/>
      <c r="P275" s="15" t="n"/>
      <c r="Q275" s="9" t="n"/>
      <c r="R275" s="9" t="n"/>
      <c r="S275" s="9" t="n"/>
      <c r="T275" s="9" t="n"/>
      <c r="U275" s="9" t="n"/>
      <c r="V275" s="17">
        <f>IF(AND($B275="",$H275=""),"",IF($R275="Devuelto a la transportadora","Devuelto",IF($R275="Pasado a la administración","En administración",IF($O275&lt;&gt;"","Entregado","Pendiente"))))</f>
        <v/>
      </c>
      <c r="W275" s="18">
        <f>IF($B275="","",IF($O275&lt;&gt;"",$O275-$B275,$I$4-$B275))</f>
        <v/>
      </c>
      <c r="X275" s="17">
        <f>IF($V275="Pendiente",IF($D275="Perecedero","Perecedero: entregar hoy",IF($W275&gt;=$F$4,"Pasó el plazo: avisar a la administración",IF($W275&gt;=$D$4,"Enviar recordatorio y anotarlo",""))),IF(AND($V275&lt;&gt;"",$I275&lt;&gt;"",$I275&lt;&gt;"Bueno"),"Recibido con daño: ver observaciones",""))</f>
        <v/>
      </c>
      <c r="Y275" s="17">
        <f>IF($V275="Pendiente",COUNTIF($V$8:$V275,"Pendiente"),"")</f>
        <v/>
      </c>
    </row>
    <row r="276" ht="18" customHeight="1">
      <c r="A276" s="9" t="n"/>
      <c r="B276" s="14" t="n"/>
      <c r="C276" s="15" t="n"/>
      <c r="D276" s="9" t="n"/>
      <c r="E276" s="9" t="n"/>
      <c r="F276" s="16" t="n"/>
      <c r="G276" s="9" t="n"/>
      <c r="H276" s="9" t="n"/>
      <c r="I276" s="9" t="n"/>
      <c r="J276" s="9" t="n"/>
      <c r="K276" s="9" t="n"/>
      <c r="L276" s="9" t="n"/>
      <c r="M276" s="9" t="n"/>
      <c r="N276" s="15" t="n"/>
      <c r="O276" s="14" t="n"/>
      <c r="P276" s="15" t="n"/>
      <c r="Q276" s="9" t="n"/>
      <c r="R276" s="9" t="n"/>
      <c r="S276" s="9" t="n"/>
      <c r="T276" s="9" t="n"/>
      <c r="U276" s="9" t="n"/>
      <c r="V276" s="17">
        <f>IF(AND($B276="",$H276=""),"",IF($R276="Devuelto a la transportadora","Devuelto",IF($R276="Pasado a la administración","En administración",IF($O276&lt;&gt;"","Entregado","Pendiente"))))</f>
        <v/>
      </c>
      <c r="W276" s="18">
        <f>IF($B276="","",IF($O276&lt;&gt;"",$O276-$B276,$I$4-$B276))</f>
        <v/>
      </c>
      <c r="X276" s="17">
        <f>IF($V276="Pendiente",IF($D276="Perecedero","Perecedero: entregar hoy",IF($W276&gt;=$F$4,"Pasó el plazo: avisar a la administración",IF($W276&gt;=$D$4,"Enviar recordatorio y anotarlo",""))),IF(AND($V276&lt;&gt;"",$I276&lt;&gt;"",$I276&lt;&gt;"Bueno"),"Recibido con daño: ver observaciones",""))</f>
        <v/>
      </c>
      <c r="Y276" s="17">
        <f>IF($V276="Pendiente",COUNTIF($V$8:$V276,"Pendiente"),"")</f>
        <v/>
      </c>
    </row>
    <row r="277" ht="18" customHeight="1">
      <c r="A277" s="9" t="n"/>
      <c r="B277" s="14" t="n"/>
      <c r="C277" s="15" t="n"/>
      <c r="D277" s="9" t="n"/>
      <c r="E277" s="9" t="n"/>
      <c r="F277" s="16" t="n"/>
      <c r="G277" s="9" t="n"/>
      <c r="H277" s="9" t="n"/>
      <c r="I277" s="9" t="n"/>
      <c r="J277" s="9" t="n"/>
      <c r="K277" s="9" t="n"/>
      <c r="L277" s="9" t="n"/>
      <c r="M277" s="9" t="n"/>
      <c r="N277" s="15" t="n"/>
      <c r="O277" s="14" t="n"/>
      <c r="P277" s="15" t="n"/>
      <c r="Q277" s="9" t="n"/>
      <c r="R277" s="9" t="n"/>
      <c r="S277" s="9" t="n"/>
      <c r="T277" s="9" t="n"/>
      <c r="U277" s="9" t="n"/>
      <c r="V277" s="17">
        <f>IF(AND($B277="",$H277=""),"",IF($R277="Devuelto a la transportadora","Devuelto",IF($R277="Pasado a la administración","En administración",IF($O277&lt;&gt;"","Entregado","Pendiente"))))</f>
        <v/>
      </c>
      <c r="W277" s="18">
        <f>IF($B277="","",IF($O277&lt;&gt;"",$O277-$B277,$I$4-$B277))</f>
        <v/>
      </c>
      <c r="X277" s="17">
        <f>IF($V277="Pendiente",IF($D277="Perecedero","Perecedero: entregar hoy",IF($W277&gt;=$F$4,"Pasó el plazo: avisar a la administración",IF($W277&gt;=$D$4,"Enviar recordatorio y anotarlo",""))),IF(AND($V277&lt;&gt;"",$I277&lt;&gt;"",$I277&lt;&gt;"Bueno"),"Recibido con daño: ver observaciones",""))</f>
        <v/>
      </c>
      <c r="Y277" s="17">
        <f>IF($V277="Pendiente",COUNTIF($V$8:$V277,"Pendiente"),"")</f>
        <v/>
      </c>
    </row>
    <row r="278" ht="18" customHeight="1">
      <c r="A278" s="9" t="n"/>
      <c r="B278" s="14" t="n"/>
      <c r="C278" s="15" t="n"/>
      <c r="D278" s="9" t="n"/>
      <c r="E278" s="9" t="n"/>
      <c r="F278" s="16" t="n"/>
      <c r="G278" s="9" t="n"/>
      <c r="H278" s="9" t="n"/>
      <c r="I278" s="9" t="n"/>
      <c r="J278" s="9" t="n"/>
      <c r="K278" s="9" t="n"/>
      <c r="L278" s="9" t="n"/>
      <c r="M278" s="9" t="n"/>
      <c r="N278" s="15" t="n"/>
      <c r="O278" s="14" t="n"/>
      <c r="P278" s="15" t="n"/>
      <c r="Q278" s="9" t="n"/>
      <c r="R278" s="9" t="n"/>
      <c r="S278" s="9" t="n"/>
      <c r="T278" s="9" t="n"/>
      <c r="U278" s="9" t="n"/>
      <c r="V278" s="17">
        <f>IF(AND($B278="",$H278=""),"",IF($R278="Devuelto a la transportadora","Devuelto",IF($R278="Pasado a la administración","En administración",IF($O278&lt;&gt;"","Entregado","Pendiente"))))</f>
        <v/>
      </c>
      <c r="W278" s="18">
        <f>IF($B278="","",IF($O278&lt;&gt;"",$O278-$B278,$I$4-$B278))</f>
        <v/>
      </c>
      <c r="X278" s="17">
        <f>IF($V278="Pendiente",IF($D278="Perecedero","Perecedero: entregar hoy",IF($W278&gt;=$F$4,"Pasó el plazo: avisar a la administración",IF($W278&gt;=$D$4,"Enviar recordatorio y anotarlo",""))),IF(AND($V278&lt;&gt;"",$I278&lt;&gt;"",$I278&lt;&gt;"Bueno"),"Recibido con daño: ver observaciones",""))</f>
        <v/>
      </c>
      <c r="Y278" s="17">
        <f>IF($V278="Pendiente",COUNTIF($V$8:$V278,"Pendiente"),"")</f>
        <v/>
      </c>
    </row>
    <row r="279" ht="18" customHeight="1">
      <c r="A279" s="9" t="n"/>
      <c r="B279" s="14" t="n"/>
      <c r="C279" s="15" t="n"/>
      <c r="D279" s="9" t="n"/>
      <c r="E279" s="9" t="n"/>
      <c r="F279" s="16" t="n"/>
      <c r="G279" s="9" t="n"/>
      <c r="H279" s="9" t="n"/>
      <c r="I279" s="9" t="n"/>
      <c r="J279" s="9" t="n"/>
      <c r="K279" s="9" t="n"/>
      <c r="L279" s="9" t="n"/>
      <c r="M279" s="9" t="n"/>
      <c r="N279" s="15" t="n"/>
      <c r="O279" s="14" t="n"/>
      <c r="P279" s="15" t="n"/>
      <c r="Q279" s="9" t="n"/>
      <c r="R279" s="9" t="n"/>
      <c r="S279" s="9" t="n"/>
      <c r="T279" s="9" t="n"/>
      <c r="U279" s="9" t="n"/>
      <c r="V279" s="17">
        <f>IF(AND($B279="",$H279=""),"",IF($R279="Devuelto a la transportadora","Devuelto",IF($R279="Pasado a la administración","En administración",IF($O279&lt;&gt;"","Entregado","Pendiente"))))</f>
        <v/>
      </c>
      <c r="W279" s="18">
        <f>IF($B279="","",IF($O279&lt;&gt;"",$O279-$B279,$I$4-$B279))</f>
        <v/>
      </c>
      <c r="X279" s="17">
        <f>IF($V279="Pendiente",IF($D279="Perecedero","Perecedero: entregar hoy",IF($W279&gt;=$F$4,"Pasó el plazo: avisar a la administración",IF($W279&gt;=$D$4,"Enviar recordatorio y anotarlo",""))),IF(AND($V279&lt;&gt;"",$I279&lt;&gt;"",$I279&lt;&gt;"Bueno"),"Recibido con daño: ver observaciones",""))</f>
        <v/>
      </c>
      <c r="Y279" s="17">
        <f>IF($V279="Pendiente",COUNTIF($V$8:$V279,"Pendiente"),"")</f>
        <v/>
      </c>
    </row>
    <row r="280" ht="18" customHeight="1">
      <c r="A280" s="9" t="n"/>
      <c r="B280" s="14" t="n"/>
      <c r="C280" s="15" t="n"/>
      <c r="D280" s="9" t="n"/>
      <c r="E280" s="9" t="n"/>
      <c r="F280" s="16" t="n"/>
      <c r="G280" s="9" t="n"/>
      <c r="H280" s="9" t="n"/>
      <c r="I280" s="9" t="n"/>
      <c r="J280" s="9" t="n"/>
      <c r="K280" s="9" t="n"/>
      <c r="L280" s="9" t="n"/>
      <c r="M280" s="9" t="n"/>
      <c r="N280" s="15" t="n"/>
      <c r="O280" s="14" t="n"/>
      <c r="P280" s="15" t="n"/>
      <c r="Q280" s="9" t="n"/>
      <c r="R280" s="9" t="n"/>
      <c r="S280" s="9" t="n"/>
      <c r="T280" s="9" t="n"/>
      <c r="U280" s="9" t="n"/>
      <c r="V280" s="17">
        <f>IF(AND($B280="",$H280=""),"",IF($R280="Devuelto a la transportadora","Devuelto",IF($R280="Pasado a la administración","En administración",IF($O280&lt;&gt;"","Entregado","Pendiente"))))</f>
        <v/>
      </c>
      <c r="W280" s="18">
        <f>IF($B280="","",IF($O280&lt;&gt;"",$O280-$B280,$I$4-$B280))</f>
        <v/>
      </c>
      <c r="X280" s="17">
        <f>IF($V280="Pendiente",IF($D280="Perecedero","Perecedero: entregar hoy",IF($W280&gt;=$F$4,"Pasó el plazo: avisar a la administración",IF($W280&gt;=$D$4,"Enviar recordatorio y anotarlo",""))),IF(AND($V280&lt;&gt;"",$I280&lt;&gt;"",$I280&lt;&gt;"Bueno"),"Recibido con daño: ver observaciones",""))</f>
        <v/>
      </c>
      <c r="Y280" s="17">
        <f>IF($V280="Pendiente",COUNTIF($V$8:$V280,"Pendiente"),"")</f>
        <v/>
      </c>
    </row>
    <row r="281" ht="18" customHeight="1">
      <c r="A281" s="9" t="n"/>
      <c r="B281" s="14" t="n"/>
      <c r="C281" s="15" t="n"/>
      <c r="D281" s="9" t="n"/>
      <c r="E281" s="9" t="n"/>
      <c r="F281" s="16" t="n"/>
      <c r="G281" s="9" t="n"/>
      <c r="H281" s="9" t="n"/>
      <c r="I281" s="9" t="n"/>
      <c r="J281" s="9" t="n"/>
      <c r="K281" s="9" t="n"/>
      <c r="L281" s="9" t="n"/>
      <c r="M281" s="9" t="n"/>
      <c r="N281" s="15" t="n"/>
      <c r="O281" s="14" t="n"/>
      <c r="P281" s="15" t="n"/>
      <c r="Q281" s="9" t="n"/>
      <c r="R281" s="9" t="n"/>
      <c r="S281" s="9" t="n"/>
      <c r="T281" s="9" t="n"/>
      <c r="U281" s="9" t="n"/>
      <c r="V281" s="17">
        <f>IF(AND($B281="",$H281=""),"",IF($R281="Devuelto a la transportadora","Devuelto",IF($R281="Pasado a la administración","En administración",IF($O281&lt;&gt;"","Entregado","Pendiente"))))</f>
        <v/>
      </c>
      <c r="W281" s="18">
        <f>IF($B281="","",IF($O281&lt;&gt;"",$O281-$B281,$I$4-$B281))</f>
        <v/>
      </c>
      <c r="X281" s="17">
        <f>IF($V281="Pendiente",IF($D281="Perecedero","Perecedero: entregar hoy",IF($W281&gt;=$F$4,"Pasó el plazo: avisar a la administración",IF($W281&gt;=$D$4,"Enviar recordatorio y anotarlo",""))),IF(AND($V281&lt;&gt;"",$I281&lt;&gt;"",$I281&lt;&gt;"Bueno"),"Recibido con daño: ver observaciones",""))</f>
        <v/>
      </c>
      <c r="Y281" s="17">
        <f>IF($V281="Pendiente",COUNTIF($V$8:$V281,"Pendiente"),"")</f>
        <v/>
      </c>
    </row>
    <row r="282" ht="18" customHeight="1">
      <c r="A282" s="9" t="n"/>
      <c r="B282" s="14" t="n"/>
      <c r="C282" s="15" t="n"/>
      <c r="D282" s="9" t="n"/>
      <c r="E282" s="9" t="n"/>
      <c r="F282" s="16" t="n"/>
      <c r="G282" s="9" t="n"/>
      <c r="H282" s="9" t="n"/>
      <c r="I282" s="9" t="n"/>
      <c r="J282" s="9" t="n"/>
      <c r="K282" s="9" t="n"/>
      <c r="L282" s="9" t="n"/>
      <c r="M282" s="9" t="n"/>
      <c r="N282" s="15" t="n"/>
      <c r="O282" s="14" t="n"/>
      <c r="P282" s="15" t="n"/>
      <c r="Q282" s="9" t="n"/>
      <c r="R282" s="9" t="n"/>
      <c r="S282" s="9" t="n"/>
      <c r="T282" s="9" t="n"/>
      <c r="U282" s="9" t="n"/>
      <c r="V282" s="17">
        <f>IF(AND($B282="",$H282=""),"",IF($R282="Devuelto a la transportadora","Devuelto",IF($R282="Pasado a la administración","En administración",IF($O282&lt;&gt;"","Entregado","Pendiente"))))</f>
        <v/>
      </c>
      <c r="W282" s="18">
        <f>IF($B282="","",IF($O282&lt;&gt;"",$O282-$B282,$I$4-$B282))</f>
        <v/>
      </c>
      <c r="X282" s="17">
        <f>IF($V282="Pendiente",IF($D282="Perecedero","Perecedero: entregar hoy",IF($W282&gt;=$F$4,"Pasó el plazo: avisar a la administración",IF($W282&gt;=$D$4,"Enviar recordatorio y anotarlo",""))),IF(AND($V282&lt;&gt;"",$I282&lt;&gt;"",$I282&lt;&gt;"Bueno"),"Recibido con daño: ver observaciones",""))</f>
        <v/>
      </c>
      <c r="Y282" s="17">
        <f>IF($V282="Pendiente",COUNTIF($V$8:$V282,"Pendiente"),"")</f>
        <v/>
      </c>
    </row>
    <row r="283" ht="18" customHeight="1">
      <c r="A283" s="9" t="n"/>
      <c r="B283" s="14" t="n"/>
      <c r="C283" s="15" t="n"/>
      <c r="D283" s="9" t="n"/>
      <c r="E283" s="9" t="n"/>
      <c r="F283" s="16" t="n"/>
      <c r="G283" s="9" t="n"/>
      <c r="H283" s="9" t="n"/>
      <c r="I283" s="9" t="n"/>
      <c r="J283" s="9" t="n"/>
      <c r="K283" s="9" t="n"/>
      <c r="L283" s="9" t="n"/>
      <c r="M283" s="9" t="n"/>
      <c r="N283" s="15" t="n"/>
      <c r="O283" s="14" t="n"/>
      <c r="P283" s="15" t="n"/>
      <c r="Q283" s="9" t="n"/>
      <c r="R283" s="9" t="n"/>
      <c r="S283" s="9" t="n"/>
      <c r="T283" s="9" t="n"/>
      <c r="U283" s="9" t="n"/>
      <c r="V283" s="17">
        <f>IF(AND($B283="",$H283=""),"",IF($R283="Devuelto a la transportadora","Devuelto",IF($R283="Pasado a la administración","En administración",IF($O283&lt;&gt;"","Entregado","Pendiente"))))</f>
        <v/>
      </c>
      <c r="W283" s="18">
        <f>IF($B283="","",IF($O283&lt;&gt;"",$O283-$B283,$I$4-$B283))</f>
        <v/>
      </c>
      <c r="X283" s="17">
        <f>IF($V283="Pendiente",IF($D283="Perecedero","Perecedero: entregar hoy",IF($W283&gt;=$F$4,"Pasó el plazo: avisar a la administración",IF($W283&gt;=$D$4,"Enviar recordatorio y anotarlo",""))),IF(AND($V283&lt;&gt;"",$I283&lt;&gt;"",$I283&lt;&gt;"Bueno"),"Recibido con daño: ver observaciones",""))</f>
        <v/>
      </c>
      <c r="Y283" s="17">
        <f>IF($V283="Pendiente",COUNTIF($V$8:$V283,"Pendiente"),"")</f>
        <v/>
      </c>
    </row>
    <row r="284" ht="18" customHeight="1">
      <c r="A284" s="9" t="n"/>
      <c r="B284" s="14" t="n"/>
      <c r="C284" s="15" t="n"/>
      <c r="D284" s="9" t="n"/>
      <c r="E284" s="9" t="n"/>
      <c r="F284" s="16" t="n"/>
      <c r="G284" s="9" t="n"/>
      <c r="H284" s="9" t="n"/>
      <c r="I284" s="9" t="n"/>
      <c r="J284" s="9" t="n"/>
      <c r="K284" s="9" t="n"/>
      <c r="L284" s="9" t="n"/>
      <c r="M284" s="9" t="n"/>
      <c r="N284" s="15" t="n"/>
      <c r="O284" s="14" t="n"/>
      <c r="P284" s="15" t="n"/>
      <c r="Q284" s="9" t="n"/>
      <c r="R284" s="9" t="n"/>
      <c r="S284" s="9" t="n"/>
      <c r="T284" s="9" t="n"/>
      <c r="U284" s="9" t="n"/>
      <c r="V284" s="17">
        <f>IF(AND($B284="",$H284=""),"",IF($R284="Devuelto a la transportadora","Devuelto",IF($R284="Pasado a la administración","En administración",IF($O284&lt;&gt;"","Entregado","Pendiente"))))</f>
        <v/>
      </c>
      <c r="W284" s="18">
        <f>IF($B284="","",IF($O284&lt;&gt;"",$O284-$B284,$I$4-$B284))</f>
        <v/>
      </c>
      <c r="X284" s="17">
        <f>IF($V284="Pendiente",IF($D284="Perecedero","Perecedero: entregar hoy",IF($W284&gt;=$F$4,"Pasó el plazo: avisar a la administración",IF($W284&gt;=$D$4,"Enviar recordatorio y anotarlo",""))),IF(AND($V284&lt;&gt;"",$I284&lt;&gt;"",$I284&lt;&gt;"Bueno"),"Recibido con daño: ver observaciones",""))</f>
        <v/>
      </c>
      <c r="Y284" s="17">
        <f>IF($V284="Pendiente",COUNTIF($V$8:$V284,"Pendiente"),"")</f>
        <v/>
      </c>
    </row>
    <row r="285" ht="18" customHeight="1">
      <c r="A285" s="9" t="n"/>
      <c r="B285" s="14" t="n"/>
      <c r="C285" s="15" t="n"/>
      <c r="D285" s="9" t="n"/>
      <c r="E285" s="9" t="n"/>
      <c r="F285" s="16" t="n"/>
      <c r="G285" s="9" t="n"/>
      <c r="H285" s="9" t="n"/>
      <c r="I285" s="9" t="n"/>
      <c r="J285" s="9" t="n"/>
      <c r="K285" s="9" t="n"/>
      <c r="L285" s="9" t="n"/>
      <c r="M285" s="9" t="n"/>
      <c r="N285" s="15" t="n"/>
      <c r="O285" s="14" t="n"/>
      <c r="P285" s="15" t="n"/>
      <c r="Q285" s="9" t="n"/>
      <c r="R285" s="9" t="n"/>
      <c r="S285" s="9" t="n"/>
      <c r="T285" s="9" t="n"/>
      <c r="U285" s="9" t="n"/>
      <c r="V285" s="17">
        <f>IF(AND($B285="",$H285=""),"",IF($R285="Devuelto a la transportadora","Devuelto",IF($R285="Pasado a la administración","En administración",IF($O285&lt;&gt;"","Entregado","Pendiente"))))</f>
        <v/>
      </c>
      <c r="W285" s="18">
        <f>IF($B285="","",IF($O285&lt;&gt;"",$O285-$B285,$I$4-$B285))</f>
        <v/>
      </c>
      <c r="X285" s="17">
        <f>IF($V285="Pendiente",IF($D285="Perecedero","Perecedero: entregar hoy",IF($W285&gt;=$F$4,"Pasó el plazo: avisar a la administración",IF($W285&gt;=$D$4,"Enviar recordatorio y anotarlo",""))),IF(AND($V285&lt;&gt;"",$I285&lt;&gt;"",$I285&lt;&gt;"Bueno"),"Recibido con daño: ver observaciones",""))</f>
        <v/>
      </c>
      <c r="Y285" s="17">
        <f>IF($V285="Pendiente",COUNTIF($V$8:$V285,"Pendiente"),"")</f>
        <v/>
      </c>
    </row>
    <row r="286" ht="18" customHeight="1">
      <c r="A286" s="9" t="n"/>
      <c r="B286" s="14" t="n"/>
      <c r="C286" s="15" t="n"/>
      <c r="D286" s="9" t="n"/>
      <c r="E286" s="9" t="n"/>
      <c r="F286" s="16" t="n"/>
      <c r="G286" s="9" t="n"/>
      <c r="H286" s="9" t="n"/>
      <c r="I286" s="9" t="n"/>
      <c r="J286" s="9" t="n"/>
      <c r="K286" s="9" t="n"/>
      <c r="L286" s="9" t="n"/>
      <c r="M286" s="9" t="n"/>
      <c r="N286" s="15" t="n"/>
      <c r="O286" s="14" t="n"/>
      <c r="P286" s="15" t="n"/>
      <c r="Q286" s="9" t="n"/>
      <c r="R286" s="9" t="n"/>
      <c r="S286" s="9" t="n"/>
      <c r="T286" s="9" t="n"/>
      <c r="U286" s="9" t="n"/>
      <c r="V286" s="17">
        <f>IF(AND($B286="",$H286=""),"",IF($R286="Devuelto a la transportadora","Devuelto",IF($R286="Pasado a la administración","En administración",IF($O286&lt;&gt;"","Entregado","Pendiente"))))</f>
        <v/>
      </c>
      <c r="W286" s="18">
        <f>IF($B286="","",IF($O286&lt;&gt;"",$O286-$B286,$I$4-$B286))</f>
        <v/>
      </c>
      <c r="X286" s="17">
        <f>IF($V286="Pendiente",IF($D286="Perecedero","Perecedero: entregar hoy",IF($W286&gt;=$F$4,"Pasó el plazo: avisar a la administración",IF($W286&gt;=$D$4,"Enviar recordatorio y anotarlo",""))),IF(AND($V286&lt;&gt;"",$I286&lt;&gt;"",$I286&lt;&gt;"Bueno"),"Recibido con daño: ver observaciones",""))</f>
        <v/>
      </c>
      <c r="Y286" s="17">
        <f>IF($V286="Pendiente",COUNTIF($V$8:$V286,"Pendiente"),"")</f>
        <v/>
      </c>
    </row>
    <row r="287" ht="18" customHeight="1">
      <c r="A287" s="9" t="n"/>
      <c r="B287" s="14" t="n"/>
      <c r="C287" s="15" t="n"/>
      <c r="D287" s="9" t="n"/>
      <c r="E287" s="9" t="n"/>
      <c r="F287" s="16" t="n"/>
      <c r="G287" s="9" t="n"/>
      <c r="H287" s="9" t="n"/>
      <c r="I287" s="9" t="n"/>
      <c r="J287" s="9" t="n"/>
      <c r="K287" s="9" t="n"/>
      <c r="L287" s="9" t="n"/>
      <c r="M287" s="9" t="n"/>
      <c r="N287" s="15" t="n"/>
      <c r="O287" s="14" t="n"/>
      <c r="P287" s="15" t="n"/>
      <c r="Q287" s="9" t="n"/>
      <c r="R287" s="9" t="n"/>
      <c r="S287" s="9" t="n"/>
      <c r="T287" s="9" t="n"/>
      <c r="U287" s="9" t="n"/>
      <c r="V287" s="17">
        <f>IF(AND($B287="",$H287=""),"",IF($R287="Devuelto a la transportadora","Devuelto",IF($R287="Pasado a la administración","En administración",IF($O287&lt;&gt;"","Entregado","Pendiente"))))</f>
        <v/>
      </c>
      <c r="W287" s="18">
        <f>IF($B287="","",IF($O287&lt;&gt;"",$O287-$B287,$I$4-$B287))</f>
        <v/>
      </c>
      <c r="X287" s="17">
        <f>IF($V287="Pendiente",IF($D287="Perecedero","Perecedero: entregar hoy",IF($W287&gt;=$F$4,"Pasó el plazo: avisar a la administración",IF($W287&gt;=$D$4,"Enviar recordatorio y anotarlo",""))),IF(AND($V287&lt;&gt;"",$I287&lt;&gt;"",$I287&lt;&gt;"Bueno"),"Recibido con daño: ver observaciones",""))</f>
        <v/>
      </c>
      <c r="Y287" s="17">
        <f>IF($V287="Pendiente",COUNTIF($V$8:$V287,"Pendiente"),"")</f>
        <v/>
      </c>
    </row>
    <row r="288" ht="18" customHeight="1">
      <c r="A288" s="9" t="n"/>
      <c r="B288" s="14" t="n"/>
      <c r="C288" s="15" t="n"/>
      <c r="D288" s="9" t="n"/>
      <c r="E288" s="9" t="n"/>
      <c r="F288" s="16" t="n"/>
      <c r="G288" s="9" t="n"/>
      <c r="H288" s="9" t="n"/>
      <c r="I288" s="9" t="n"/>
      <c r="J288" s="9" t="n"/>
      <c r="K288" s="9" t="n"/>
      <c r="L288" s="9" t="n"/>
      <c r="M288" s="9" t="n"/>
      <c r="N288" s="15" t="n"/>
      <c r="O288" s="14" t="n"/>
      <c r="P288" s="15" t="n"/>
      <c r="Q288" s="9" t="n"/>
      <c r="R288" s="9" t="n"/>
      <c r="S288" s="9" t="n"/>
      <c r="T288" s="9" t="n"/>
      <c r="U288" s="9" t="n"/>
      <c r="V288" s="17">
        <f>IF(AND($B288="",$H288=""),"",IF($R288="Devuelto a la transportadora","Devuelto",IF($R288="Pasado a la administración","En administración",IF($O288&lt;&gt;"","Entregado","Pendiente"))))</f>
        <v/>
      </c>
      <c r="W288" s="18">
        <f>IF($B288="","",IF($O288&lt;&gt;"",$O288-$B288,$I$4-$B288))</f>
        <v/>
      </c>
      <c r="X288" s="17">
        <f>IF($V288="Pendiente",IF($D288="Perecedero","Perecedero: entregar hoy",IF($W288&gt;=$F$4,"Pasó el plazo: avisar a la administración",IF($W288&gt;=$D$4,"Enviar recordatorio y anotarlo",""))),IF(AND($V288&lt;&gt;"",$I288&lt;&gt;"",$I288&lt;&gt;"Bueno"),"Recibido con daño: ver observaciones",""))</f>
        <v/>
      </c>
      <c r="Y288" s="17">
        <f>IF($V288="Pendiente",COUNTIF($V$8:$V288,"Pendiente"),"")</f>
        <v/>
      </c>
    </row>
    <row r="289" ht="18" customHeight="1">
      <c r="A289" s="9" t="n"/>
      <c r="B289" s="14" t="n"/>
      <c r="C289" s="15" t="n"/>
      <c r="D289" s="9" t="n"/>
      <c r="E289" s="9" t="n"/>
      <c r="F289" s="16" t="n"/>
      <c r="G289" s="9" t="n"/>
      <c r="H289" s="9" t="n"/>
      <c r="I289" s="9" t="n"/>
      <c r="J289" s="9" t="n"/>
      <c r="K289" s="9" t="n"/>
      <c r="L289" s="9" t="n"/>
      <c r="M289" s="9" t="n"/>
      <c r="N289" s="15" t="n"/>
      <c r="O289" s="14" t="n"/>
      <c r="P289" s="15" t="n"/>
      <c r="Q289" s="9" t="n"/>
      <c r="R289" s="9" t="n"/>
      <c r="S289" s="9" t="n"/>
      <c r="T289" s="9" t="n"/>
      <c r="U289" s="9" t="n"/>
      <c r="V289" s="17">
        <f>IF(AND($B289="",$H289=""),"",IF($R289="Devuelto a la transportadora","Devuelto",IF($R289="Pasado a la administración","En administración",IF($O289&lt;&gt;"","Entregado","Pendiente"))))</f>
        <v/>
      </c>
      <c r="W289" s="18">
        <f>IF($B289="","",IF($O289&lt;&gt;"",$O289-$B289,$I$4-$B289))</f>
        <v/>
      </c>
      <c r="X289" s="17">
        <f>IF($V289="Pendiente",IF($D289="Perecedero","Perecedero: entregar hoy",IF($W289&gt;=$F$4,"Pasó el plazo: avisar a la administración",IF($W289&gt;=$D$4,"Enviar recordatorio y anotarlo",""))),IF(AND($V289&lt;&gt;"",$I289&lt;&gt;"",$I289&lt;&gt;"Bueno"),"Recibido con daño: ver observaciones",""))</f>
        <v/>
      </c>
      <c r="Y289" s="17">
        <f>IF($V289="Pendiente",COUNTIF($V$8:$V289,"Pendiente"),"")</f>
        <v/>
      </c>
    </row>
    <row r="290" ht="18" customHeight="1">
      <c r="A290" s="9" t="n"/>
      <c r="B290" s="14" t="n"/>
      <c r="C290" s="15" t="n"/>
      <c r="D290" s="9" t="n"/>
      <c r="E290" s="9" t="n"/>
      <c r="F290" s="16" t="n"/>
      <c r="G290" s="9" t="n"/>
      <c r="H290" s="9" t="n"/>
      <c r="I290" s="9" t="n"/>
      <c r="J290" s="9" t="n"/>
      <c r="K290" s="9" t="n"/>
      <c r="L290" s="9" t="n"/>
      <c r="M290" s="9" t="n"/>
      <c r="N290" s="15" t="n"/>
      <c r="O290" s="14" t="n"/>
      <c r="P290" s="15" t="n"/>
      <c r="Q290" s="9" t="n"/>
      <c r="R290" s="9" t="n"/>
      <c r="S290" s="9" t="n"/>
      <c r="T290" s="9" t="n"/>
      <c r="U290" s="9" t="n"/>
      <c r="V290" s="17">
        <f>IF(AND($B290="",$H290=""),"",IF($R290="Devuelto a la transportadora","Devuelto",IF($R290="Pasado a la administración","En administración",IF($O290&lt;&gt;"","Entregado","Pendiente"))))</f>
        <v/>
      </c>
      <c r="W290" s="18">
        <f>IF($B290="","",IF($O290&lt;&gt;"",$O290-$B290,$I$4-$B290))</f>
        <v/>
      </c>
      <c r="X290" s="17">
        <f>IF($V290="Pendiente",IF($D290="Perecedero","Perecedero: entregar hoy",IF($W290&gt;=$F$4,"Pasó el plazo: avisar a la administración",IF($W290&gt;=$D$4,"Enviar recordatorio y anotarlo",""))),IF(AND($V290&lt;&gt;"",$I290&lt;&gt;"",$I290&lt;&gt;"Bueno"),"Recibido con daño: ver observaciones",""))</f>
        <v/>
      </c>
      <c r="Y290" s="17">
        <f>IF($V290="Pendiente",COUNTIF($V$8:$V290,"Pendiente"),"")</f>
        <v/>
      </c>
    </row>
    <row r="291" ht="18" customHeight="1">
      <c r="A291" s="9" t="n"/>
      <c r="B291" s="14" t="n"/>
      <c r="C291" s="15" t="n"/>
      <c r="D291" s="9" t="n"/>
      <c r="E291" s="9" t="n"/>
      <c r="F291" s="16" t="n"/>
      <c r="G291" s="9" t="n"/>
      <c r="H291" s="9" t="n"/>
      <c r="I291" s="9" t="n"/>
      <c r="J291" s="9" t="n"/>
      <c r="K291" s="9" t="n"/>
      <c r="L291" s="9" t="n"/>
      <c r="M291" s="9" t="n"/>
      <c r="N291" s="15" t="n"/>
      <c r="O291" s="14" t="n"/>
      <c r="P291" s="15" t="n"/>
      <c r="Q291" s="9" t="n"/>
      <c r="R291" s="9" t="n"/>
      <c r="S291" s="9" t="n"/>
      <c r="T291" s="9" t="n"/>
      <c r="U291" s="9" t="n"/>
      <c r="V291" s="17">
        <f>IF(AND($B291="",$H291=""),"",IF($R291="Devuelto a la transportadora","Devuelto",IF($R291="Pasado a la administración","En administración",IF($O291&lt;&gt;"","Entregado","Pendiente"))))</f>
        <v/>
      </c>
      <c r="W291" s="18">
        <f>IF($B291="","",IF($O291&lt;&gt;"",$O291-$B291,$I$4-$B291))</f>
        <v/>
      </c>
      <c r="X291" s="17">
        <f>IF($V291="Pendiente",IF($D291="Perecedero","Perecedero: entregar hoy",IF($W291&gt;=$F$4,"Pasó el plazo: avisar a la administración",IF($W291&gt;=$D$4,"Enviar recordatorio y anotarlo",""))),IF(AND($V291&lt;&gt;"",$I291&lt;&gt;"",$I291&lt;&gt;"Bueno"),"Recibido con daño: ver observaciones",""))</f>
        <v/>
      </c>
      <c r="Y291" s="17">
        <f>IF($V291="Pendiente",COUNTIF($V$8:$V291,"Pendiente"),"")</f>
        <v/>
      </c>
    </row>
    <row r="292" ht="18" customHeight="1">
      <c r="A292" s="9" t="n"/>
      <c r="B292" s="14" t="n"/>
      <c r="C292" s="15" t="n"/>
      <c r="D292" s="9" t="n"/>
      <c r="E292" s="9" t="n"/>
      <c r="F292" s="16" t="n"/>
      <c r="G292" s="9" t="n"/>
      <c r="H292" s="9" t="n"/>
      <c r="I292" s="9" t="n"/>
      <c r="J292" s="9" t="n"/>
      <c r="K292" s="9" t="n"/>
      <c r="L292" s="9" t="n"/>
      <c r="M292" s="9" t="n"/>
      <c r="N292" s="15" t="n"/>
      <c r="O292" s="14" t="n"/>
      <c r="P292" s="15" t="n"/>
      <c r="Q292" s="9" t="n"/>
      <c r="R292" s="9" t="n"/>
      <c r="S292" s="9" t="n"/>
      <c r="T292" s="9" t="n"/>
      <c r="U292" s="9" t="n"/>
      <c r="V292" s="17">
        <f>IF(AND($B292="",$H292=""),"",IF($R292="Devuelto a la transportadora","Devuelto",IF($R292="Pasado a la administración","En administración",IF($O292&lt;&gt;"","Entregado","Pendiente"))))</f>
        <v/>
      </c>
      <c r="W292" s="18">
        <f>IF($B292="","",IF($O292&lt;&gt;"",$O292-$B292,$I$4-$B292))</f>
        <v/>
      </c>
      <c r="X292" s="17">
        <f>IF($V292="Pendiente",IF($D292="Perecedero","Perecedero: entregar hoy",IF($W292&gt;=$F$4,"Pasó el plazo: avisar a la administración",IF($W292&gt;=$D$4,"Enviar recordatorio y anotarlo",""))),IF(AND($V292&lt;&gt;"",$I292&lt;&gt;"",$I292&lt;&gt;"Bueno"),"Recibido con daño: ver observaciones",""))</f>
        <v/>
      </c>
      <c r="Y292" s="17">
        <f>IF($V292="Pendiente",COUNTIF($V$8:$V292,"Pendiente"),"")</f>
        <v/>
      </c>
    </row>
    <row r="293" ht="18" customHeight="1">
      <c r="A293" s="9" t="n"/>
      <c r="B293" s="14" t="n"/>
      <c r="C293" s="15" t="n"/>
      <c r="D293" s="9" t="n"/>
      <c r="E293" s="9" t="n"/>
      <c r="F293" s="16" t="n"/>
      <c r="G293" s="9" t="n"/>
      <c r="H293" s="9" t="n"/>
      <c r="I293" s="9" t="n"/>
      <c r="J293" s="9" t="n"/>
      <c r="K293" s="9" t="n"/>
      <c r="L293" s="9" t="n"/>
      <c r="M293" s="9" t="n"/>
      <c r="N293" s="15" t="n"/>
      <c r="O293" s="14" t="n"/>
      <c r="P293" s="15" t="n"/>
      <c r="Q293" s="9" t="n"/>
      <c r="R293" s="9" t="n"/>
      <c r="S293" s="9" t="n"/>
      <c r="T293" s="9" t="n"/>
      <c r="U293" s="9" t="n"/>
      <c r="V293" s="17">
        <f>IF(AND($B293="",$H293=""),"",IF($R293="Devuelto a la transportadora","Devuelto",IF($R293="Pasado a la administración","En administración",IF($O293&lt;&gt;"","Entregado","Pendiente"))))</f>
        <v/>
      </c>
      <c r="W293" s="18">
        <f>IF($B293="","",IF($O293&lt;&gt;"",$O293-$B293,$I$4-$B293))</f>
        <v/>
      </c>
      <c r="X293" s="17">
        <f>IF($V293="Pendiente",IF($D293="Perecedero","Perecedero: entregar hoy",IF($W293&gt;=$F$4,"Pasó el plazo: avisar a la administración",IF($W293&gt;=$D$4,"Enviar recordatorio y anotarlo",""))),IF(AND($V293&lt;&gt;"",$I293&lt;&gt;"",$I293&lt;&gt;"Bueno"),"Recibido con daño: ver observaciones",""))</f>
        <v/>
      </c>
      <c r="Y293" s="17">
        <f>IF($V293="Pendiente",COUNTIF($V$8:$V293,"Pendiente"),"")</f>
        <v/>
      </c>
    </row>
    <row r="294" ht="18" customHeight="1">
      <c r="A294" s="9" t="n"/>
      <c r="B294" s="14" t="n"/>
      <c r="C294" s="15" t="n"/>
      <c r="D294" s="9" t="n"/>
      <c r="E294" s="9" t="n"/>
      <c r="F294" s="16" t="n"/>
      <c r="G294" s="9" t="n"/>
      <c r="H294" s="9" t="n"/>
      <c r="I294" s="9" t="n"/>
      <c r="J294" s="9" t="n"/>
      <c r="K294" s="9" t="n"/>
      <c r="L294" s="9" t="n"/>
      <c r="M294" s="9" t="n"/>
      <c r="N294" s="15" t="n"/>
      <c r="O294" s="14" t="n"/>
      <c r="P294" s="15" t="n"/>
      <c r="Q294" s="9" t="n"/>
      <c r="R294" s="9" t="n"/>
      <c r="S294" s="9" t="n"/>
      <c r="T294" s="9" t="n"/>
      <c r="U294" s="9" t="n"/>
      <c r="V294" s="17">
        <f>IF(AND($B294="",$H294=""),"",IF($R294="Devuelto a la transportadora","Devuelto",IF($R294="Pasado a la administración","En administración",IF($O294&lt;&gt;"","Entregado","Pendiente"))))</f>
        <v/>
      </c>
      <c r="W294" s="18">
        <f>IF($B294="","",IF($O294&lt;&gt;"",$O294-$B294,$I$4-$B294))</f>
        <v/>
      </c>
      <c r="X294" s="17">
        <f>IF($V294="Pendiente",IF($D294="Perecedero","Perecedero: entregar hoy",IF($W294&gt;=$F$4,"Pasó el plazo: avisar a la administración",IF($W294&gt;=$D$4,"Enviar recordatorio y anotarlo",""))),IF(AND($V294&lt;&gt;"",$I294&lt;&gt;"",$I294&lt;&gt;"Bueno"),"Recibido con daño: ver observaciones",""))</f>
        <v/>
      </c>
      <c r="Y294" s="17">
        <f>IF($V294="Pendiente",COUNTIF($V$8:$V294,"Pendiente"),"")</f>
        <v/>
      </c>
    </row>
    <row r="295" ht="18" customHeight="1">
      <c r="A295" s="9" t="n"/>
      <c r="B295" s="14" t="n"/>
      <c r="C295" s="15" t="n"/>
      <c r="D295" s="9" t="n"/>
      <c r="E295" s="9" t="n"/>
      <c r="F295" s="16" t="n"/>
      <c r="G295" s="9" t="n"/>
      <c r="H295" s="9" t="n"/>
      <c r="I295" s="9" t="n"/>
      <c r="J295" s="9" t="n"/>
      <c r="K295" s="9" t="n"/>
      <c r="L295" s="9" t="n"/>
      <c r="M295" s="9" t="n"/>
      <c r="N295" s="15" t="n"/>
      <c r="O295" s="14" t="n"/>
      <c r="P295" s="15" t="n"/>
      <c r="Q295" s="9" t="n"/>
      <c r="R295" s="9" t="n"/>
      <c r="S295" s="9" t="n"/>
      <c r="T295" s="9" t="n"/>
      <c r="U295" s="9" t="n"/>
      <c r="V295" s="17">
        <f>IF(AND($B295="",$H295=""),"",IF($R295="Devuelto a la transportadora","Devuelto",IF($R295="Pasado a la administración","En administración",IF($O295&lt;&gt;"","Entregado","Pendiente"))))</f>
        <v/>
      </c>
      <c r="W295" s="18">
        <f>IF($B295="","",IF($O295&lt;&gt;"",$O295-$B295,$I$4-$B295))</f>
        <v/>
      </c>
      <c r="X295" s="17">
        <f>IF($V295="Pendiente",IF($D295="Perecedero","Perecedero: entregar hoy",IF($W295&gt;=$F$4,"Pasó el plazo: avisar a la administración",IF($W295&gt;=$D$4,"Enviar recordatorio y anotarlo",""))),IF(AND($V295&lt;&gt;"",$I295&lt;&gt;"",$I295&lt;&gt;"Bueno"),"Recibido con daño: ver observaciones",""))</f>
        <v/>
      </c>
      <c r="Y295" s="17">
        <f>IF($V295="Pendiente",COUNTIF($V$8:$V295,"Pendiente"),"")</f>
        <v/>
      </c>
    </row>
    <row r="296" ht="18" customHeight="1">
      <c r="A296" s="9" t="n"/>
      <c r="B296" s="14" t="n"/>
      <c r="C296" s="15" t="n"/>
      <c r="D296" s="9" t="n"/>
      <c r="E296" s="9" t="n"/>
      <c r="F296" s="16" t="n"/>
      <c r="G296" s="9" t="n"/>
      <c r="H296" s="9" t="n"/>
      <c r="I296" s="9" t="n"/>
      <c r="J296" s="9" t="n"/>
      <c r="K296" s="9" t="n"/>
      <c r="L296" s="9" t="n"/>
      <c r="M296" s="9" t="n"/>
      <c r="N296" s="15" t="n"/>
      <c r="O296" s="14" t="n"/>
      <c r="P296" s="15" t="n"/>
      <c r="Q296" s="9" t="n"/>
      <c r="R296" s="9" t="n"/>
      <c r="S296" s="9" t="n"/>
      <c r="T296" s="9" t="n"/>
      <c r="U296" s="9" t="n"/>
      <c r="V296" s="17">
        <f>IF(AND($B296="",$H296=""),"",IF($R296="Devuelto a la transportadora","Devuelto",IF($R296="Pasado a la administración","En administración",IF($O296&lt;&gt;"","Entregado","Pendiente"))))</f>
        <v/>
      </c>
      <c r="W296" s="18">
        <f>IF($B296="","",IF($O296&lt;&gt;"",$O296-$B296,$I$4-$B296))</f>
        <v/>
      </c>
      <c r="X296" s="17">
        <f>IF($V296="Pendiente",IF($D296="Perecedero","Perecedero: entregar hoy",IF($W296&gt;=$F$4,"Pasó el plazo: avisar a la administración",IF($W296&gt;=$D$4,"Enviar recordatorio y anotarlo",""))),IF(AND($V296&lt;&gt;"",$I296&lt;&gt;"",$I296&lt;&gt;"Bueno"),"Recibido con daño: ver observaciones",""))</f>
        <v/>
      </c>
      <c r="Y296" s="17">
        <f>IF($V296="Pendiente",COUNTIF($V$8:$V296,"Pendiente"),"")</f>
        <v/>
      </c>
    </row>
    <row r="297" ht="18" customHeight="1">
      <c r="A297" s="9" t="n"/>
      <c r="B297" s="14" t="n"/>
      <c r="C297" s="15" t="n"/>
      <c r="D297" s="9" t="n"/>
      <c r="E297" s="9" t="n"/>
      <c r="F297" s="16" t="n"/>
      <c r="G297" s="9" t="n"/>
      <c r="H297" s="9" t="n"/>
      <c r="I297" s="9" t="n"/>
      <c r="J297" s="9" t="n"/>
      <c r="K297" s="9" t="n"/>
      <c r="L297" s="9" t="n"/>
      <c r="M297" s="9" t="n"/>
      <c r="N297" s="15" t="n"/>
      <c r="O297" s="14" t="n"/>
      <c r="P297" s="15" t="n"/>
      <c r="Q297" s="9" t="n"/>
      <c r="R297" s="9" t="n"/>
      <c r="S297" s="9" t="n"/>
      <c r="T297" s="9" t="n"/>
      <c r="U297" s="9" t="n"/>
      <c r="V297" s="17">
        <f>IF(AND($B297="",$H297=""),"",IF($R297="Devuelto a la transportadora","Devuelto",IF($R297="Pasado a la administración","En administración",IF($O297&lt;&gt;"","Entregado","Pendiente"))))</f>
        <v/>
      </c>
      <c r="W297" s="18">
        <f>IF($B297="","",IF($O297&lt;&gt;"",$O297-$B297,$I$4-$B297))</f>
        <v/>
      </c>
      <c r="X297" s="17">
        <f>IF($V297="Pendiente",IF($D297="Perecedero","Perecedero: entregar hoy",IF($W297&gt;=$F$4,"Pasó el plazo: avisar a la administración",IF($W297&gt;=$D$4,"Enviar recordatorio y anotarlo",""))),IF(AND($V297&lt;&gt;"",$I297&lt;&gt;"",$I297&lt;&gt;"Bueno"),"Recibido con daño: ver observaciones",""))</f>
        <v/>
      </c>
      <c r="Y297" s="17">
        <f>IF($V297="Pendiente",COUNTIF($V$8:$V297,"Pendiente"),"")</f>
        <v/>
      </c>
    </row>
    <row r="298" ht="18" customHeight="1">
      <c r="A298" s="9" t="n"/>
      <c r="B298" s="14" t="n"/>
      <c r="C298" s="15" t="n"/>
      <c r="D298" s="9" t="n"/>
      <c r="E298" s="9" t="n"/>
      <c r="F298" s="16" t="n"/>
      <c r="G298" s="9" t="n"/>
      <c r="H298" s="9" t="n"/>
      <c r="I298" s="9" t="n"/>
      <c r="J298" s="9" t="n"/>
      <c r="K298" s="9" t="n"/>
      <c r="L298" s="9" t="n"/>
      <c r="M298" s="9" t="n"/>
      <c r="N298" s="15" t="n"/>
      <c r="O298" s="14" t="n"/>
      <c r="P298" s="15" t="n"/>
      <c r="Q298" s="9" t="n"/>
      <c r="R298" s="9" t="n"/>
      <c r="S298" s="9" t="n"/>
      <c r="T298" s="9" t="n"/>
      <c r="U298" s="9" t="n"/>
      <c r="V298" s="17">
        <f>IF(AND($B298="",$H298=""),"",IF($R298="Devuelto a la transportadora","Devuelto",IF($R298="Pasado a la administración","En administración",IF($O298&lt;&gt;"","Entregado","Pendiente"))))</f>
        <v/>
      </c>
      <c r="W298" s="18">
        <f>IF($B298="","",IF($O298&lt;&gt;"",$O298-$B298,$I$4-$B298))</f>
        <v/>
      </c>
      <c r="X298" s="17">
        <f>IF($V298="Pendiente",IF($D298="Perecedero","Perecedero: entregar hoy",IF($W298&gt;=$F$4,"Pasó el plazo: avisar a la administración",IF($W298&gt;=$D$4,"Enviar recordatorio y anotarlo",""))),IF(AND($V298&lt;&gt;"",$I298&lt;&gt;"",$I298&lt;&gt;"Bueno"),"Recibido con daño: ver observaciones",""))</f>
        <v/>
      </c>
      <c r="Y298" s="17">
        <f>IF($V298="Pendiente",COUNTIF($V$8:$V298,"Pendiente"),"")</f>
        <v/>
      </c>
    </row>
    <row r="299" ht="18" customHeight="1">
      <c r="A299" s="9" t="n"/>
      <c r="B299" s="14" t="n"/>
      <c r="C299" s="15" t="n"/>
      <c r="D299" s="9" t="n"/>
      <c r="E299" s="9" t="n"/>
      <c r="F299" s="16" t="n"/>
      <c r="G299" s="9" t="n"/>
      <c r="H299" s="9" t="n"/>
      <c r="I299" s="9" t="n"/>
      <c r="J299" s="9" t="n"/>
      <c r="K299" s="9" t="n"/>
      <c r="L299" s="9" t="n"/>
      <c r="M299" s="9" t="n"/>
      <c r="N299" s="15" t="n"/>
      <c r="O299" s="14" t="n"/>
      <c r="P299" s="15" t="n"/>
      <c r="Q299" s="9" t="n"/>
      <c r="R299" s="9" t="n"/>
      <c r="S299" s="9" t="n"/>
      <c r="T299" s="9" t="n"/>
      <c r="U299" s="9" t="n"/>
      <c r="V299" s="17">
        <f>IF(AND($B299="",$H299=""),"",IF($R299="Devuelto a la transportadora","Devuelto",IF($R299="Pasado a la administración","En administración",IF($O299&lt;&gt;"","Entregado","Pendiente"))))</f>
        <v/>
      </c>
      <c r="W299" s="18">
        <f>IF($B299="","",IF($O299&lt;&gt;"",$O299-$B299,$I$4-$B299))</f>
        <v/>
      </c>
      <c r="X299" s="17">
        <f>IF($V299="Pendiente",IF($D299="Perecedero","Perecedero: entregar hoy",IF($W299&gt;=$F$4,"Pasó el plazo: avisar a la administración",IF($W299&gt;=$D$4,"Enviar recordatorio y anotarlo",""))),IF(AND($V299&lt;&gt;"",$I299&lt;&gt;"",$I299&lt;&gt;"Bueno"),"Recibido con daño: ver observaciones",""))</f>
        <v/>
      </c>
      <c r="Y299" s="17">
        <f>IF($V299="Pendiente",COUNTIF($V$8:$V299,"Pendiente"),"")</f>
        <v/>
      </c>
    </row>
    <row r="300" ht="18" customHeight="1">
      <c r="A300" s="9" t="n"/>
      <c r="B300" s="14" t="n"/>
      <c r="C300" s="15" t="n"/>
      <c r="D300" s="9" t="n"/>
      <c r="E300" s="9" t="n"/>
      <c r="F300" s="16" t="n"/>
      <c r="G300" s="9" t="n"/>
      <c r="H300" s="9" t="n"/>
      <c r="I300" s="9" t="n"/>
      <c r="J300" s="9" t="n"/>
      <c r="K300" s="9" t="n"/>
      <c r="L300" s="9" t="n"/>
      <c r="M300" s="9" t="n"/>
      <c r="N300" s="15" t="n"/>
      <c r="O300" s="14" t="n"/>
      <c r="P300" s="15" t="n"/>
      <c r="Q300" s="9" t="n"/>
      <c r="R300" s="9" t="n"/>
      <c r="S300" s="9" t="n"/>
      <c r="T300" s="9" t="n"/>
      <c r="U300" s="9" t="n"/>
      <c r="V300" s="17">
        <f>IF(AND($B300="",$H300=""),"",IF($R300="Devuelto a la transportadora","Devuelto",IF($R300="Pasado a la administración","En administración",IF($O300&lt;&gt;"","Entregado","Pendiente"))))</f>
        <v/>
      </c>
      <c r="W300" s="18">
        <f>IF($B300="","",IF($O300&lt;&gt;"",$O300-$B300,$I$4-$B300))</f>
        <v/>
      </c>
      <c r="X300" s="17">
        <f>IF($V300="Pendiente",IF($D300="Perecedero","Perecedero: entregar hoy",IF($W300&gt;=$F$4,"Pasó el plazo: avisar a la administración",IF($W300&gt;=$D$4,"Enviar recordatorio y anotarlo",""))),IF(AND($V300&lt;&gt;"",$I300&lt;&gt;"",$I300&lt;&gt;"Bueno"),"Recibido con daño: ver observaciones",""))</f>
        <v/>
      </c>
      <c r="Y300" s="17">
        <f>IF($V300="Pendiente",COUNTIF($V$8:$V300,"Pendiente"),"")</f>
        <v/>
      </c>
    </row>
    <row r="301" ht="18" customHeight="1">
      <c r="A301" s="9" t="n"/>
      <c r="B301" s="14" t="n"/>
      <c r="C301" s="15" t="n"/>
      <c r="D301" s="9" t="n"/>
      <c r="E301" s="9" t="n"/>
      <c r="F301" s="16" t="n"/>
      <c r="G301" s="9" t="n"/>
      <c r="H301" s="9" t="n"/>
      <c r="I301" s="9" t="n"/>
      <c r="J301" s="9" t="n"/>
      <c r="K301" s="9" t="n"/>
      <c r="L301" s="9" t="n"/>
      <c r="M301" s="9" t="n"/>
      <c r="N301" s="15" t="n"/>
      <c r="O301" s="14" t="n"/>
      <c r="P301" s="15" t="n"/>
      <c r="Q301" s="9" t="n"/>
      <c r="R301" s="9" t="n"/>
      <c r="S301" s="9" t="n"/>
      <c r="T301" s="9" t="n"/>
      <c r="U301" s="9" t="n"/>
      <c r="V301" s="17">
        <f>IF(AND($B301="",$H301=""),"",IF($R301="Devuelto a la transportadora","Devuelto",IF($R301="Pasado a la administración","En administración",IF($O301&lt;&gt;"","Entregado","Pendiente"))))</f>
        <v/>
      </c>
      <c r="W301" s="18">
        <f>IF($B301="","",IF($O301&lt;&gt;"",$O301-$B301,$I$4-$B301))</f>
        <v/>
      </c>
      <c r="X301" s="17">
        <f>IF($V301="Pendiente",IF($D301="Perecedero","Perecedero: entregar hoy",IF($W301&gt;=$F$4,"Pasó el plazo: avisar a la administración",IF($W301&gt;=$D$4,"Enviar recordatorio y anotarlo",""))),IF(AND($V301&lt;&gt;"",$I301&lt;&gt;"",$I301&lt;&gt;"Bueno"),"Recibido con daño: ver observaciones",""))</f>
        <v/>
      </c>
      <c r="Y301" s="17">
        <f>IF($V301="Pendiente",COUNTIF($V$8:$V301,"Pendiente"),"")</f>
        <v/>
      </c>
    </row>
    <row r="302" ht="18" customHeight="1">
      <c r="A302" s="9" t="n"/>
      <c r="B302" s="14" t="n"/>
      <c r="C302" s="15" t="n"/>
      <c r="D302" s="9" t="n"/>
      <c r="E302" s="9" t="n"/>
      <c r="F302" s="16" t="n"/>
      <c r="G302" s="9" t="n"/>
      <c r="H302" s="9" t="n"/>
      <c r="I302" s="9" t="n"/>
      <c r="J302" s="9" t="n"/>
      <c r="K302" s="9" t="n"/>
      <c r="L302" s="9" t="n"/>
      <c r="M302" s="9" t="n"/>
      <c r="N302" s="15" t="n"/>
      <c r="O302" s="14" t="n"/>
      <c r="P302" s="15" t="n"/>
      <c r="Q302" s="9" t="n"/>
      <c r="R302" s="9" t="n"/>
      <c r="S302" s="9" t="n"/>
      <c r="T302" s="9" t="n"/>
      <c r="U302" s="9" t="n"/>
      <c r="V302" s="17">
        <f>IF(AND($B302="",$H302=""),"",IF($R302="Devuelto a la transportadora","Devuelto",IF($R302="Pasado a la administración","En administración",IF($O302&lt;&gt;"","Entregado","Pendiente"))))</f>
        <v/>
      </c>
      <c r="W302" s="18">
        <f>IF($B302="","",IF($O302&lt;&gt;"",$O302-$B302,$I$4-$B302))</f>
        <v/>
      </c>
      <c r="X302" s="17">
        <f>IF($V302="Pendiente",IF($D302="Perecedero","Perecedero: entregar hoy",IF($W302&gt;=$F$4,"Pasó el plazo: avisar a la administración",IF($W302&gt;=$D$4,"Enviar recordatorio y anotarlo",""))),IF(AND($V302&lt;&gt;"",$I302&lt;&gt;"",$I302&lt;&gt;"Bueno"),"Recibido con daño: ver observaciones",""))</f>
        <v/>
      </c>
      <c r="Y302" s="17">
        <f>IF($V302="Pendiente",COUNTIF($V$8:$V302,"Pendiente"),"")</f>
        <v/>
      </c>
    </row>
    <row r="303" ht="18" customHeight="1">
      <c r="A303" s="9" t="n"/>
      <c r="B303" s="14" t="n"/>
      <c r="C303" s="15" t="n"/>
      <c r="D303" s="9" t="n"/>
      <c r="E303" s="9" t="n"/>
      <c r="F303" s="16" t="n"/>
      <c r="G303" s="9" t="n"/>
      <c r="H303" s="9" t="n"/>
      <c r="I303" s="9" t="n"/>
      <c r="J303" s="9" t="n"/>
      <c r="K303" s="9" t="n"/>
      <c r="L303" s="9" t="n"/>
      <c r="M303" s="9" t="n"/>
      <c r="N303" s="15" t="n"/>
      <c r="O303" s="14" t="n"/>
      <c r="P303" s="15" t="n"/>
      <c r="Q303" s="9" t="n"/>
      <c r="R303" s="9" t="n"/>
      <c r="S303" s="9" t="n"/>
      <c r="T303" s="9" t="n"/>
      <c r="U303" s="9" t="n"/>
      <c r="V303" s="17">
        <f>IF(AND($B303="",$H303=""),"",IF($R303="Devuelto a la transportadora","Devuelto",IF($R303="Pasado a la administración","En administración",IF($O303&lt;&gt;"","Entregado","Pendiente"))))</f>
        <v/>
      </c>
      <c r="W303" s="18">
        <f>IF($B303="","",IF($O303&lt;&gt;"",$O303-$B303,$I$4-$B303))</f>
        <v/>
      </c>
      <c r="X303" s="17">
        <f>IF($V303="Pendiente",IF($D303="Perecedero","Perecedero: entregar hoy",IF($W303&gt;=$F$4,"Pasó el plazo: avisar a la administración",IF($W303&gt;=$D$4,"Enviar recordatorio y anotarlo",""))),IF(AND($V303&lt;&gt;"",$I303&lt;&gt;"",$I303&lt;&gt;"Bueno"),"Recibido con daño: ver observaciones",""))</f>
        <v/>
      </c>
      <c r="Y303" s="17">
        <f>IF($V303="Pendiente",COUNTIF($V$8:$V303,"Pendiente"),"")</f>
        <v/>
      </c>
    </row>
    <row r="304" ht="18" customHeight="1">
      <c r="A304" s="9" t="n"/>
      <c r="B304" s="14" t="n"/>
      <c r="C304" s="15" t="n"/>
      <c r="D304" s="9" t="n"/>
      <c r="E304" s="9" t="n"/>
      <c r="F304" s="16" t="n"/>
      <c r="G304" s="9" t="n"/>
      <c r="H304" s="9" t="n"/>
      <c r="I304" s="9" t="n"/>
      <c r="J304" s="9" t="n"/>
      <c r="K304" s="9" t="n"/>
      <c r="L304" s="9" t="n"/>
      <c r="M304" s="9" t="n"/>
      <c r="N304" s="15" t="n"/>
      <c r="O304" s="14" t="n"/>
      <c r="P304" s="15" t="n"/>
      <c r="Q304" s="9" t="n"/>
      <c r="R304" s="9" t="n"/>
      <c r="S304" s="9" t="n"/>
      <c r="T304" s="9" t="n"/>
      <c r="U304" s="9" t="n"/>
      <c r="V304" s="17">
        <f>IF(AND($B304="",$H304=""),"",IF($R304="Devuelto a la transportadora","Devuelto",IF($R304="Pasado a la administración","En administración",IF($O304&lt;&gt;"","Entregado","Pendiente"))))</f>
        <v/>
      </c>
      <c r="W304" s="18">
        <f>IF($B304="","",IF($O304&lt;&gt;"",$O304-$B304,$I$4-$B304))</f>
        <v/>
      </c>
      <c r="X304" s="17">
        <f>IF($V304="Pendiente",IF($D304="Perecedero","Perecedero: entregar hoy",IF($W304&gt;=$F$4,"Pasó el plazo: avisar a la administración",IF($W304&gt;=$D$4,"Enviar recordatorio y anotarlo",""))),IF(AND($V304&lt;&gt;"",$I304&lt;&gt;"",$I304&lt;&gt;"Bueno"),"Recibido con daño: ver observaciones",""))</f>
        <v/>
      </c>
      <c r="Y304" s="17">
        <f>IF($V304="Pendiente",COUNTIF($V$8:$V304,"Pendiente"),"")</f>
        <v/>
      </c>
    </row>
    <row r="305" ht="18" customHeight="1">
      <c r="A305" s="9" t="n"/>
      <c r="B305" s="14" t="n"/>
      <c r="C305" s="15" t="n"/>
      <c r="D305" s="9" t="n"/>
      <c r="E305" s="9" t="n"/>
      <c r="F305" s="16" t="n"/>
      <c r="G305" s="9" t="n"/>
      <c r="H305" s="9" t="n"/>
      <c r="I305" s="9" t="n"/>
      <c r="J305" s="9" t="n"/>
      <c r="K305" s="9" t="n"/>
      <c r="L305" s="9" t="n"/>
      <c r="M305" s="9" t="n"/>
      <c r="N305" s="15" t="n"/>
      <c r="O305" s="14" t="n"/>
      <c r="P305" s="15" t="n"/>
      <c r="Q305" s="9" t="n"/>
      <c r="R305" s="9" t="n"/>
      <c r="S305" s="9" t="n"/>
      <c r="T305" s="9" t="n"/>
      <c r="U305" s="9" t="n"/>
      <c r="V305" s="17">
        <f>IF(AND($B305="",$H305=""),"",IF($R305="Devuelto a la transportadora","Devuelto",IF($R305="Pasado a la administración","En administración",IF($O305&lt;&gt;"","Entregado","Pendiente"))))</f>
        <v/>
      </c>
      <c r="W305" s="18">
        <f>IF($B305="","",IF($O305&lt;&gt;"",$O305-$B305,$I$4-$B305))</f>
        <v/>
      </c>
      <c r="X305" s="17">
        <f>IF($V305="Pendiente",IF($D305="Perecedero","Perecedero: entregar hoy",IF($W305&gt;=$F$4,"Pasó el plazo: avisar a la administración",IF($W305&gt;=$D$4,"Enviar recordatorio y anotarlo",""))),IF(AND($V305&lt;&gt;"",$I305&lt;&gt;"",$I305&lt;&gt;"Bueno"),"Recibido con daño: ver observaciones",""))</f>
        <v/>
      </c>
      <c r="Y305" s="17">
        <f>IF($V305="Pendiente",COUNTIF($V$8:$V305,"Pendiente"),"")</f>
        <v/>
      </c>
    </row>
    <row r="306" ht="18" customHeight="1">
      <c r="A306" s="9" t="n"/>
      <c r="B306" s="14" t="n"/>
      <c r="C306" s="15" t="n"/>
      <c r="D306" s="9" t="n"/>
      <c r="E306" s="9" t="n"/>
      <c r="F306" s="16" t="n"/>
      <c r="G306" s="9" t="n"/>
      <c r="H306" s="9" t="n"/>
      <c r="I306" s="9" t="n"/>
      <c r="J306" s="9" t="n"/>
      <c r="K306" s="9" t="n"/>
      <c r="L306" s="9" t="n"/>
      <c r="M306" s="9" t="n"/>
      <c r="N306" s="15" t="n"/>
      <c r="O306" s="14" t="n"/>
      <c r="P306" s="15" t="n"/>
      <c r="Q306" s="9" t="n"/>
      <c r="R306" s="9" t="n"/>
      <c r="S306" s="9" t="n"/>
      <c r="T306" s="9" t="n"/>
      <c r="U306" s="9" t="n"/>
      <c r="V306" s="17">
        <f>IF(AND($B306="",$H306=""),"",IF($R306="Devuelto a la transportadora","Devuelto",IF($R306="Pasado a la administración","En administración",IF($O306&lt;&gt;"","Entregado","Pendiente"))))</f>
        <v/>
      </c>
      <c r="W306" s="18">
        <f>IF($B306="","",IF($O306&lt;&gt;"",$O306-$B306,$I$4-$B306))</f>
        <v/>
      </c>
      <c r="X306" s="17">
        <f>IF($V306="Pendiente",IF($D306="Perecedero","Perecedero: entregar hoy",IF($W306&gt;=$F$4,"Pasó el plazo: avisar a la administración",IF($W306&gt;=$D$4,"Enviar recordatorio y anotarlo",""))),IF(AND($V306&lt;&gt;"",$I306&lt;&gt;"",$I306&lt;&gt;"Bueno"),"Recibido con daño: ver observaciones",""))</f>
        <v/>
      </c>
      <c r="Y306" s="17">
        <f>IF($V306="Pendiente",COUNTIF($V$8:$V306,"Pendiente"),"")</f>
        <v/>
      </c>
    </row>
    <row r="307" ht="18" customHeight="1">
      <c r="A307" s="9" t="n"/>
      <c r="B307" s="14" t="n"/>
      <c r="C307" s="15" t="n"/>
      <c r="D307" s="9" t="n"/>
      <c r="E307" s="9" t="n"/>
      <c r="F307" s="16" t="n"/>
      <c r="G307" s="9" t="n"/>
      <c r="H307" s="9" t="n"/>
      <c r="I307" s="9" t="n"/>
      <c r="J307" s="9" t="n"/>
      <c r="K307" s="9" t="n"/>
      <c r="L307" s="9" t="n"/>
      <c r="M307" s="9" t="n"/>
      <c r="N307" s="15" t="n"/>
      <c r="O307" s="14" t="n"/>
      <c r="P307" s="15" t="n"/>
      <c r="Q307" s="9" t="n"/>
      <c r="R307" s="9" t="n"/>
      <c r="S307" s="9" t="n"/>
      <c r="T307" s="9" t="n"/>
      <c r="U307" s="9" t="n"/>
      <c r="V307" s="17">
        <f>IF(AND($B307="",$H307=""),"",IF($R307="Devuelto a la transportadora","Devuelto",IF($R307="Pasado a la administración","En administración",IF($O307&lt;&gt;"","Entregado","Pendiente"))))</f>
        <v/>
      </c>
      <c r="W307" s="18">
        <f>IF($B307="","",IF($O307&lt;&gt;"",$O307-$B307,$I$4-$B307))</f>
        <v/>
      </c>
      <c r="X307" s="17">
        <f>IF($V307="Pendiente",IF($D307="Perecedero","Perecedero: entregar hoy",IF($W307&gt;=$F$4,"Pasó el plazo: avisar a la administración",IF($W307&gt;=$D$4,"Enviar recordatorio y anotarlo",""))),IF(AND($V307&lt;&gt;"",$I307&lt;&gt;"",$I307&lt;&gt;"Bueno"),"Recibido con daño: ver observaciones",""))</f>
        <v/>
      </c>
      <c r="Y307" s="17">
        <f>IF($V307="Pendiente",COUNTIF($V$8:$V307,"Pendiente"),"")</f>
        <v/>
      </c>
    </row>
    <row r="308" ht="18" customHeight="1">
      <c r="A308" s="9" t="n"/>
      <c r="B308" s="14" t="n"/>
      <c r="C308" s="15" t="n"/>
      <c r="D308" s="9" t="n"/>
      <c r="E308" s="9" t="n"/>
      <c r="F308" s="16" t="n"/>
      <c r="G308" s="9" t="n"/>
      <c r="H308" s="9" t="n"/>
      <c r="I308" s="9" t="n"/>
      <c r="J308" s="9" t="n"/>
      <c r="K308" s="9" t="n"/>
      <c r="L308" s="9" t="n"/>
      <c r="M308" s="9" t="n"/>
      <c r="N308" s="15" t="n"/>
      <c r="O308" s="14" t="n"/>
      <c r="P308" s="15" t="n"/>
      <c r="Q308" s="9" t="n"/>
      <c r="R308" s="9" t="n"/>
      <c r="S308" s="9" t="n"/>
      <c r="T308" s="9" t="n"/>
      <c r="U308" s="9" t="n"/>
      <c r="V308" s="17">
        <f>IF(AND($B308="",$H308=""),"",IF($R308="Devuelto a la transportadora","Devuelto",IF($R308="Pasado a la administración","En administración",IF($O308&lt;&gt;"","Entregado","Pendiente"))))</f>
        <v/>
      </c>
      <c r="W308" s="18">
        <f>IF($B308="","",IF($O308&lt;&gt;"",$O308-$B308,$I$4-$B308))</f>
        <v/>
      </c>
      <c r="X308" s="17">
        <f>IF($V308="Pendiente",IF($D308="Perecedero","Perecedero: entregar hoy",IF($W308&gt;=$F$4,"Pasó el plazo: avisar a la administración",IF($W308&gt;=$D$4,"Enviar recordatorio y anotarlo",""))),IF(AND($V308&lt;&gt;"",$I308&lt;&gt;"",$I308&lt;&gt;"Bueno"),"Recibido con daño: ver observaciones",""))</f>
        <v/>
      </c>
      <c r="Y308" s="17">
        <f>IF($V308="Pendiente",COUNTIF($V$8:$V308,"Pendiente"),"")</f>
        <v/>
      </c>
    </row>
    <row r="309" ht="18" customHeight="1">
      <c r="A309" s="9" t="n"/>
      <c r="B309" s="14" t="n"/>
      <c r="C309" s="15" t="n"/>
      <c r="D309" s="9" t="n"/>
      <c r="E309" s="9" t="n"/>
      <c r="F309" s="16" t="n"/>
      <c r="G309" s="9" t="n"/>
      <c r="H309" s="9" t="n"/>
      <c r="I309" s="9" t="n"/>
      <c r="J309" s="9" t="n"/>
      <c r="K309" s="9" t="n"/>
      <c r="L309" s="9" t="n"/>
      <c r="M309" s="9" t="n"/>
      <c r="N309" s="15" t="n"/>
      <c r="O309" s="14" t="n"/>
      <c r="P309" s="15" t="n"/>
      <c r="Q309" s="9" t="n"/>
      <c r="R309" s="9" t="n"/>
      <c r="S309" s="9" t="n"/>
      <c r="T309" s="9" t="n"/>
      <c r="U309" s="9" t="n"/>
      <c r="V309" s="17">
        <f>IF(AND($B309="",$H309=""),"",IF($R309="Devuelto a la transportadora","Devuelto",IF($R309="Pasado a la administración","En administración",IF($O309&lt;&gt;"","Entregado","Pendiente"))))</f>
        <v/>
      </c>
      <c r="W309" s="18">
        <f>IF($B309="","",IF($O309&lt;&gt;"",$O309-$B309,$I$4-$B309))</f>
        <v/>
      </c>
      <c r="X309" s="17">
        <f>IF($V309="Pendiente",IF($D309="Perecedero","Perecedero: entregar hoy",IF($W309&gt;=$F$4,"Pasó el plazo: avisar a la administración",IF($W309&gt;=$D$4,"Enviar recordatorio y anotarlo",""))),IF(AND($V309&lt;&gt;"",$I309&lt;&gt;"",$I309&lt;&gt;"Bueno"),"Recibido con daño: ver observaciones",""))</f>
        <v/>
      </c>
      <c r="Y309" s="17">
        <f>IF($V309="Pendiente",COUNTIF($V$8:$V309,"Pendiente"),"")</f>
        <v/>
      </c>
    </row>
    <row r="310" ht="18" customHeight="1">
      <c r="A310" s="9" t="n"/>
      <c r="B310" s="14" t="n"/>
      <c r="C310" s="15" t="n"/>
      <c r="D310" s="9" t="n"/>
      <c r="E310" s="9" t="n"/>
      <c r="F310" s="16" t="n"/>
      <c r="G310" s="9" t="n"/>
      <c r="H310" s="9" t="n"/>
      <c r="I310" s="9" t="n"/>
      <c r="J310" s="9" t="n"/>
      <c r="K310" s="9" t="n"/>
      <c r="L310" s="9" t="n"/>
      <c r="M310" s="9" t="n"/>
      <c r="N310" s="15" t="n"/>
      <c r="O310" s="14" t="n"/>
      <c r="P310" s="15" t="n"/>
      <c r="Q310" s="9" t="n"/>
      <c r="R310" s="9" t="n"/>
      <c r="S310" s="9" t="n"/>
      <c r="T310" s="9" t="n"/>
      <c r="U310" s="9" t="n"/>
      <c r="V310" s="17">
        <f>IF(AND($B310="",$H310=""),"",IF($R310="Devuelto a la transportadora","Devuelto",IF($R310="Pasado a la administración","En administración",IF($O310&lt;&gt;"","Entregado","Pendiente"))))</f>
        <v/>
      </c>
      <c r="W310" s="18">
        <f>IF($B310="","",IF($O310&lt;&gt;"",$O310-$B310,$I$4-$B310))</f>
        <v/>
      </c>
      <c r="X310" s="17">
        <f>IF($V310="Pendiente",IF($D310="Perecedero","Perecedero: entregar hoy",IF($W310&gt;=$F$4,"Pasó el plazo: avisar a la administración",IF($W310&gt;=$D$4,"Enviar recordatorio y anotarlo",""))),IF(AND($V310&lt;&gt;"",$I310&lt;&gt;"",$I310&lt;&gt;"Bueno"),"Recibido con daño: ver observaciones",""))</f>
        <v/>
      </c>
      <c r="Y310" s="17">
        <f>IF($V310="Pendiente",COUNTIF($V$8:$V310,"Pendiente"),"")</f>
        <v/>
      </c>
    </row>
    <row r="311" ht="18" customHeight="1">
      <c r="A311" s="9" t="n"/>
      <c r="B311" s="14" t="n"/>
      <c r="C311" s="15" t="n"/>
      <c r="D311" s="9" t="n"/>
      <c r="E311" s="9" t="n"/>
      <c r="F311" s="16" t="n"/>
      <c r="G311" s="9" t="n"/>
      <c r="H311" s="9" t="n"/>
      <c r="I311" s="9" t="n"/>
      <c r="J311" s="9" t="n"/>
      <c r="K311" s="9" t="n"/>
      <c r="L311" s="9" t="n"/>
      <c r="M311" s="9" t="n"/>
      <c r="N311" s="15" t="n"/>
      <c r="O311" s="14" t="n"/>
      <c r="P311" s="15" t="n"/>
      <c r="Q311" s="9" t="n"/>
      <c r="R311" s="9" t="n"/>
      <c r="S311" s="9" t="n"/>
      <c r="T311" s="9" t="n"/>
      <c r="U311" s="9" t="n"/>
      <c r="V311" s="17">
        <f>IF(AND($B311="",$H311=""),"",IF($R311="Devuelto a la transportadora","Devuelto",IF($R311="Pasado a la administración","En administración",IF($O311&lt;&gt;"","Entregado","Pendiente"))))</f>
        <v/>
      </c>
      <c r="W311" s="18">
        <f>IF($B311="","",IF($O311&lt;&gt;"",$O311-$B311,$I$4-$B311))</f>
        <v/>
      </c>
      <c r="X311" s="17">
        <f>IF($V311="Pendiente",IF($D311="Perecedero","Perecedero: entregar hoy",IF($W311&gt;=$F$4,"Pasó el plazo: avisar a la administración",IF($W311&gt;=$D$4,"Enviar recordatorio y anotarlo",""))),IF(AND($V311&lt;&gt;"",$I311&lt;&gt;"",$I311&lt;&gt;"Bueno"),"Recibido con daño: ver observaciones",""))</f>
        <v/>
      </c>
      <c r="Y311" s="17">
        <f>IF($V311="Pendiente",COUNTIF($V$8:$V311,"Pendiente"),"")</f>
        <v/>
      </c>
    </row>
    <row r="312" ht="18" customHeight="1">
      <c r="A312" s="9" t="n"/>
      <c r="B312" s="14" t="n"/>
      <c r="C312" s="15" t="n"/>
      <c r="D312" s="9" t="n"/>
      <c r="E312" s="9" t="n"/>
      <c r="F312" s="16" t="n"/>
      <c r="G312" s="9" t="n"/>
      <c r="H312" s="9" t="n"/>
      <c r="I312" s="9" t="n"/>
      <c r="J312" s="9" t="n"/>
      <c r="K312" s="9" t="n"/>
      <c r="L312" s="9" t="n"/>
      <c r="M312" s="9" t="n"/>
      <c r="N312" s="15" t="n"/>
      <c r="O312" s="14" t="n"/>
      <c r="P312" s="15" t="n"/>
      <c r="Q312" s="9" t="n"/>
      <c r="R312" s="9" t="n"/>
      <c r="S312" s="9" t="n"/>
      <c r="T312" s="9" t="n"/>
      <c r="U312" s="9" t="n"/>
      <c r="V312" s="17">
        <f>IF(AND($B312="",$H312=""),"",IF($R312="Devuelto a la transportadora","Devuelto",IF($R312="Pasado a la administración","En administración",IF($O312&lt;&gt;"","Entregado","Pendiente"))))</f>
        <v/>
      </c>
      <c r="W312" s="18">
        <f>IF($B312="","",IF($O312&lt;&gt;"",$O312-$B312,$I$4-$B312))</f>
        <v/>
      </c>
      <c r="X312" s="17">
        <f>IF($V312="Pendiente",IF($D312="Perecedero","Perecedero: entregar hoy",IF($W312&gt;=$F$4,"Pasó el plazo: avisar a la administración",IF($W312&gt;=$D$4,"Enviar recordatorio y anotarlo",""))),IF(AND($V312&lt;&gt;"",$I312&lt;&gt;"",$I312&lt;&gt;"Bueno"),"Recibido con daño: ver observaciones",""))</f>
        <v/>
      </c>
      <c r="Y312" s="17">
        <f>IF($V312="Pendiente",COUNTIF($V$8:$V312,"Pendiente"),"")</f>
        <v/>
      </c>
    </row>
    <row r="313" ht="18" customHeight="1">
      <c r="A313" s="9" t="n"/>
      <c r="B313" s="14" t="n"/>
      <c r="C313" s="15" t="n"/>
      <c r="D313" s="9" t="n"/>
      <c r="E313" s="9" t="n"/>
      <c r="F313" s="16" t="n"/>
      <c r="G313" s="9" t="n"/>
      <c r="H313" s="9" t="n"/>
      <c r="I313" s="9" t="n"/>
      <c r="J313" s="9" t="n"/>
      <c r="K313" s="9" t="n"/>
      <c r="L313" s="9" t="n"/>
      <c r="M313" s="9" t="n"/>
      <c r="N313" s="15" t="n"/>
      <c r="O313" s="14" t="n"/>
      <c r="P313" s="15" t="n"/>
      <c r="Q313" s="9" t="n"/>
      <c r="R313" s="9" t="n"/>
      <c r="S313" s="9" t="n"/>
      <c r="T313" s="9" t="n"/>
      <c r="U313" s="9" t="n"/>
      <c r="V313" s="17">
        <f>IF(AND($B313="",$H313=""),"",IF($R313="Devuelto a la transportadora","Devuelto",IF($R313="Pasado a la administración","En administración",IF($O313&lt;&gt;"","Entregado","Pendiente"))))</f>
        <v/>
      </c>
      <c r="W313" s="18">
        <f>IF($B313="","",IF($O313&lt;&gt;"",$O313-$B313,$I$4-$B313))</f>
        <v/>
      </c>
      <c r="X313" s="17">
        <f>IF($V313="Pendiente",IF($D313="Perecedero","Perecedero: entregar hoy",IF($W313&gt;=$F$4,"Pasó el plazo: avisar a la administración",IF($W313&gt;=$D$4,"Enviar recordatorio y anotarlo",""))),IF(AND($V313&lt;&gt;"",$I313&lt;&gt;"",$I313&lt;&gt;"Bueno"),"Recibido con daño: ver observaciones",""))</f>
        <v/>
      </c>
      <c r="Y313" s="17">
        <f>IF($V313="Pendiente",COUNTIF($V$8:$V313,"Pendiente"),"")</f>
        <v/>
      </c>
    </row>
    <row r="314" ht="18" customHeight="1">
      <c r="A314" s="9" t="n"/>
      <c r="B314" s="14" t="n"/>
      <c r="C314" s="15" t="n"/>
      <c r="D314" s="9" t="n"/>
      <c r="E314" s="9" t="n"/>
      <c r="F314" s="16" t="n"/>
      <c r="G314" s="9" t="n"/>
      <c r="H314" s="9" t="n"/>
      <c r="I314" s="9" t="n"/>
      <c r="J314" s="9" t="n"/>
      <c r="K314" s="9" t="n"/>
      <c r="L314" s="9" t="n"/>
      <c r="M314" s="9" t="n"/>
      <c r="N314" s="15" t="n"/>
      <c r="O314" s="14" t="n"/>
      <c r="P314" s="15" t="n"/>
      <c r="Q314" s="9" t="n"/>
      <c r="R314" s="9" t="n"/>
      <c r="S314" s="9" t="n"/>
      <c r="T314" s="9" t="n"/>
      <c r="U314" s="9" t="n"/>
      <c r="V314" s="17">
        <f>IF(AND($B314="",$H314=""),"",IF($R314="Devuelto a la transportadora","Devuelto",IF($R314="Pasado a la administración","En administración",IF($O314&lt;&gt;"","Entregado","Pendiente"))))</f>
        <v/>
      </c>
      <c r="W314" s="18">
        <f>IF($B314="","",IF($O314&lt;&gt;"",$O314-$B314,$I$4-$B314))</f>
        <v/>
      </c>
      <c r="X314" s="17">
        <f>IF($V314="Pendiente",IF($D314="Perecedero","Perecedero: entregar hoy",IF($W314&gt;=$F$4,"Pasó el plazo: avisar a la administración",IF($W314&gt;=$D$4,"Enviar recordatorio y anotarlo",""))),IF(AND($V314&lt;&gt;"",$I314&lt;&gt;"",$I314&lt;&gt;"Bueno"),"Recibido con daño: ver observaciones",""))</f>
        <v/>
      </c>
      <c r="Y314" s="17">
        <f>IF($V314="Pendiente",COUNTIF($V$8:$V314,"Pendiente"),"")</f>
        <v/>
      </c>
    </row>
    <row r="315" ht="18" customHeight="1">
      <c r="A315" s="9" t="n"/>
      <c r="B315" s="14" t="n"/>
      <c r="C315" s="15" t="n"/>
      <c r="D315" s="9" t="n"/>
      <c r="E315" s="9" t="n"/>
      <c r="F315" s="16" t="n"/>
      <c r="G315" s="9" t="n"/>
      <c r="H315" s="9" t="n"/>
      <c r="I315" s="9" t="n"/>
      <c r="J315" s="9" t="n"/>
      <c r="K315" s="9" t="n"/>
      <c r="L315" s="9" t="n"/>
      <c r="M315" s="9" t="n"/>
      <c r="N315" s="15" t="n"/>
      <c r="O315" s="14" t="n"/>
      <c r="P315" s="15" t="n"/>
      <c r="Q315" s="9" t="n"/>
      <c r="R315" s="9" t="n"/>
      <c r="S315" s="9" t="n"/>
      <c r="T315" s="9" t="n"/>
      <c r="U315" s="9" t="n"/>
      <c r="V315" s="17">
        <f>IF(AND($B315="",$H315=""),"",IF($R315="Devuelto a la transportadora","Devuelto",IF($R315="Pasado a la administración","En administración",IF($O315&lt;&gt;"","Entregado","Pendiente"))))</f>
        <v/>
      </c>
      <c r="W315" s="18">
        <f>IF($B315="","",IF($O315&lt;&gt;"",$O315-$B315,$I$4-$B315))</f>
        <v/>
      </c>
      <c r="X315" s="17">
        <f>IF($V315="Pendiente",IF($D315="Perecedero","Perecedero: entregar hoy",IF($W315&gt;=$F$4,"Pasó el plazo: avisar a la administración",IF($W315&gt;=$D$4,"Enviar recordatorio y anotarlo",""))),IF(AND($V315&lt;&gt;"",$I315&lt;&gt;"",$I315&lt;&gt;"Bueno"),"Recibido con daño: ver observaciones",""))</f>
        <v/>
      </c>
      <c r="Y315" s="17">
        <f>IF($V315="Pendiente",COUNTIF($V$8:$V315,"Pendiente"),"")</f>
        <v/>
      </c>
    </row>
    <row r="316" ht="18" customHeight="1">
      <c r="A316" s="9" t="n"/>
      <c r="B316" s="14" t="n"/>
      <c r="C316" s="15" t="n"/>
      <c r="D316" s="9" t="n"/>
      <c r="E316" s="9" t="n"/>
      <c r="F316" s="16" t="n"/>
      <c r="G316" s="9" t="n"/>
      <c r="H316" s="9" t="n"/>
      <c r="I316" s="9" t="n"/>
      <c r="J316" s="9" t="n"/>
      <c r="K316" s="9" t="n"/>
      <c r="L316" s="9" t="n"/>
      <c r="M316" s="9" t="n"/>
      <c r="N316" s="15" t="n"/>
      <c r="O316" s="14" t="n"/>
      <c r="P316" s="15" t="n"/>
      <c r="Q316" s="9" t="n"/>
      <c r="R316" s="9" t="n"/>
      <c r="S316" s="9" t="n"/>
      <c r="T316" s="9" t="n"/>
      <c r="U316" s="9" t="n"/>
      <c r="V316" s="17">
        <f>IF(AND($B316="",$H316=""),"",IF($R316="Devuelto a la transportadora","Devuelto",IF($R316="Pasado a la administración","En administración",IF($O316&lt;&gt;"","Entregado","Pendiente"))))</f>
        <v/>
      </c>
      <c r="W316" s="18">
        <f>IF($B316="","",IF($O316&lt;&gt;"",$O316-$B316,$I$4-$B316))</f>
        <v/>
      </c>
      <c r="X316" s="17">
        <f>IF($V316="Pendiente",IF($D316="Perecedero","Perecedero: entregar hoy",IF($W316&gt;=$F$4,"Pasó el plazo: avisar a la administración",IF($W316&gt;=$D$4,"Enviar recordatorio y anotarlo",""))),IF(AND($V316&lt;&gt;"",$I316&lt;&gt;"",$I316&lt;&gt;"Bueno"),"Recibido con daño: ver observaciones",""))</f>
        <v/>
      </c>
      <c r="Y316" s="17">
        <f>IF($V316="Pendiente",COUNTIF($V$8:$V316,"Pendiente"),"")</f>
        <v/>
      </c>
    </row>
    <row r="317" ht="18" customHeight="1">
      <c r="A317" s="9" t="n"/>
      <c r="B317" s="14" t="n"/>
      <c r="C317" s="15" t="n"/>
      <c r="D317" s="9" t="n"/>
      <c r="E317" s="9" t="n"/>
      <c r="F317" s="16" t="n"/>
      <c r="G317" s="9" t="n"/>
      <c r="H317" s="9" t="n"/>
      <c r="I317" s="9" t="n"/>
      <c r="J317" s="9" t="n"/>
      <c r="K317" s="9" t="n"/>
      <c r="L317" s="9" t="n"/>
      <c r="M317" s="9" t="n"/>
      <c r="N317" s="15" t="n"/>
      <c r="O317" s="14" t="n"/>
      <c r="P317" s="15" t="n"/>
      <c r="Q317" s="9" t="n"/>
      <c r="R317" s="9" t="n"/>
      <c r="S317" s="9" t="n"/>
      <c r="T317" s="9" t="n"/>
      <c r="U317" s="9" t="n"/>
      <c r="V317" s="17">
        <f>IF(AND($B317="",$H317=""),"",IF($R317="Devuelto a la transportadora","Devuelto",IF($R317="Pasado a la administración","En administración",IF($O317&lt;&gt;"","Entregado","Pendiente"))))</f>
        <v/>
      </c>
      <c r="W317" s="18">
        <f>IF($B317="","",IF($O317&lt;&gt;"",$O317-$B317,$I$4-$B317))</f>
        <v/>
      </c>
      <c r="X317" s="17">
        <f>IF($V317="Pendiente",IF($D317="Perecedero","Perecedero: entregar hoy",IF($W317&gt;=$F$4,"Pasó el plazo: avisar a la administración",IF($W317&gt;=$D$4,"Enviar recordatorio y anotarlo",""))),IF(AND($V317&lt;&gt;"",$I317&lt;&gt;"",$I317&lt;&gt;"Bueno"),"Recibido con daño: ver observaciones",""))</f>
        <v/>
      </c>
      <c r="Y317" s="17">
        <f>IF($V317="Pendiente",COUNTIF($V$8:$V317,"Pendiente"),"")</f>
        <v/>
      </c>
    </row>
    <row r="318" ht="18" customHeight="1">
      <c r="A318" s="9" t="n"/>
      <c r="B318" s="14" t="n"/>
      <c r="C318" s="15" t="n"/>
      <c r="D318" s="9" t="n"/>
      <c r="E318" s="9" t="n"/>
      <c r="F318" s="16" t="n"/>
      <c r="G318" s="9" t="n"/>
      <c r="H318" s="9" t="n"/>
      <c r="I318" s="9" t="n"/>
      <c r="J318" s="9" t="n"/>
      <c r="K318" s="9" t="n"/>
      <c r="L318" s="9" t="n"/>
      <c r="M318" s="9" t="n"/>
      <c r="N318" s="15" t="n"/>
      <c r="O318" s="14" t="n"/>
      <c r="P318" s="15" t="n"/>
      <c r="Q318" s="9" t="n"/>
      <c r="R318" s="9" t="n"/>
      <c r="S318" s="9" t="n"/>
      <c r="T318" s="9" t="n"/>
      <c r="U318" s="9" t="n"/>
      <c r="V318" s="17">
        <f>IF(AND($B318="",$H318=""),"",IF($R318="Devuelto a la transportadora","Devuelto",IF($R318="Pasado a la administración","En administración",IF($O318&lt;&gt;"","Entregado","Pendiente"))))</f>
        <v/>
      </c>
      <c r="W318" s="18">
        <f>IF($B318="","",IF($O318&lt;&gt;"",$O318-$B318,$I$4-$B318))</f>
        <v/>
      </c>
      <c r="X318" s="17">
        <f>IF($V318="Pendiente",IF($D318="Perecedero","Perecedero: entregar hoy",IF($W318&gt;=$F$4,"Pasó el plazo: avisar a la administración",IF($W318&gt;=$D$4,"Enviar recordatorio y anotarlo",""))),IF(AND($V318&lt;&gt;"",$I318&lt;&gt;"",$I318&lt;&gt;"Bueno"),"Recibido con daño: ver observaciones",""))</f>
        <v/>
      </c>
      <c r="Y318" s="17">
        <f>IF($V318="Pendiente",COUNTIF($V$8:$V318,"Pendiente"),"")</f>
        <v/>
      </c>
    </row>
    <row r="319" ht="18" customHeight="1">
      <c r="A319" s="9" t="n"/>
      <c r="B319" s="14" t="n"/>
      <c r="C319" s="15" t="n"/>
      <c r="D319" s="9" t="n"/>
      <c r="E319" s="9" t="n"/>
      <c r="F319" s="16" t="n"/>
      <c r="G319" s="9" t="n"/>
      <c r="H319" s="9" t="n"/>
      <c r="I319" s="9" t="n"/>
      <c r="J319" s="9" t="n"/>
      <c r="K319" s="9" t="n"/>
      <c r="L319" s="9" t="n"/>
      <c r="M319" s="9" t="n"/>
      <c r="N319" s="15" t="n"/>
      <c r="O319" s="14" t="n"/>
      <c r="P319" s="15" t="n"/>
      <c r="Q319" s="9" t="n"/>
      <c r="R319" s="9" t="n"/>
      <c r="S319" s="9" t="n"/>
      <c r="T319" s="9" t="n"/>
      <c r="U319" s="9" t="n"/>
      <c r="V319" s="17">
        <f>IF(AND($B319="",$H319=""),"",IF($R319="Devuelto a la transportadora","Devuelto",IF($R319="Pasado a la administración","En administración",IF($O319&lt;&gt;"","Entregado","Pendiente"))))</f>
        <v/>
      </c>
      <c r="W319" s="18">
        <f>IF($B319="","",IF($O319&lt;&gt;"",$O319-$B319,$I$4-$B319))</f>
        <v/>
      </c>
      <c r="X319" s="17">
        <f>IF($V319="Pendiente",IF($D319="Perecedero","Perecedero: entregar hoy",IF($W319&gt;=$F$4,"Pasó el plazo: avisar a la administración",IF($W319&gt;=$D$4,"Enviar recordatorio y anotarlo",""))),IF(AND($V319&lt;&gt;"",$I319&lt;&gt;"",$I319&lt;&gt;"Bueno"),"Recibido con daño: ver observaciones",""))</f>
        <v/>
      </c>
      <c r="Y319" s="17">
        <f>IF($V319="Pendiente",COUNTIF($V$8:$V319,"Pendiente"),"")</f>
        <v/>
      </c>
    </row>
    <row r="320" ht="18" customHeight="1">
      <c r="A320" s="9" t="n"/>
      <c r="B320" s="14" t="n"/>
      <c r="C320" s="15" t="n"/>
      <c r="D320" s="9" t="n"/>
      <c r="E320" s="9" t="n"/>
      <c r="F320" s="16" t="n"/>
      <c r="G320" s="9" t="n"/>
      <c r="H320" s="9" t="n"/>
      <c r="I320" s="9" t="n"/>
      <c r="J320" s="9" t="n"/>
      <c r="K320" s="9" t="n"/>
      <c r="L320" s="9" t="n"/>
      <c r="M320" s="9" t="n"/>
      <c r="N320" s="15" t="n"/>
      <c r="O320" s="14" t="n"/>
      <c r="P320" s="15" t="n"/>
      <c r="Q320" s="9" t="n"/>
      <c r="R320" s="9" t="n"/>
      <c r="S320" s="9" t="n"/>
      <c r="T320" s="9" t="n"/>
      <c r="U320" s="9" t="n"/>
      <c r="V320" s="17">
        <f>IF(AND($B320="",$H320=""),"",IF($R320="Devuelto a la transportadora","Devuelto",IF($R320="Pasado a la administración","En administración",IF($O320&lt;&gt;"","Entregado","Pendiente"))))</f>
        <v/>
      </c>
      <c r="W320" s="18">
        <f>IF($B320="","",IF($O320&lt;&gt;"",$O320-$B320,$I$4-$B320))</f>
        <v/>
      </c>
      <c r="X320" s="17">
        <f>IF($V320="Pendiente",IF($D320="Perecedero","Perecedero: entregar hoy",IF($W320&gt;=$F$4,"Pasó el plazo: avisar a la administración",IF($W320&gt;=$D$4,"Enviar recordatorio y anotarlo",""))),IF(AND($V320&lt;&gt;"",$I320&lt;&gt;"",$I320&lt;&gt;"Bueno"),"Recibido con daño: ver observaciones",""))</f>
        <v/>
      </c>
      <c r="Y320" s="17">
        <f>IF($V320="Pendiente",COUNTIF($V$8:$V320,"Pendiente"),"")</f>
        <v/>
      </c>
    </row>
    <row r="321" ht="18" customHeight="1">
      <c r="A321" s="9" t="n"/>
      <c r="B321" s="14" t="n"/>
      <c r="C321" s="15" t="n"/>
      <c r="D321" s="9" t="n"/>
      <c r="E321" s="9" t="n"/>
      <c r="F321" s="16" t="n"/>
      <c r="G321" s="9" t="n"/>
      <c r="H321" s="9" t="n"/>
      <c r="I321" s="9" t="n"/>
      <c r="J321" s="9" t="n"/>
      <c r="K321" s="9" t="n"/>
      <c r="L321" s="9" t="n"/>
      <c r="M321" s="9" t="n"/>
      <c r="N321" s="15" t="n"/>
      <c r="O321" s="14" t="n"/>
      <c r="P321" s="15" t="n"/>
      <c r="Q321" s="9" t="n"/>
      <c r="R321" s="9" t="n"/>
      <c r="S321" s="9" t="n"/>
      <c r="T321" s="9" t="n"/>
      <c r="U321" s="9" t="n"/>
      <c r="V321" s="17">
        <f>IF(AND($B321="",$H321=""),"",IF($R321="Devuelto a la transportadora","Devuelto",IF($R321="Pasado a la administración","En administración",IF($O321&lt;&gt;"","Entregado","Pendiente"))))</f>
        <v/>
      </c>
      <c r="W321" s="18">
        <f>IF($B321="","",IF($O321&lt;&gt;"",$O321-$B321,$I$4-$B321))</f>
        <v/>
      </c>
      <c r="X321" s="17">
        <f>IF($V321="Pendiente",IF($D321="Perecedero","Perecedero: entregar hoy",IF($W321&gt;=$F$4,"Pasó el plazo: avisar a la administración",IF($W321&gt;=$D$4,"Enviar recordatorio y anotarlo",""))),IF(AND($V321&lt;&gt;"",$I321&lt;&gt;"",$I321&lt;&gt;"Bueno"),"Recibido con daño: ver observaciones",""))</f>
        <v/>
      </c>
      <c r="Y321" s="17">
        <f>IF($V321="Pendiente",COUNTIF($V$8:$V321,"Pendiente"),"")</f>
        <v/>
      </c>
    </row>
    <row r="322" ht="18" customHeight="1">
      <c r="A322" s="9" t="n"/>
      <c r="B322" s="14" t="n"/>
      <c r="C322" s="15" t="n"/>
      <c r="D322" s="9" t="n"/>
      <c r="E322" s="9" t="n"/>
      <c r="F322" s="16" t="n"/>
      <c r="G322" s="9" t="n"/>
      <c r="H322" s="9" t="n"/>
      <c r="I322" s="9" t="n"/>
      <c r="J322" s="9" t="n"/>
      <c r="K322" s="9" t="n"/>
      <c r="L322" s="9" t="n"/>
      <c r="M322" s="9" t="n"/>
      <c r="N322" s="15" t="n"/>
      <c r="O322" s="14" t="n"/>
      <c r="P322" s="15" t="n"/>
      <c r="Q322" s="9" t="n"/>
      <c r="R322" s="9" t="n"/>
      <c r="S322" s="9" t="n"/>
      <c r="T322" s="9" t="n"/>
      <c r="U322" s="9" t="n"/>
      <c r="V322" s="17">
        <f>IF(AND($B322="",$H322=""),"",IF($R322="Devuelto a la transportadora","Devuelto",IF($R322="Pasado a la administración","En administración",IF($O322&lt;&gt;"","Entregado","Pendiente"))))</f>
        <v/>
      </c>
      <c r="W322" s="18">
        <f>IF($B322="","",IF($O322&lt;&gt;"",$O322-$B322,$I$4-$B322))</f>
        <v/>
      </c>
      <c r="X322" s="17">
        <f>IF($V322="Pendiente",IF($D322="Perecedero","Perecedero: entregar hoy",IF($W322&gt;=$F$4,"Pasó el plazo: avisar a la administración",IF($W322&gt;=$D$4,"Enviar recordatorio y anotarlo",""))),IF(AND($V322&lt;&gt;"",$I322&lt;&gt;"",$I322&lt;&gt;"Bueno"),"Recibido con daño: ver observaciones",""))</f>
        <v/>
      </c>
      <c r="Y322" s="17">
        <f>IF($V322="Pendiente",COUNTIF($V$8:$V322,"Pendiente"),"")</f>
        <v/>
      </c>
    </row>
    <row r="323" ht="18" customHeight="1">
      <c r="A323" s="9" t="n"/>
      <c r="B323" s="14" t="n"/>
      <c r="C323" s="15" t="n"/>
      <c r="D323" s="9" t="n"/>
      <c r="E323" s="9" t="n"/>
      <c r="F323" s="16" t="n"/>
      <c r="G323" s="9" t="n"/>
      <c r="H323" s="9" t="n"/>
      <c r="I323" s="9" t="n"/>
      <c r="J323" s="9" t="n"/>
      <c r="K323" s="9" t="n"/>
      <c r="L323" s="9" t="n"/>
      <c r="M323" s="9" t="n"/>
      <c r="N323" s="15" t="n"/>
      <c r="O323" s="14" t="n"/>
      <c r="P323" s="15" t="n"/>
      <c r="Q323" s="9" t="n"/>
      <c r="R323" s="9" t="n"/>
      <c r="S323" s="9" t="n"/>
      <c r="T323" s="9" t="n"/>
      <c r="U323" s="9" t="n"/>
      <c r="V323" s="17">
        <f>IF(AND($B323="",$H323=""),"",IF($R323="Devuelto a la transportadora","Devuelto",IF($R323="Pasado a la administración","En administración",IF($O323&lt;&gt;"","Entregado","Pendiente"))))</f>
        <v/>
      </c>
      <c r="W323" s="18">
        <f>IF($B323="","",IF($O323&lt;&gt;"",$O323-$B323,$I$4-$B323))</f>
        <v/>
      </c>
      <c r="X323" s="17">
        <f>IF($V323="Pendiente",IF($D323="Perecedero","Perecedero: entregar hoy",IF($W323&gt;=$F$4,"Pasó el plazo: avisar a la administración",IF($W323&gt;=$D$4,"Enviar recordatorio y anotarlo",""))),IF(AND($V323&lt;&gt;"",$I323&lt;&gt;"",$I323&lt;&gt;"Bueno"),"Recibido con daño: ver observaciones",""))</f>
        <v/>
      </c>
      <c r="Y323" s="17">
        <f>IF($V323="Pendiente",COUNTIF($V$8:$V323,"Pendiente"),"")</f>
        <v/>
      </c>
    </row>
    <row r="324" ht="18" customHeight="1">
      <c r="A324" s="9" t="n"/>
      <c r="B324" s="14" t="n"/>
      <c r="C324" s="15" t="n"/>
      <c r="D324" s="9" t="n"/>
      <c r="E324" s="9" t="n"/>
      <c r="F324" s="16" t="n"/>
      <c r="G324" s="9" t="n"/>
      <c r="H324" s="9" t="n"/>
      <c r="I324" s="9" t="n"/>
      <c r="J324" s="9" t="n"/>
      <c r="K324" s="9" t="n"/>
      <c r="L324" s="9" t="n"/>
      <c r="M324" s="9" t="n"/>
      <c r="N324" s="15" t="n"/>
      <c r="O324" s="14" t="n"/>
      <c r="P324" s="15" t="n"/>
      <c r="Q324" s="9" t="n"/>
      <c r="R324" s="9" t="n"/>
      <c r="S324" s="9" t="n"/>
      <c r="T324" s="9" t="n"/>
      <c r="U324" s="9" t="n"/>
      <c r="V324" s="17">
        <f>IF(AND($B324="",$H324=""),"",IF($R324="Devuelto a la transportadora","Devuelto",IF($R324="Pasado a la administración","En administración",IF($O324&lt;&gt;"","Entregado","Pendiente"))))</f>
        <v/>
      </c>
      <c r="W324" s="18">
        <f>IF($B324="","",IF($O324&lt;&gt;"",$O324-$B324,$I$4-$B324))</f>
        <v/>
      </c>
      <c r="X324" s="17">
        <f>IF($V324="Pendiente",IF($D324="Perecedero","Perecedero: entregar hoy",IF($W324&gt;=$F$4,"Pasó el plazo: avisar a la administración",IF($W324&gt;=$D$4,"Enviar recordatorio y anotarlo",""))),IF(AND($V324&lt;&gt;"",$I324&lt;&gt;"",$I324&lt;&gt;"Bueno"),"Recibido con daño: ver observaciones",""))</f>
        <v/>
      </c>
      <c r="Y324" s="17">
        <f>IF($V324="Pendiente",COUNTIF($V$8:$V324,"Pendiente"),"")</f>
        <v/>
      </c>
    </row>
    <row r="325" ht="18" customHeight="1">
      <c r="A325" s="9" t="n"/>
      <c r="B325" s="14" t="n"/>
      <c r="C325" s="15" t="n"/>
      <c r="D325" s="9" t="n"/>
      <c r="E325" s="9" t="n"/>
      <c r="F325" s="16" t="n"/>
      <c r="G325" s="9" t="n"/>
      <c r="H325" s="9" t="n"/>
      <c r="I325" s="9" t="n"/>
      <c r="J325" s="9" t="n"/>
      <c r="K325" s="9" t="n"/>
      <c r="L325" s="9" t="n"/>
      <c r="M325" s="9" t="n"/>
      <c r="N325" s="15" t="n"/>
      <c r="O325" s="14" t="n"/>
      <c r="P325" s="15" t="n"/>
      <c r="Q325" s="9" t="n"/>
      <c r="R325" s="9" t="n"/>
      <c r="S325" s="9" t="n"/>
      <c r="T325" s="9" t="n"/>
      <c r="U325" s="9" t="n"/>
      <c r="V325" s="17">
        <f>IF(AND($B325="",$H325=""),"",IF($R325="Devuelto a la transportadora","Devuelto",IF($R325="Pasado a la administración","En administración",IF($O325&lt;&gt;"","Entregado","Pendiente"))))</f>
        <v/>
      </c>
      <c r="W325" s="18">
        <f>IF($B325="","",IF($O325&lt;&gt;"",$O325-$B325,$I$4-$B325))</f>
        <v/>
      </c>
      <c r="X325" s="17">
        <f>IF($V325="Pendiente",IF($D325="Perecedero","Perecedero: entregar hoy",IF($W325&gt;=$F$4,"Pasó el plazo: avisar a la administración",IF($W325&gt;=$D$4,"Enviar recordatorio y anotarlo",""))),IF(AND($V325&lt;&gt;"",$I325&lt;&gt;"",$I325&lt;&gt;"Bueno"),"Recibido con daño: ver observaciones",""))</f>
        <v/>
      </c>
      <c r="Y325" s="17">
        <f>IF($V325="Pendiente",COUNTIF($V$8:$V325,"Pendiente"),"")</f>
        <v/>
      </c>
    </row>
    <row r="326" ht="18" customHeight="1">
      <c r="A326" s="9" t="n"/>
      <c r="B326" s="14" t="n"/>
      <c r="C326" s="15" t="n"/>
      <c r="D326" s="9" t="n"/>
      <c r="E326" s="9" t="n"/>
      <c r="F326" s="16" t="n"/>
      <c r="G326" s="9" t="n"/>
      <c r="H326" s="9" t="n"/>
      <c r="I326" s="9" t="n"/>
      <c r="J326" s="9" t="n"/>
      <c r="K326" s="9" t="n"/>
      <c r="L326" s="9" t="n"/>
      <c r="M326" s="9" t="n"/>
      <c r="N326" s="15" t="n"/>
      <c r="O326" s="14" t="n"/>
      <c r="P326" s="15" t="n"/>
      <c r="Q326" s="9" t="n"/>
      <c r="R326" s="9" t="n"/>
      <c r="S326" s="9" t="n"/>
      <c r="T326" s="9" t="n"/>
      <c r="U326" s="9" t="n"/>
      <c r="V326" s="17">
        <f>IF(AND($B326="",$H326=""),"",IF($R326="Devuelto a la transportadora","Devuelto",IF($R326="Pasado a la administración","En administración",IF($O326&lt;&gt;"","Entregado","Pendiente"))))</f>
        <v/>
      </c>
      <c r="W326" s="18">
        <f>IF($B326="","",IF($O326&lt;&gt;"",$O326-$B326,$I$4-$B326))</f>
        <v/>
      </c>
      <c r="X326" s="17">
        <f>IF($V326="Pendiente",IF($D326="Perecedero","Perecedero: entregar hoy",IF($W326&gt;=$F$4,"Pasó el plazo: avisar a la administración",IF($W326&gt;=$D$4,"Enviar recordatorio y anotarlo",""))),IF(AND($V326&lt;&gt;"",$I326&lt;&gt;"",$I326&lt;&gt;"Bueno"),"Recibido con daño: ver observaciones",""))</f>
        <v/>
      </c>
      <c r="Y326" s="17">
        <f>IF($V326="Pendiente",COUNTIF($V$8:$V326,"Pendiente"),"")</f>
        <v/>
      </c>
    </row>
    <row r="327" ht="18" customHeight="1">
      <c r="A327" s="9" t="n"/>
      <c r="B327" s="14" t="n"/>
      <c r="C327" s="15" t="n"/>
      <c r="D327" s="9" t="n"/>
      <c r="E327" s="9" t="n"/>
      <c r="F327" s="16" t="n"/>
      <c r="G327" s="9" t="n"/>
      <c r="H327" s="9" t="n"/>
      <c r="I327" s="9" t="n"/>
      <c r="J327" s="9" t="n"/>
      <c r="K327" s="9" t="n"/>
      <c r="L327" s="9" t="n"/>
      <c r="M327" s="9" t="n"/>
      <c r="N327" s="15" t="n"/>
      <c r="O327" s="14" t="n"/>
      <c r="P327" s="15" t="n"/>
      <c r="Q327" s="9" t="n"/>
      <c r="R327" s="9" t="n"/>
      <c r="S327" s="9" t="n"/>
      <c r="T327" s="9" t="n"/>
      <c r="U327" s="9" t="n"/>
      <c r="V327" s="17">
        <f>IF(AND($B327="",$H327=""),"",IF($R327="Devuelto a la transportadora","Devuelto",IF($R327="Pasado a la administración","En administración",IF($O327&lt;&gt;"","Entregado","Pendiente"))))</f>
        <v/>
      </c>
      <c r="W327" s="18">
        <f>IF($B327="","",IF($O327&lt;&gt;"",$O327-$B327,$I$4-$B327))</f>
        <v/>
      </c>
      <c r="X327" s="17">
        <f>IF($V327="Pendiente",IF($D327="Perecedero","Perecedero: entregar hoy",IF($W327&gt;=$F$4,"Pasó el plazo: avisar a la administración",IF($W327&gt;=$D$4,"Enviar recordatorio y anotarlo",""))),IF(AND($V327&lt;&gt;"",$I327&lt;&gt;"",$I327&lt;&gt;"Bueno"),"Recibido con daño: ver observaciones",""))</f>
        <v/>
      </c>
      <c r="Y327" s="17">
        <f>IF($V327="Pendiente",COUNTIF($V$8:$V327,"Pendiente"),"")</f>
        <v/>
      </c>
    </row>
    <row r="328" ht="18" customHeight="1">
      <c r="A328" s="9" t="n"/>
      <c r="B328" s="14" t="n"/>
      <c r="C328" s="15" t="n"/>
      <c r="D328" s="9" t="n"/>
      <c r="E328" s="9" t="n"/>
      <c r="F328" s="16" t="n"/>
      <c r="G328" s="9" t="n"/>
      <c r="H328" s="9" t="n"/>
      <c r="I328" s="9" t="n"/>
      <c r="J328" s="9" t="n"/>
      <c r="K328" s="9" t="n"/>
      <c r="L328" s="9" t="n"/>
      <c r="M328" s="9" t="n"/>
      <c r="N328" s="15" t="n"/>
      <c r="O328" s="14" t="n"/>
      <c r="P328" s="15" t="n"/>
      <c r="Q328" s="9" t="n"/>
      <c r="R328" s="9" t="n"/>
      <c r="S328" s="9" t="n"/>
      <c r="T328" s="9" t="n"/>
      <c r="U328" s="9" t="n"/>
      <c r="V328" s="17">
        <f>IF(AND($B328="",$H328=""),"",IF($R328="Devuelto a la transportadora","Devuelto",IF($R328="Pasado a la administración","En administración",IF($O328&lt;&gt;"","Entregado","Pendiente"))))</f>
        <v/>
      </c>
      <c r="W328" s="18">
        <f>IF($B328="","",IF($O328&lt;&gt;"",$O328-$B328,$I$4-$B328))</f>
        <v/>
      </c>
      <c r="X328" s="17">
        <f>IF($V328="Pendiente",IF($D328="Perecedero","Perecedero: entregar hoy",IF($W328&gt;=$F$4,"Pasó el plazo: avisar a la administración",IF($W328&gt;=$D$4,"Enviar recordatorio y anotarlo",""))),IF(AND($V328&lt;&gt;"",$I328&lt;&gt;"",$I328&lt;&gt;"Bueno"),"Recibido con daño: ver observaciones",""))</f>
        <v/>
      </c>
      <c r="Y328" s="17">
        <f>IF($V328="Pendiente",COUNTIF($V$8:$V328,"Pendiente"),"")</f>
        <v/>
      </c>
    </row>
    <row r="329" ht="18" customHeight="1">
      <c r="A329" s="9" t="n"/>
      <c r="B329" s="14" t="n"/>
      <c r="C329" s="15" t="n"/>
      <c r="D329" s="9" t="n"/>
      <c r="E329" s="9" t="n"/>
      <c r="F329" s="16" t="n"/>
      <c r="G329" s="9" t="n"/>
      <c r="H329" s="9" t="n"/>
      <c r="I329" s="9" t="n"/>
      <c r="J329" s="9" t="n"/>
      <c r="K329" s="9" t="n"/>
      <c r="L329" s="9" t="n"/>
      <c r="M329" s="9" t="n"/>
      <c r="N329" s="15" t="n"/>
      <c r="O329" s="14" t="n"/>
      <c r="P329" s="15" t="n"/>
      <c r="Q329" s="9" t="n"/>
      <c r="R329" s="9" t="n"/>
      <c r="S329" s="9" t="n"/>
      <c r="T329" s="9" t="n"/>
      <c r="U329" s="9" t="n"/>
      <c r="V329" s="17">
        <f>IF(AND($B329="",$H329=""),"",IF($R329="Devuelto a la transportadora","Devuelto",IF($R329="Pasado a la administración","En administración",IF($O329&lt;&gt;"","Entregado","Pendiente"))))</f>
        <v/>
      </c>
      <c r="W329" s="18">
        <f>IF($B329="","",IF($O329&lt;&gt;"",$O329-$B329,$I$4-$B329))</f>
        <v/>
      </c>
      <c r="X329" s="17">
        <f>IF($V329="Pendiente",IF($D329="Perecedero","Perecedero: entregar hoy",IF($W329&gt;=$F$4,"Pasó el plazo: avisar a la administración",IF($W329&gt;=$D$4,"Enviar recordatorio y anotarlo",""))),IF(AND($V329&lt;&gt;"",$I329&lt;&gt;"",$I329&lt;&gt;"Bueno"),"Recibido con daño: ver observaciones",""))</f>
        <v/>
      </c>
      <c r="Y329" s="17">
        <f>IF($V329="Pendiente",COUNTIF($V$8:$V329,"Pendiente"),"")</f>
        <v/>
      </c>
    </row>
    <row r="330" ht="18" customHeight="1">
      <c r="A330" s="9" t="n"/>
      <c r="B330" s="14" t="n"/>
      <c r="C330" s="15" t="n"/>
      <c r="D330" s="9" t="n"/>
      <c r="E330" s="9" t="n"/>
      <c r="F330" s="16" t="n"/>
      <c r="G330" s="9" t="n"/>
      <c r="H330" s="9" t="n"/>
      <c r="I330" s="9" t="n"/>
      <c r="J330" s="9" t="n"/>
      <c r="K330" s="9" t="n"/>
      <c r="L330" s="9" t="n"/>
      <c r="M330" s="9" t="n"/>
      <c r="N330" s="15" t="n"/>
      <c r="O330" s="14" t="n"/>
      <c r="P330" s="15" t="n"/>
      <c r="Q330" s="9" t="n"/>
      <c r="R330" s="9" t="n"/>
      <c r="S330" s="9" t="n"/>
      <c r="T330" s="9" t="n"/>
      <c r="U330" s="9" t="n"/>
      <c r="V330" s="17">
        <f>IF(AND($B330="",$H330=""),"",IF($R330="Devuelto a la transportadora","Devuelto",IF($R330="Pasado a la administración","En administración",IF($O330&lt;&gt;"","Entregado","Pendiente"))))</f>
        <v/>
      </c>
      <c r="W330" s="18">
        <f>IF($B330="","",IF($O330&lt;&gt;"",$O330-$B330,$I$4-$B330))</f>
        <v/>
      </c>
      <c r="X330" s="17">
        <f>IF($V330="Pendiente",IF($D330="Perecedero","Perecedero: entregar hoy",IF($W330&gt;=$F$4,"Pasó el plazo: avisar a la administración",IF($W330&gt;=$D$4,"Enviar recordatorio y anotarlo",""))),IF(AND($V330&lt;&gt;"",$I330&lt;&gt;"",$I330&lt;&gt;"Bueno"),"Recibido con daño: ver observaciones",""))</f>
        <v/>
      </c>
      <c r="Y330" s="17">
        <f>IF($V330="Pendiente",COUNTIF($V$8:$V330,"Pendiente"),"")</f>
        <v/>
      </c>
    </row>
    <row r="331" ht="18" customHeight="1">
      <c r="A331" s="9" t="n"/>
      <c r="B331" s="14" t="n"/>
      <c r="C331" s="15" t="n"/>
      <c r="D331" s="9" t="n"/>
      <c r="E331" s="9" t="n"/>
      <c r="F331" s="16" t="n"/>
      <c r="G331" s="9" t="n"/>
      <c r="H331" s="9" t="n"/>
      <c r="I331" s="9" t="n"/>
      <c r="J331" s="9" t="n"/>
      <c r="K331" s="9" t="n"/>
      <c r="L331" s="9" t="n"/>
      <c r="M331" s="9" t="n"/>
      <c r="N331" s="15" t="n"/>
      <c r="O331" s="14" t="n"/>
      <c r="P331" s="15" t="n"/>
      <c r="Q331" s="9" t="n"/>
      <c r="R331" s="9" t="n"/>
      <c r="S331" s="9" t="n"/>
      <c r="T331" s="9" t="n"/>
      <c r="U331" s="9" t="n"/>
      <c r="V331" s="17">
        <f>IF(AND($B331="",$H331=""),"",IF($R331="Devuelto a la transportadora","Devuelto",IF($R331="Pasado a la administración","En administración",IF($O331&lt;&gt;"","Entregado","Pendiente"))))</f>
        <v/>
      </c>
      <c r="W331" s="18">
        <f>IF($B331="","",IF($O331&lt;&gt;"",$O331-$B331,$I$4-$B331))</f>
        <v/>
      </c>
      <c r="X331" s="17">
        <f>IF($V331="Pendiente",IF($D331="Perecedero","Perecedero: entregar hoy",IF($W331&gt;=$F$4,"Pasó el plazo: avisar a la administración",IF($W331&gt;=$D$4,"Enviar recordatorio y anotarlo",""))),IF(AND($V331&lt;&gt;"",$I331&lt;&gt;"",$I331&lt;&gt;"Bueno"),"Recibido con daño: ver observaciones",""))</f>
        <v/>
      </c>
      <c r="Y331" s="17">
        <f>IF($V331="Pendiente",COUNTIF($V$8:$V331,"Pendiente"),"")</f>
        <v/>
      </c>
    </row>
    <row r="332" ht="18" customHeight="1">
      <c r="A332" s="9" t="n"/>
      <c r="B332" s="14" t="n"/>
      <c r="C332" s="15" t="n"/>
      <c r="D332" s="9" t="n"/>
      <c r="E332" s="9" t="n"/>
      <c r="F332" s="16" t="n"/>
      <c r="G332" s="9" t="n"/>
      <c r="H332" s="9" t="n"/>
      <c r="I332" s="9" t="n"/>
      <c r="J332" s="9" t="n"/>
      <c r="K332" s="9" t="n"/>
      <c r="L332" s="9" t="n"/>
      <c r="M332" s="9" t="n"/>
      <c r="N332" s="15" t="n"/>
      <c r="O332" s="14" t="n"/>
      <c r="P332" s="15" t="n"/>
      <c r="Q332" s="9" t="n"/>
      <c r="R332" s="9" t="n"/>
      <c r="S332" s="9" t="n"/>
      <c r="T332" s="9" t="n"/>
      <c r="U332" s="9" t="n"/>
      <c r="V332" s="17">
        <f>IF(AND($B332="",$H332=""),"",IF($R332="Devuelto a la transportadora","Devuelto",IF($R332="Pasado a la administración","En administración",IF($O332&lt;&gt;"","Entregado","Pendiente"))))</f>
        <v/>
      </c>
      <c r="W332" s="18">
        <f>IF($B332="","",IF($O332&lt;&gt;"",$O332-$B332,$I$4-$B332))</f>
        <v/>
      </c>
      <c r="X332" s="17">
        <f>IF($V332="Pendiente",IF($D332="Perecedero","Perecedero: entregar hoy",IF($W332&gt;=$F$4,"Pasó el plazo: avisar a la administración",IF($W332&gt;=$D$4,"Enviar recordatorio y anotarlo",""))),IF(AND($V332&lt;&gt;"",$I332&lt;&gt;"",$I332&lt;&gt;"Bueno"),"Recibido con daño: ver observaciones",""))</f>
        <v/>
      </c>
      <c r="Y332" s="17">
        <f>IF($V332="Pendiente",COUNTIF($V$8:$V332,"Pendiente"),"")</f>
        <v/>
      </c>
    </row>
    <row r="333" ht="18" customHeight="1">
      <c r="A333" s="9" t="n"/>
      <c r="B333" s="14" t="n"/>
      <c r="C333" s="15" t="n"/>
      <c r="D333" s="9" t="n"/>
      <c r="E333" s="9" t="n"/>
      <c r="F333" s="16" t="n"/>
      <c r="G333" s="9" t="n"/>
      <c r="H333" s="9" t="n"/>
      <c r="I333" s="9" t="n"/>
      <c r="J333" s="9" t="n"/>
      <c r="K333" s="9" t="n"/>
      <c r="L333" s="9" t="n"/>
      <c r="M333" s="9" t="n"/>
      <c r="N333" s="15" t="n"/>
      <c r="O333" s="14" t="n"/>
      <c r="P333" s="15" t="n"/>
      <c r="Q333" s="9" t="n"/>
      <c r="R333" s="9" t="n"/>
      <c r="S333" s="9" t="n"/>
      <c r="T333" s="9" t="n"/>
      <c r="U333" s="9" t="n"/>
      <c r="V333" s="17">
        <f>IF(AND($B333="",$H333=""),"",IF($R333="Devuelto a la transportadora","Devuelto",IF($R333="Pasado a la administración","En administración",IF($O333&lt;&gt;"","Entregado","Pendiente"))))</f>
        <v/>
      </c>
      <c r="W333" s="18">
        <f>IF($B333="","",IF($O333&lt;&gt;"",$O333-$B333,$I$4-$B333))</f>
        <v/>
      </c>
      <c r="X333" s="17">
        <f>IF($V333="Pendiente",IF($D333="Perecedero","Perecedero: entregar hoy",IF($W333&gt;=$F$4,"Pasó el plazo: avisar a la administración",IF($W333&gt;=$D$4,"Enviar recordatorio y anotarlo",""))),IF(AND($V333&lt;&gt;"",$I333&lt;&gt;"",$I333&lt;&gt;"Bueno"),"Recibido con daño: ver observaciones",""))</f>
        <v/>
      </c>
      <c r="Y333" s="17">
        <f>IF($V333="Pendiente",COUNTIF($V$8:$V333,"Pendiente"),"")</f>
        <v/>
      </c>
    </row>
    <row r="334" ht="18" customHeight="1">
      <c r="A334" s="9" t="n"/>
      <c r="B334" s="14" t="n"/>
      <c r="C334" s="15" t="n"/>
      <c r="D334" s="9" t="n"/>
      <c r="E334" s="9" t="n"/>
      <c r="F334" s="16" t="n"/>
      <c r="G334" s="9" t="n"/>
      <c r="H334" s="9" t="n"/>
      <c r="I334" s="9" t="n"/>
      <c r="J334" s="9" t="n"/>
      <c r="K334" s="9" t="n"/>
      <c r="L334" s="9" t="n"/>
      <c r="M334" s="9" t="n"/>
      <c r="N334" s="15" t="n"/>
      <c r="O334" s="14" t="n"/>
      <c r="P334" s="15" t="n"/>
      <c r="Q334" s="9" t="n"/>
      <c r="R334" s="9" t="n"/>
      <c r="S334" s="9" t="n"/>
      <c r="T334" s="9" t="n"/>
      <c r="U334" s="9" t="n"/>
      <c r="V334" s="17">
        <f>IF(AND($B334="",$H334=""),"",IF($R334="Devuelto a la transportadora","Devuelto",IF($R334="Pasado a la administración","En administración",IF($O334&lt;&gt;"","Entregado","Pendiente"))))</f>
        <v/>
      </c>
      <c r="W334" s="18">
        <f>IF($B334="","",IF($O334&lt;&gt;"",$O334-$B334,$I$4-$B334))</f>
        <v/>
      </c>
      <c r="X334" s="17">
        <f>IF($V334="Pendiente",IF($D334="Perecedero","Perecedero: entregar hoy",IF($W334&gt;=$F$4,"Pasó el plazo: avisar a la administración",IF($W334&gt;=$D$4,"Enviar recordatorio y anotarlo",""))),IF(AND($V334&lt;&gt;"",$I334&lt;&gt;"",$I334&lt;&gt;"Bueno"),"Recibido con daño: ver observaciones",""))</f>
        <v/>
      </c>
      <c r="Y334" s="17">
        <f>IF($V334="Pendiente",COUNTIF($V$8:$V334,"Pendiente"),"")</f>
        <v/>
      </c>
    </row>
    <row r="335" ht="18" customHeight="1">
      <c r="A335" s="9" t="n"/>
      <c r="B335" s="14" t="n"/>
      <c r="C335" s="15" t="n"/>
      <c r="D335" s="9" t="n"/>
      <c r="E335" s="9" t="n"/>
      <c r="F335" s="16" t="n"/>
      <c r="G335" s="9" t="n"/>
      <c r="H335" s="9" t="n"/>
      <c r="I335" s="9" t="n"/>
      <c r="J335" s="9" t="n"/>
      <c r="K335" s="9" t="n"/>
      <c r="L335" s="9" t="n"/>
      <c r="M335" s="9" t="n"/>
      <c r="N335" s="15" t="n"/>
      <c r="O335" s="14" t="n"/>
      <c r="P335" s="15" t="n"/>
      <c r="Q335" s="9" t="n"/>
      <c r="R335" s="9" t="n"/>
      <c r="S335" s="9" t="n"/>
      <c r="T335" s="9" t="n"/>
      <c r="U335" s="9" t="n"/>
      <c r="V335" s="17">
        <f>IF(AND($B335="",$H335=""),"",IF($R335="Devuelto a la transportadora","Devuelto",IF($R335="Pasado a la administración","En administración",IF($O335&lt;&gt;"","Entregado","Pendiente"))))</f>
        <v/>
      </c>
      <c r="W335" s="18">
        <f>IF($B335="","",IF($O335&lt;&gt;"",$O335-$B335,$I$4-$B335))</f>
        <v/>
      </c>
      <c r="X335" s="17">
        <f>IF($V335="Pendiente",IF($D335="Perecedero","Perecedero: entregar hoy",IF($W335&gt;=$F$4,"Pasó el plazo: avisar a la administración",IF($W335&gt;=$D$4,"Enviar recordatorio y anotarlo",""))),IF(AND($V335&lt;&gt;"",$I335&lt;&gt;"",$I335&lt;&gt;"Bueno"),"Recibido con daño: ver observaciones",""))</f>
        <v/>
      </c>
      <c r="Y335" s="17">
        <f>IF($V335="Pendiente",COUNTIF($V$8:$V335,"Pendiente"),"")</f>
        <v/>
      </c>
    </row>
    <row r="336" ht="18" customHeight="1">
      <c r="A336" s="9" t="n"/>
      <c r="B336" s="14" t="n"/>
      <c r="C336" s="15" t="n"/>
      <c r="D336" s="9" t="n"/>
      <c r="E336" s="9" t="n"/>
      <c r="F336" s="16" t="n"/>
      <c r="G336" s="9" t="n"/>
      <c r="H336" s="9" t="n"/>
      <c r="I336" s="9" t="n"/>
      <c r="J336" s="9" t="n"/>
      <c r="K336" s="9" t="n"/>
      <c r="L336" s="9" t="n"/>
      <c r="M336" s="9" t="n"/>
      <c r="N336" s="15" t="n"/>
      <c r="O336" s="14" t="n"/>
      <c r="P336" s="15" t="n"/>
      <c r="Q336" s="9" t="n"/>
      <c r="R336" s="9" t="n"/>
      <c r="S336" s="9" t="n"/>
      <c r="T336" s="9" t="n"/>
      <c r="U336" s="9" t="n"/>
      <c r="V336" s="17">
        <f>IF(AND($B336="",$H336=""),"",IF($R336="Devuelto a la transportadora","Devuelto",IF($R336="Pasado a la administración","En administración",IF($O336&lt;&gt;"","Entregado","Pendiente"))))</f>
        <v/>
      </c>
      <c r="W336" s="18">
        <f>IF($B336="","",IF($O336&lt;&gt;"",$O336-$B336,$I$4-$B336))</f>
        <v/>
      </c>
      <c r="X336" s="17">
        <f>IF($V336="Pendiente",IF($D336="Perecedero","Perecedero: entregar hoy",IF($W336&gt;=$F$4,"Pasó el plazo: avisar a la administración",IF($W336&gt;=$D$4,"Enviar recordatorio y anotarlo",""))),IF(AND($V336&lt;&gt;"",$I336&lt;&gt;"",$I336&lt;&gt;"Bueno"),"Recibido con daño: ver observaciones",""))</f>
        <v/>
      </c>
      <c r="Y336" s="17">
        <f>IF($V336="Pendiente",COUNTIF($V$8:$V336,"Pendiente"),"")</f>
        <v/>
      </c>
    </row>
    <row r="337" ht="18" customHeight="1">
      <c r="A337" s="9" t="n"/>
      <c r="B337" s="14" t="n"/>
      <c r="C337" s="15" t="n"/>
      <c r="D337" s="9" t="n"/>
      <c r="E337" s="9" t="n"/>
      <c r="F337" s="16" t="n"/>
      <c r="G337" s="9" t="n"/>
      <c r="H337" s="9" t="n"/>
      <c r="I337" s="9" t="n"/>
      <c r="J337" s="9" t="n"/>
      <c r="K337" s="9" t="n"/>
      <c r="L337" s="9" t="n"/>
      <c r="M337" s="9" t="n"/>
      <c r="N337" s="15" t="n"/>
      <c r="O337" s="14" t="n"/>
      <c r="P337" s="15" t="n"/>
      <c r="Q337" s="9" t="n"/>
      <c r="R337" s="9" t="n"/>
      <c r="S337" s="9" t="n"/>
      <c r="T337" s="9" t="n"/>
      <c r="U337" s="9" t="n"/>
      <c r="V337" s="17">
        <f>IF(AND($B337="",$H337=""),"",IF($R337="Devuelto a la transportadora","Devuelto",IF($R337="Pasado a la administración","En administración",IF($O337&lt;&gt;"","Entregado","Pendiente"))))</f>
        <v/>
      </c>
      <c r="W337" s="18">
        <f>IF($B337="","",IF($O337&lt;&gt;"",$O337-$B337,$I$4-$B337))</f>
        <v/>
      </c>
      <c r="X337" s="17">
        <f>IF($V337="Pendiente",IF($D337="Perecedero","Perecedero: entregar hoy",IF($W337&gt;=$F$4,"Pasó el plazo: avisar a la administración",IF($W337&gt;=$D$4,"Enviar recordatorio y anotarlo",""))),IF(AND($V337&lt;&gt;"",$I337&lt;&gt;"",$I337&lt;&gt;"Bueno"),"Recibido con daño: ver observaciones",""))</f>
        <v/>
      </c>
      <c r="Y337" s="17">
        <f>IF($V337="Pendiente",COUNTIF($V$8:$V337,"Pendiente"),"")</f>
        <v/>
      </c>
    </row>
    <row r="338" ht="18" customHeight="1">
      <c r="A338" s="9" t="n"/>
      <c r="B338" s="14" t="n"/>
      <c r="C338" s="15" t="n"/>
      <c r="D338" s="9" t="n"/>
      <c r="E338" s="9" t="n"/>
      <c r="F338" s="16" t="n"/>
      <c r="G338" s="9" t="n"/>
      <c r="H338" s="9" t="n"/>
      <c r="I338" s="9" t="n"/>
      <c r="J338" s="9" t="n"/>
      <c r="K338" s="9" t="n"/>
      <c r="L338" s="9" t="n"/>
      <c r="M338" s="9" t="n"/>
      <c r="N338" s="15" t="n"/>
      <c r="O338" s="14" t="n"/>
      <c r="P338" s="15" t="n"/>
      <c r="Q338" s="9" t="n"/>
      <c r="R338" s="9" t="n"/>
      <c r="S338" s="9" t="n"/>
      <c r="T338" s="9" t="n"/>
      <c r="U338" s="9" t="n"/>
      <c r="V338" s="17">
        <f>IF(AND($B338="",$H338=""),"",IF($R338="Devuelto a la transportadora","Devuelto",IF($R338="Pasado a la administración","En administración",IF($O338&lt;&gt;"","Entregado","Pendiente"))))</f>
        <v/>
      </c>
      <c r="W338" s="18">
        <f>IF($B338="","",IF($O338&lt;&gt;"",$O338-$B338,$I$4-$B338))</f>
        <v/>
      </c>
      <c r="X338" s="17">
        <f>IF($V338="Pendiente",IF($D338="Perecedero","Perecedero: entregar hoy",IF($W338&gt;=$F$4,"Pasó el plazo: avisar a la administración",IF($W338&gt;=$D$4,"Enviar recordatorio y anotarlo",""))),IF(AND($V338&lt;&gt;"",$I338&lt;&gt;"",$I338&lt;&gt;"Bueno"),"Recibido con daño: ver observaciones",""))</f>
        <v/>
      </c>
      <c r="Y338" s="17">
        <f>IF($V338="Pendiente",COUNTIF($V$8:$V338,"Pendiente"),"")</f>
        <v/>
      </c>
    </row>
    <row r="339" ht="18" customHeight="1">
      <c r="A339" s="9" t="n"/>
      <c r="B339" s="14" t="n"/>
      <c r="C339" s="15" t="n"/>
      <c r="D339" s="9" t="n"/>
      <c r="E339" s="9" t="n"/>
      <c r="F339" s="16" t="n"/>
      <c r="G339" s="9" t="n"/>
      <c r="H339" s="9" t="n"/>
      <c r="I339" s="9" t="n"/>
      <c r="J339" s="9" t="n"/>
      <c r="K339" s="9" t="n"/>
      <c r="L339" s="9" t="n"/>
      <c r="M339" s="9" t="n"/>
      <c r="N339" s="15" t="n"/>
      <c r="O339" s="14" t="n"/>
      <c r="P339" s="15" t="n"/>
      <c r="Q339" s="9" t="n"/>
      <c r="R339" s="9" t="n"/>
      <c r="S339" s="9" t="n"/>
      <c r="T339" s="9" t="n"/>
      <c r="U339" s="9" t="n"/>
      <c r="V339" s="17">
        <f>IF(AND($B339="",$H339=""),"",IF($R339="Devuelto a la transportadora","Devuelto",IF($R339="Pasado a la administración","En administración",IF($O339&lt;&gt;"","Entregado","Pendiente"))))</f>
        <v/>
      </c>
      <c r="W339" s="18">
        <f>IF($B339="","",IF($O339&lt;&gt;"",$O339-$B339,$I$4-$B339))</f>
        <v/>
      </c>
      <c r="X339" s="17">
        <f>IF($V339="Pendiente",IF($D339="Perecedero","Perecedero: entregar hoy",IF($W339&gt;=$F$4,"Pasó el plazo: avisar a la administración",IF($W339&gt;=$D$4,"Enviar recordatorio y anotarlo",""))),IF(AND($V339&lt;&gt;"",$I339&lt;&gt;"",$I339&lt;&gt;"Bueno"),"Recibido con daño: ver observaciones",""))</f>
        <v/>
      </c>
      <c r="Y339" s="17">
        <f>IF($V339="Pendiente",COUNTIF($V$8:$V339,"Pendiente"),"")</f>
        <v/>
      </c>
    </row>
    <row r="340" ht="18" customHeight="1">
      <c r="A340" s="9" t="n"/>
      <c r="B340" s="14" t="n"/>
      <c r="C340" s="15" t="n"/>
      <c r="D340" s="9" t="n"/>
      <c r="E340" s="9" t="n"/>
      <c r="F340" s="16" t="n"/>
      <c r="G340" s="9" t="n"/>
      <c r="H340" s="9" t="n"/>
      <c r="I340" s="9" t="n"/>
      <c r="J340" s="9" t="n"/>
      <c r="K340" s="9" t="n"/>
      <c r="L340" s="9" t="n"/>
      <c r="M340" s="9" t="n"/>
      <c r="N340" s="15" t="n"/>
      <c r="O340" s="14" t="n"/>
      <c r="P340" s="15" t="n"/>
      <c r="Q340" s="9" t="n"/>
      <c r="R340" s="9" t="n"/>
      <c r="S340" s="9" t="n"/>
      <c r="T340" s="9" t="n"/>
      <c r="U340" s="9" t="n"/>
      <c r="V340" s="17">
        <f>IF(AND($B340="",$H340=""),"",IF($R340="Devuelto a la transportadora","Devuelto",IF($R340="Pasado a la administración","En administración",IF($O340&lt;&gt;"","Entregado","Pendiente"))))</f>
        <v/>
      </c>
      <c r="W340" s="18">
        <f>IF($B340="","",IF($O340&lt;&gt;"",$O340-$B340,$I$4-$B340))</f>
        <v/>
      </c>
      <c r="X340" s="17">
        <f>IF($V340="Pendiente",IF($D340="Perecedero","Perecedero: entregar hoy",IF($W340&gt;=$F$4,"Pasó el plazo: avisar a la administración",IF($W340&gt;=$D$4,"Enviar recordatorio y anotarlo",""))),IF(AND($V340&lt;&gt;"",$I340&lt;&gt;"",$I340&lt;&gt;"Bueno"),"Recibido con daño: ver observaciones",""))</f>
        <v/>
      </c>
      <c r="Y340" s="17">
        <f>IF($V340="Pendiente",COUNTIF($V$8:$V340,"Pendiente"),"")</f>
        <v/>
      </c>
    </row>
    <row r="341" ht="18" customHeight="1">
      <c r="A341" s="9" t="n"/>
      <c r="B341" s="14" t="n"/>
      <c r="C341" s="15" t="n"/>
      <c r="D341" s="9" t="n"/>
      <c r="E341" s="9" t="n"/>
      <c r="F341" s="16" t="n"/>
      <c r="G341" s="9" t="n"/>
      <c r="H341" s="9" t="n"/>
      <c r="I341" s="9" t="n"/>
      <c r="J341" s="9" t="n"/>
      <c r="K341" s="9" t="n"/>
      <c r="L341" s="9" t="n"/>
      <c r="M341" s="9" t="n"/>
      <c r="N341" s="15" t="n"/>
      <c r="O341" s="14" t="n"/>
      <c r="P341" s="15" t="n"/>
      <c r="Q341" s="9" t="n"/>
      <c r="R341" s="9" t="n"/>
      <c r="S341" s="9" t="n"/>
      <c r="T341" s="9" t="n"/>
      <c r="U341" s="9" t="n"/>
      <c r="V341" s="17">
        <f>IF(AND($B341="",$H341=""),"",IF($R341="Devuelto a la transportadora","Devuelto",IF($R341="Pasado a la administración","En administración",IF($O341&lt;&gt;"","Entregado","Pendiente"))))</f>
        <v/>
      </c>
      <c r="W341" s="18">
        <f>IF($B341="","",IF($O341&lt;&gt;"",$O341-$B341,$I$4-$B341))</f>
        <v/>
      </c>
      <c r="X341" s="17">
        <f>IF($V341="Pendiente",IF($D341="Perecedero","Perecedero: entregar hoy",IF($W341&gt;=$F$4,"Pasó el plazo: avisar a la administración",IF($W341&gt;=$D$4,"Enviar recordatorio y anotarlo",""))),IF(AND($V341&lt;&gt;"",$I341&lt;&gt;"",$I341&lt;&gt;"Bueno"),"Recibido con daño: ver observaciones",""))</f>
        <v/>
      </c>
      <c r="Y341" s="17">
        <f>IF($V341="Pendiente",COUNTIF($V$8:$V341,"Pendiente"),"")</f>
        <v/>
      </c>
    </row>
    <row r="342" ht="18" customHeight="1">
      <c r="A342" s="9" t="n"/>
      <c r="B342" s="14" t="n"/>
      <c r="C342" s="15" t="n"/>
      <c r="D342" s="9" t="n"/>
      <c r="E342" s="9" t="n"/>
      <c r="F342" s="16" t="n"/>
      <c r="G342" s="9" t="n"/>
      <c r="H342" s="9" t="n"/>
      <c r="I342" s="9" t="n"/>
      <c r="J342" s="9" t="n"/>
      <c r="K342" s="9" t="n"/>
      <c r="L342" s="9" t="n"/>
      <c r="M342" s="9" t="n"/>
      <c r="N342" s="15" t="n"/>
      <c r="O342" s="14" t="n"/>
      <c r="P342" s="15" t="n"/>
      <c r="Q342" s="9" t="n"/>
      <c r="R342" s="9" t="n"/>
      <c r="S342" s="9" t="n"/>
      <c r="T342" s="9" t="n"/>
      <c r="U342" s="9" t="n"/>
      <c r="V342" s="17">
        <f>IF(AND($B342="",$H342=""),"",IF($R342="Devuelto a la transportadora","Devuelto",IF($R342="Pasado a la administración","En administración",IF($O342&lt;&gt;"","Entregado","Pendiente"))))</f>
        <v/>
      </c>
      <c r="W342" s="18">
        <f>IF($B342="","",IF($O342&lt;&gt;"",$O342-$B342,$I$4-$B342))</f>
        <v/>
      </c>
      <c r="X342" s="17">
        <f>IF($V342="Pendiente",IF($D342="Perecedero","Perecedero: entregar hoy",IF($W342&gt;=$F$4,"Pasó el plazo: avisar a la administración",IF($W342&gt;=$D$4,"Enviar recordatorio y anotarlo",""))),IF(AND($V342&lt;&gt;"",$I342&lt;&gt;"",$I342&lt;&gt;"Bueno"),"Recibido con daño: ver observaciones",""))</f>
        <v/>
      </c>
      <c r="Y342" s="17">
        <f>IF($V342="Pendiente",COUNTIF($V$8:$V342,"Pendiente"),"")</f>
        <v/>
      </c>
    </row>
    <row r="343" ht="18" customHeight="1">
      <c r="A343" s="9" t="n"/>
      <c r="B343" s="14" t="n"/>
      <c r="C343" s="15" t="n"/>
      <c r="D343" s="9" t="n"/>
      <c r="E343" s="9" t="n"/>
      <c r="F343" s="16" t="n"/>
      <c r="G343" s="9" t="n"/>
      <c r="H343" s="9" t="n"/>
      <c r="I343" s="9" t="n"/>
      <c r="J343" s="9" t="n"/>
      <c r="K343" s="9" t="n"/>
      <c r="L343" s="9" t="n"/>
      <c r="M343" s="9" t="n"/>
      <c r="N343" s="15" t="n"/>
      <c r="O343" s="14" t="n"/>
      <c r="P343" s="15" t="n"/>
      <c r="Q343" s="9" t="n"/>
      <c r="R343" s="9" t="n"/>
      <c r="S343" s="9" t="n"/>
      <c r="T343" s="9" t="n"/>
      <c r="U343" s="9" t="n"/>
      <c r="V343" s="17">
        <f>IF(AND($B343="",$H343=""),"",IF($R343="Devuelto a la transportadora","Devuelto",IF($R343="Pasado a la administración","En administración",IF($O343&lt;&gt;"","Entregado","Pendiente"))))</f>
        <v/>
      </c>
      <c r="W343" s="18">
        <f>IF($B343="","",IF($O343&lt;&gt;"",$O343-$B343,$I$4-$B343))</f>
        <v/>
      </c>
      <c r="X343" s="17">
        <f>IF($V343="Pendiente",IF($D343="Perecedero","Perecedero: entregar hoy",IF($W343&gt;=$F$4,"Pasó el plazo: avisar a la administración",IF($W343&gt;=$D$4,"Enviar recordatorio y anotarlo",""))),IF(AND($V343&lt;&gt;"",$I343&lt;&gt;"",$I343&lt;&gt;"Bueno"),"Recibido con daño: ver observaciones",""))</f>
        <v/>
      </c>
      <c r="Y343" s="17">
        <f>IF($V343="Pendiente",COUNTIF($V$8:$V343,"Pendiente"),"")</f>
        <v/>
      </c>
    </row>
    <row r="344" ht="18" customHeight="1">
      <c r="A344" s="9" t="n"/>
      <c r="B344" s="14" t="n"/>
      <c r="C344" s="15" t="n"/>
      <c r="D344" s="9" t="n"/>
      <c r="E344" s="9" t="n"/>
      <c r="F344" s="16" t="n"/>
      <c r="G344" s="9" t="n"/>
      <c r="H344" s="9" t="n"/>
      <c r="I344" s="9" t="n"/>
      <c r="J344" s="9" t="n"/>
      <c r="K344" s="9" t="n"/>
      <c r="L344" s="9" t="n"/>
      <c r="M344" s="9" t="n"/>
      <c r="N344" s="15" t="n"/>
      <c r="O344" s="14" t="n"/>
      <c r="P344" s="15" t="n"/>
      <c r="Q344" s="9" t="n"/>
      <c r="R344" s="9" t="n"/>
      <c r="S344" s="9" t="n"/>
      <c r="T344" s="9" t="n"/>
      <c r="U344" s="9" t="n"/>
      <c r="V344" s="17">
        <f>IF(AND($B344="",$H344=""),"",IF($R344="Devuelto a la transportadora","Devuelto",IF($R344="Pasado a la administración","En administración",IF($O344&lt;&gt;"","Entregado","Pendiente"))))</f>
        <v/>
      </c>
      <c r="W344" s="18">
        <f>IF($B344="","",IF($O344&lt;&gt;"",$O344-$B344,$I$4-$B344))</f>
        <v/>
      </c>
      <c r="X344" s="17">
        <f>IF($V344="Pendiente",IF($D344="Perecedero","Perecedero: entregar hoy",IF($W344&gt;=$F$4,"Pasó el plazo: avisar a la administración",IF($W344&gt;=$D$4,"Enviar recordatorio y anotarlo",""))),IF(AND($V344&lt;&gt;"",$I344&lt;&gt;"",$I344&lt;&gt;"Bueno"),"Recibido con daño: ver observaciones",""))</f>
        <v/>
      </c>
      <c r="Y344" s="17">
        <f>IF($V344="Pendiente",COUNTIF($V$8:$V344,"Pendiente"),"")</f>
        <v/>
      </c>
    </row>
    <row r="345" ht="18" customHeight="1">
      <c r="A345" s="9" t="n"/>
      <c r="B345" s="14" t="n"/>
      <c r="C345" s="15" t="n"/>
      <c r="D345" s="9" t="n"/>
      <c r="E345" s="9" t="n"/>
      <c r="F345" s="16" t="n"/>
      <c r="G345" s="9" t="n"/>
      <c r="H345" s="9" t="n"/>
      <c r="I345" s="9" t="n"/>
      <c r="J345" s="9" t="n"/>
      <c r="K345" s="9" t="n"/>
      <c r="L345" s="9" t="n"/>
      <c r="M345" s="9" t="n"/>
      <c r="N345" s="15" t="n"/>
      <c r="O345" s="14" t="n"/>
      <c r="P345" s="15" t="n"/>
      <c r="Q345" s="9" t="n"/>
      <c r="R345" s="9" t="n"/>
      <c r="S345" s="9" t="n"/>
      <c r="T345" s="9" t="n"/>
      <c r="U345" s="9" t="n"/>
      <c r="V345" s="17">
        <f>IF(AND($B345="",$H345=""),"",IF($R345="Devuelto a la transportadora","Devuelto",IF($R345="Pasado a la administración","En administración",IF($O345&lt;&gt;"","Entregado","Pendiente"))))</f>
        <v/>
      </c>
      <c r="W345" s="18">
        <f>IF($B345="","",IF($O345&lt;&gt;"",$O345-$B345,$I$4-$B345))</f>
        <v/>
      </c>
      <c r="X345" s="17">
        <f>IF($V345="Pendiente",IF($D345="Perecedero","Perecedero: entregar hoy",IF($W345&gt;=$F$4,"Pasó el plazo: avisar a la administración",IF($W345&gt;=$D$4,"Enviar recordatorio y anotarlo",""))),IF(AND($V345&lt;&gt;"",$I345&lt;&gt;"",$I345&lt;&gt;"Bueno"),"Recibido con daño: ver observaciones",""))</f>
        <v/>
      </c>
      <c r="Y345" s="17">
        <f>IF($V345="Pendiente",COUNTIF($V$8:$V345,"Pendiente"),"")</f>
        <v/>
      </c>
    </row>
    <row r="346" ht="18" customHeight="1">
      <c r="A346" s="9" t="n"/>
      <c r="B346" s="14" t="n"/>
      <c r="C346" s="15" t="n"/>
      <c r="D346" s="9" t="n"/>
      <c r="E346" s="9" t="n"/>
      <c r="F346" s="16" t="n"/>
      <c r="G346" s="9" t="n"/>
      <c r="H346" s="9" t="n"/>
      <c r="I346" s="9" t="n"/>
      <c r="J346" s="9" t="n"/>
      <c r="K346" s="9" t="n"/>
      <c r="L346" s="9" t="n"/>
      <c r="M346" s="9" t="n"/>
      <c r="N346" s="15" t="n"/>
      <c r="O346" s="14" t="n"/>
      <c r="P346" s="15" t="n"/>
      <c r="Q346" s="9" t="n"/>
      <c r="R346" s="9" t="n"/>
      <c r="S346" s="9" t="n"/>
      <c r="T346" s="9" t="n"/>
      <c r="U346" s="9" t="n"/>
      <c r="V346" s="17">
        <f>IF(AND($B346="",$H346=""),"",IF($R346="Devuelto a la transportadora","Devuelto",IF($R346="Pasado a la administración","En administración",IF($O346&lt;&gt;"","Entregado","Pendiente"))))</f>
        <v/>
      </c>
      <c r="W346" s="18">
        <f>IF($B346="","",IF($O346&lt;&gt;"",$O346-$B346,$I$4-$B346))</f>
        <v/>
      </c>
      <c r="X346" s="17">
        <f>IF($V346="Pendiente",IF($D346="Perecedero","Perecedero: entregar hoy",IF($W346&gt;=$F$4,"Pasó el plazo: avisar a la administración",IF($W346&gt;=$D$4,"Enviar recordatorio y anotarlo",""))),IF(AND($V346&lt;&gt;"",$I346&lt;&gt;"",$I346&lt;&gt;"Bueno"),"Recibido con daño: ver observaciones",""))</f>
        <v/>
      </c>
      <c r="Y346" s="17">
        <f>IF($V346="Pendiente",COUNTIF($V$8:$V346,"Pendiente"),"")</f>
        <v/>
      </c>
    </row>
    <row r="347" ht="18" customHeight="1">
      <c r="A347" s="9" t="n"/>
      <c r="B347" s="14" t="n"/>
      <c r="C347" s="15" t="n"/>
      <c r="D347" s="9" t="n"/>
      <c r="E347" s="9" t="n"/>
      <c r="F347" s="16" t="n"/>
      <c r="G347" s="9" t="n"/>
      <c r="H347" s="9" t="n"/>
      <c r="I347" s="9" t="n"/>
      <c r="J347" s="9" t="n"/>
      <c r="K347" s="9" t="n"/>
      <c r="L347" s="9" t="n"/>
      <c r="M347" s="9" t="n"/>
      <c r="N347" s="15" t="n"/>
      <c r="O347" s="14" t="n"/>
      <c r="P347" s="15" t="n"/>
      <c r="Q347" s="9" t="n"/>
      <c r="R347" s="9" t="n"/>
      <c r="S347" s="9" t="n"/>
      <c r="T347" s="9" t="n"/>
      <c r="U347" s="9" t="n"/>
      <c r="V347" s="17">
        <f>IF(AND($B347="",$H347=""),"",IF($R347="Devuelto a la transportadora","Devuelto",IF($R347="Pasado a la administración","En administración",IF($O347&lt;&gt;"","Entregado","Pendiente"))))</f>
        <v/>
      </c>
      <c r="W347" s="18">
        <f>IF($B347="","",IF($O347&lt;&gt;"",$O347-$B347,$I$4-$B347))</f>
        <v/>
      </c>
      <c r="X347" s="17">
        <f>IF($V347="Pendiente",IF($D347="Perecedero","Perecedero: entregar hoy",IF($W347&gt;=$F$4,"Pasó el plazo: avisar a la administración",IF($W347&gt;=$D$4,"Enviar recordatorio y anotarlo",""))),IF(AND($V347&lt;&gt;"",$I347&lt;&gt;"",$I347&lt;&gt;"Bueno"),"Recibido con daño: ver observaciones",""))</f>
        <v/>
      </c>
      <c r="Y347" s="17">
        <f>IF($V347="Pendiente",COUNTIF($V$8:$V347,"Pendiente"),"")</f>
        <v/>
      </c>
    </row>
    <row r="348" ht="18" customHeight="1">
      <c r="A348" s="9" t="n"/>
      <c r="B348" s="14" t="n"/>
      <c r="C348" s="15" t="n"/>
      <c r="D348" s="9" t="n"/>
      <c r="E348" s="9" t="n"/>
      <c r="F348" s="16" t="n"/>
      <c r="G348" s="9" t="n"/>
      <c r="H348" s="9" t="n"/>
      <c r="I348" s="9" t="n"/>
      <c r="J348" s="9" t="n"/>
      <c r="K348" s="9" t="n"/>
      <c r="L348" s="9" t="n"/>
      <c r="M348" s="9" t="n"/>
      <c r="N348" s="15" t="n"/>
      <c r="O348" s="14" t="n"/>
      <c r="P348" s="15" t="n"/>
      <c r="Q348" s="9" t="n"/>
      <c r="R348" s="9" t="n"/>
      <c r="S348" s="9" t="n"/>
      <c r="T348" s="9" t="n"/>
      <c r="U348" s="9" t="n"/>
      <c r="V348" s="17">
        <f>IF(AND($B348="",$H348=""),"",IF($R348="Devuelto a la transportadora","Devuelto",IF($R348="Pasado a la administración","En administración",IF($O348&lt;&gt;"","Entregado","Pendiente"))))</f>
        <v/>
      </c>
      <c r="W348" s="18">
        <f>IF($B348="","",IF($O348&lt;&gt;"",$O348-$B348,$I$4-$B348))</f>
        <v/>
      </c>
      <c r="X348" s="17">
        <f>IF($V348="Pendiente",IF($D348="Perecedero","Perecedero: entregar hoy",IF($W348&gt;=$F$4,"Pasó el plazo: avisar a la administración",IF($W348&gt;=$D$4,"Enviar recordatorio y anotarlo",""))),IF(AND($V348&lt;&gt;"",$I348&lt;&gt;"",$I348&lt;&gt;"Bueno"),"Recibido con daño: ver observaciones",""))</f>
        <v/>
      </c>
      <c r="Y348" s="17">
        <f>IF($V348="Pendiente",COUNTIF($V$8:$V348,"Pendiente"),"")</f>
        <v/>
      </c>
    </row>
    <row r="349" ht="18" customHeight="1">
      <c r="A349" s="9" t="n"/>
      <c r="B349" s="14" t="n"/>
      <c r="C349" s="15" t="n"/>
      <c r="D349" s="9" t="n"/>
      <c r="E349" s="9" t="n"/>
      <c r="F349" s="16" t="n"/>
      <c r="G349" s="9" t="n"/>
      <c r="H349" s="9" t="n"/>
      <c r="I349" s="9" t="n"/>
      <c r="J349" s="9" t="n"/>
      <c r="K349" s="9" t="n"/>
      <c r="L349" s="9" t="n"/>
      <c r="M349" s="9" t="n"/>
      <c r="N349" s="15" t="n"/>
      <c r="O349" s="14" t="n"/>
      <c r="P349" s="15" t="n"/>
      <c r="Q349" s="9" t="n"/>
      <c r="R349" s="9" t="n"/>
      <c r="S349" s="9" t="n"/>
      <c r="T349" s="9" t="n"/>
      <c r="U349" s="9" t="n"/>
      <c r="V349" s="17">
        <f>IF(AND($B349="",$H349=""),"",IF($R349="Devuelto a la transportadora","Devuelto",IF($R349="Pasado a la administración","En administración",IF($O349&lt;&gt;"","Entregado","Pendiente"))))</f>
        <v/>
      </c>
      <c r="W349" s="18">
        <f>IF($B349="","",IF($O349&lt;&gt;"",$O349-$B349,$I$4-$B349))</f>
        <v/>
      </c>
      <c r="X349" s="17">
        <f>IF($V349="Pendiente",IF($D349="Perecedero","Perecedero: entregar hoy",IF($W349&gt;=$F$4,"Pasó el plazo: avisar a la administración",IF($W349&gt;=$D$4,"Enviar recordatorio y anotarlo",""))),IF(AND($V349&lt;&gt;"",$I349&lt;&gt;"",$I349&lt;&gt;"Bueno"),"Recibido con daño: ver observaciones",""))</f>
        <v/>
      </c>
      <c r="Y349" s="17">
        <f>IF($V349="Pendiente",COUNTIF($V$8:$V349,"Pendiente"),"")</f>
        <v/>
      </c>
    </row>
    <row r="350" ht="18" customHeight="1">
      <c r="A350" s="9" t="n"/>
      <c r="B350" s="14" t="n"/>
      <c r="C350" s="15" t="n"/>
      <c r="D350" s="9" t="n"/>
      <c r="E350" s="9" t="n"/>
      <c r="F350" s="16" t="n"/>
      <c r="G350" s="9" t="n"/>
      <c r="H350" s="9" t="n"/>
      <c r="I350" s="9" t="n"/>
      <c r="J350" s="9" t="n"/>
      <c r="K350" s="9" t="n"/>
      <c r="L350" s="9" t="n"/>
      <c r="M350" s="9" t="n"/>
      <c r="N350" s="15" t="n"/>
      <c r="O350" s="14" t="n"/>
      <c r="P350" s="15" t="n"/>
      <c r="Q350" s="9" t="n"/>
      <c r="R350" s="9" t="n"/>
      <c r="S350" s="9" t="n"/>
      <c r="T350" s="9" t="n"/>
      <c r="U350" s="9" t="n"/>
      <c r="V350" s="17">
        <f>IF(AND($B350="",$H350=""),"",IF($R350="Devuelto a la transportadora","Devuelto",IF($R350="Pasado a la administración","En administración",IF($O350&lt;&gt;"","Entregado","Pendiente"))))</f>
        <v/>
      </c>
      <c r="W350" s="18">
        <f>IF($B350="","",IF($O350&lt;&gt;"",$O350-$B350,$I$4-$B350))</f>
        <v/>
      </c>
      <c r="X350" s="17">
        <f>IF($V350="Pendiente",IF($D350="Perecedero","Perecedero: entregar hoy",IF($W350&gt;=$F$4,"Pasó el plazo: avisar a la administración",IF($W350&gt;=$D$4,"Enviar recordatorio y anotarlo",""))),IF(AND($V350&lt;&gt;"",$I350&lt;&gt;"",$I350&lt;&gt;"Bueno"),"Recibido con daño: ver observaciones",""))</f>
        <v/>
      </c>
      <c r="Y350" s="17">
        <f>IF($V350="Pendiente",COUNTIF($V$8:$V350,"Pendiente"),"")</f>
        <v/>
      </c>
    </row>
    <row r="351" ht="18" customHeight="1">
      <c r="A351" s="9" t="n"/>
      <c r="B351" s="14" t="n"/>
      <c r="C351" s="15" t="n"/>
      <c r="D351" s="9" t="n"/>
      <c r="E351" s="9" t="n"/>
      <c r="F351" s="16" t="n"/>
      <c r="G351" s="9" t="n"/>
      <c r="H351" s="9" t="n"/>
      <c r="I351" s="9" t="n"/>
      <c r="J351" s="9" t="n"/>
      <c r="K351" s="9" t="n"/>
      <c r="L351" s="9" t="n"/>
      <c r="M351" s="9" t="n"/>
      <c r="N351" s="15" t="n"/>
      <c r="O351" s="14" t="n"/>
      <c r="P351" s="15" t="n"/>
      <c r="Q351" s="9" t="n"/>
      <c r="R351" s="9" t="n"/>
      <c r="S351" s="9" t="n"/>
      <c r="T351" s="9" t="n"/>
      <c r="U351" s="9" t="n"/>
      <c r="V351" s="17">
        <f>IF(AND($B351="",$H351=""),"",IF($R351="Devuelto a la transportadora","Devuelto",IF($R351="Pasado a la administración","En administración",IF($O351&lt;&gt;"","Entregado","Pendiente"))))</f>
        <v/>
      </c>
      <c r="W351" s="18">
        <f>IF($B351="","",IF($O351&lt;&gt;"",$O351-$B351,$I$4-$B351))</f>
        <v/>
      </c>
      <c r="X351" s="17">
        <f>IF($V351="Pendiente",IF($D351="Perecedero","Perecedero: entregar hoy",IF($W351&gt;=$F$4,"Pasó el plazo: avisar a la administración",IF($W351&gt;=$D$4,"Enviar recordatorio y anotarlo",""))),IF(AND($V351&lt;&gt;"",$I351&lt;&gt;"",$I351&lt;&gt;"Bueno"),"Recibido con daño: ver observaciones",""))</f>
        <v/>
      </c>
      <c r="Y351" s="17">
        <f>IF($V351="Pendiente",COUNTIF($V$8:$V351,"Pendiente"),"")</f>
        <v/>
      </c>
    </row>
    <row r="352" ht="18" customHeight="1">
      <c r="A352" s="9" t="n"/>
      <c r="B352" s="14" t="n"/>
      <c r="C352" s="15" t="n"/>
      <c r="D352" s="9" t="n"/>
      <c r="E352" s="9" t="n"/>
      <c r="F352" s="16" t="n"/>
      <c r="G352" s="9" t="n"/>
      <c r="H352" s="9" t="n"/>
      <c r="I352" s="9" t="n"/>
      <c r="J352" s="9" t="n"/>
      <c r="K352" s="9" t="n"/>
      <c r="L352" s="9" t="n"/>
      <c r="M352" s="9" t="n"/>
      <c r="N352" s="15" t="n"/>
      <c r="O352" s="14" t="n"/>
      <c r="P352" s="15" t="n"/>
      <c r="Q352" s="9" t="n"/>
      <c r="R352" s="9" t="n"/>
      <c r="S352" s="9" t="n"/>
      <c r="T352" s="9" t="n"/>
      <c r="U352" s="9" t="n"/>
      <c r="V352" s="17">
        <f>IF(AND($B352="",$H352=""),"",IF($R352="Devuelto a la transportadora","Devuelto",IF($R352="Pasado a la administración","En administración",IF($O352&lt;&gt;"","Entregado","Pendiente"))))</f>
        <v/>
      </c>
      <c r="W352" s="18">
        <f>IF($B352="","",IF($O352&lt;&gt;"",$O352-$B352,$I$4-$B352))</f>
        <v/>
      </c>
      <c r="X352" s="17">
        <f>IF($V352="Pendiente",IF($D352="Perecedero","Perecedero: entregar hoy",IF($W352&gt;=$F$4,"Pasó el plazo: avisar a la administración",IF($W352&gt;=$D$4,"Enviar recordatorio y anotarlo",""))),IF(AND($V352&lt;&gt;"",$I352&lt;&gt;"",$I352&lt;&gt;"Bueno"),"Recibido con daño: ver observaciones",""))</f>
        <v/>
      </c>
      <c r="Y352" s="17">
        <f>IF($V352="Pendiente",COUNTIF($V$8:$V352,"Pendiente"),"")</f>
        <v/>
      </c>
    </row>
    <row r="353" ht="18" customHeight="1">
      <c r="A353" s="9" t="n"/>
      <c r="B353" s="14" t="n"/>
      <c r="C353" s="15" t="n"/>
      <c r="D353" s="9" t="n"/>
      <c r="E353" s="9" t="n"/>
      <c r="F353" s="16" t="n"/>
      <c r="G353" s="9" t="n"/>
      <c r="H353" s="9" t="n"/>
      <c r="I353" s="9" t="n"/>
      <c r="J353" s="9" t="n"/>
      <c r="K353" s="9" t="n"/>
      <c r="L353" s="9" t="n"/>
      <c r="M353" s="9" t="n"/>
      <c r="N353" s="15" t="n"/>
      <c r="O353" s="14" t="n"/>
      <c r="P353" s="15" t="n"/>
      <c r="Q353" s="9" t="n"/>
      <c r="R353" s="9" t="n"/>
      <c r="S353" s="9" t="n"/>
      <c r="T353" s="9" t="n"/>
      <c r="U353" s="9" t="n"/>
      <c r="V353" s="17">
        <f>IF(AND($B353="",$H353=""),"",IF($R353="Devuelto a la transportadora","Devuelto",IF($R353="Pasado a la administración","En administración",IF($O353&lt;&gt;"","Entregado","Pendiente"))))</f>
        <v/>
      </c>
      <c r="W353" s="18">
        <f>IF($B353="","",IF($O353&lt;&gt;"",$O353-$B353,$I$4-$B353))</f>
        <v/>
      </c>
      <c r="X353" s="17">
        <f>IF($V353="Pendiente",IF($D353="Perecedero","Perecedero: entregar hoy",IF($W353&gt;=$F$4,"Pasó el plazo: avisar a la administración",IF($W353&gt;=$D$4,"Enviar recordatorio y anotarlo",""))),IF(AND($V353&lt;&gt;"",$I353&lt;&gt;"",$I353&lt;&gt;"Bueno"),"Recibido con daño: ver observaciones",""))</f>
        <v/>
      </c>
      <c r="Y353" s="17">
        <f>IF($V353="Pendiente",COUNTIF($V$8:$V353,"Pendiente"),"")</f>
        <v/>
      </c>
    </row>
    <row r="354" ht="18" customHeight="1">
      <c r="A354" s="9" t="n"/>
      <c r="B354" s="14" t="n"/>
      <c r="C354" s="15" t="n"/>
      <c r="D354" s="9" t="n"/>
      <c r="E354" s="9" t="n"/>
      <c r="F354" s="16" t="n"/>
      <c r="G354" s="9" t="n"/>
      <c r="H354" s="9" t="n"/>
      <c r="I354" s="9" t="n"/>
      <c r="J354" s="9" t="n"/>
      <c r="K354" s="9" t="n"/>
      <c r="L354" s="9" t="n"/>
      <c r="M354" s="9" t="n"/>
      <c r="N354" s="15" t="n"/>
      <c r="O354" s="14" t="n"/>
      <c r="P354" s="15" t="n"/>
      <c r="Q354" s="9" t="n"/>
      <c r="R354" s="9" t="n"/>
      <c r="S354" s="9" t="n"/>
      <c r="T354" s="9" t="n"/>
      <c r="U354" s="9" t="n"/>
      <c r="V354" s="17">
        <f>IF(AND($B354="",$H354=""),"",IF($R354="Devuelto a la transportadora","Devuelto",IF($R354="Pasado a la administración","En administración",IF($O354&lt;&gt;"","Entregado","Pendiente"))))</f>
        <v/>
      </c>
      <c r="W354" s="18">
        <f>IF($B354="","",IF($O354&lt;&gt;"",$O354-$B354,$I$4-$B354))</f>
        <v/>
      </c>
      <c r="X354" s="17">
        <f>IF($V354="Pendiente",IF($D354="Perecedero","Perecedero: entregar hoy",IF($W354&gt;=$F$4,"Pasó el plazo: avisar a la administración",IF($W354&gt;=$D$4,"Enviar recordatorio y anotarlo",""))),IF(AND($V354&lt;&gt;"",$I354&lt;&gt;"",$I354&lt;&gt;"Bueno"),"Recibido con daño: ver observaciones",""))</f>
        <v/>
      </c>
      <c r="Y354" s="17">
        <f>IF($V354="Pendiente",COUNTIF($V$8:$V354,"Pendiente"),"")</f>
        <v/>
      </c>
    </row>
    <row r="355" ht="18" customHeight="1">
      <c r="A355" s="9" t="n"/>
      <c r="B355" s="14" t="n"/>
      <c r="C355" s="15" t="n"/>
      <c r="D355" s="9" t="n"/>
      <c r="E355" s="9" t="n"/>
      <c r="F355" s="16" t="n"/>
      <c r="G355" s="9" t="n"/>
      <c r="H355" s="9" t="n"/>
      <c r="I355" s="9" t="n"/>
      <c r="J355" s="9" t="n"/>
      <c r="K355" s="9" t="n"/>
      <c r="L355" s="9" t="n"/>
      <c r="M355" s="9" t="n"/>
      <c r="N355" s="15" t="n"/>
      <c r="O355" s="14" t="n"/>
      <c r="P355" s="15" t="n"/>
      <c r="Q355" s="9" t="n"/>
      <c r="R355" s="9" t="n"/>
      <c r="S355" s="9" t="n"/>
      <c r="T355" s="9" t="n"/>
      <c r="U355" s="9" t="n"/>
      <c r="V355" s="17">
        <f>IF(AND($B355="",$H355=""),"",IF($R355="Devuelto a la transportadora","Devuelto",IF($R355="Pasado a la administración","En administración",IF($O355&lt;&gt;"","Entregado","Pendiente"))))</f>
        <v/>
      </c>
      <c r="W355" s="18">
        <f>IF($B355="","",IF($O355&lt;&gt;"",$O355-$B355,$I$4-$B355))</f>
        <v/>
      </c>
      <c r="X355" s="17">
        <f>IF($V355="Pendiente",IF($D355="Perecedero","Perecedero: entregar hoy",IF($W355&gt;=$F$4,"Pasó el plazo: avisar a la administración",IF($W355&gt;=$D$4,"Enviar recordatorio y anotarlo",""))),IF(AND($V355&lt;&gt;"",$I355&lt;&gt;"",$I355&lt;&gt;"Bueno"),"Recibido con daño: ver observaciones",""))</f>
        <v/>
      </c>
      <c r="Y355" s="17">
        <f>IF($V355="Pendiente",COUNTIF($V$8:$V355,"Pendiente"),"")</f>
        <v/>
      </c>
    </row>
    <row r="356" ht="18" customHeight="1">
      <c r="A356" s="9" t="n"/>
      <c r="B356" s="14" t="n"/>
      <c r="C356" s="15" t="n"/>
      <c r="D356" s="9" t="n"/>
      <c r="E356" s="9" t="n"/>
      <c r="F356" s="16" t="n"/>
      <c r="G356" s="9" t="n"/>
      <c r="H356" s="9" t="n"/>
      <c r="I356" s="9" t="n"/>
      <c r="J356" s="9" t="n"/>
      <c r="K356" s="9" t="n"/>
      <c r="L356" s="9" t="n"/>
      <c r="M356" s="9" t="n"/>
      <c r="N356" s="15" t="n"/>
      <c r="O356" s="14" t="n"/>
      <c r="P356" s="15" t="n"/>
      <c r="Q356" s="9" t="n"/>
      <c r="R356" s="9" t="n"/>
      <c r="S356" s="9" t="n"/>
      <c r="T356" s="9" t="n"/>
      <c r="U356" s="9" t="n"/>
      <c r="V356" s="17">
        <f>IF(AND($B356="",$H356=""),"",IF($R356="Devuelto a la transportadora","Devuelto",IF($R356="Pasado a la administración","En administración",IF($O356&lt;&gt;"","Entregado","Pendiente"))))</f>
        <v/>
      </c>
      <c r="W356" s="18">
        <f>IF($B356="","",IF($O356&lt;&gt;"",$O356-$B356,$I$4-$B356))</f>
        <v/>
      </c>
      <c r="X356" s="17">
        <f>IF($V356="Pendiente",IF($D356="Perecedero","Perecedero: entregar hoy",IF($W356&gt;=$F$4,"Pasó el plazo: avisar a la administración",IF($W356&gt;=$D$4,"Enviar recordatorio y anotarlo",""))),IF(AND($V356&lt;&gt;"",$I356&lt;&gt;"",$I356&lt;&gt;"Bueno"),"Recibido con daño: ver observaciones",""))</f>
        <v/>
      </c>
      <c r="Y356" s="17">
        <f>IF($V356="Pendiente",COUNTIF($V$8:$V356,"Pendiente"),"")</f>
        <v/>
      </c>
    </row>
    <row r="357" ht="18" customHeight="1">
      <c r="A357" s="9" t="n"/>
      <c r="B357" s="14" t="n"/>
      <c r="C357" s="15" t="n"/>
      <c r="D357" s="9" t="n"/>
      <c r="E357" s="9" t="n"/>
      <c r="F357" s="16" t="n"/>
      <c r="G357" s="9" t="n"/>
      <c r="H357" s="9" t="n"/>
      <c r="I357" s="9" t="n"/>
      <c r="J357" s="9" t="n"/>
      <c r="K357" s="9" t="n"/>
      <c r="L357" s="9" t="n"/>
      <c r="M357" s="9" t="n"/>
      <c r="N357" s="15" t="n"/>
      <c r="O357" s="14" t="n"/>
      <c r="P357" s="15" t="n"/>
      <c r="Q357" s="9" t="n"/>
      <c r="R357" s="9" t="n"/>
      <c r="S357" s="9" t="n"/>
      <c r="T357" s="9" t="n"/>
      <c r="U357" s="9" t="n"/>
      <c r="V357" s="17">
        <f>IF(AND($B357="",$H357=""),"",IF($R357="Devuelto a la transportadora","Devuelto",IF($R357="Pasado a la administración","En administración",IF($O357&lt;&gt;"","Entregado","Pendiente"))))</f>
        <v/>
      </c>
      <c r="W357" s="18">
        <f>IF($B357="","",IF($O357&lt;&gt;"",$O357-$B357,$I$4-$B357))</f>
        <v/>
      </c>
      <c r="X357" s="17">
        <f>IF($V357="Pendiente",IF($D357="Perecedero","Perecedero: entregar hoy",IF($W357&gt;=$F$4,"Pasó el plazo: avisar a la administración",IF($W357&gt;=$D$4,"Enviar recordatorio y anotarlo",""))),IF(AND($V357&lt;&gt;"",$I357&lt;&gt;"",$I357&lt;&gt;"Bueno"),"Recibido con daño: ver observaciones",""))</f>
        <v/>
      </c>
      <c r="Y357" s="17">
        <f>IF($V357="Pendiente",COUNTIF($V$8:$V357,"Pendiente"),"")</f>
        <v/>
      </c>
    </row>
    <row r="358" ht="18" customHeight="1">
      <c r="A358" s="9" t="n"/>
      <c r="B358" s="14" t="n"/>
      <c r="C358" s="15" t="n"/>
      <c r="D358" s="9" t="n"/>
      <c r="E358" s="9" t="n"/>
      <c r="F358" s="16" t="n"/>
      <c r="G358" s="9" t="n"/>
      <c r="H358" s="9" t="n"/>
      <c r="I358" s="9" t="n"/>
      <c r="J358" s="9" t="n"/>
      <c r="K358" s="9" t="n"/>
      <c r="L358" s="9" t="n"/>
      <c r="M358" s="9" t="n"/>
      <c r="N358" s="15" t="n"/>
      <c r="O358" s="14" t="n"/>
      <c r="P358" s="15" t="n"/>
      <c r="Q358" s="9" t="n"/>
      <c r="R358" s="9" t="n"/>
      <c r="S358" s="9" t="n"/>
      <c r="T358" s="9" t="n"/>
      <c r="U358" s="9" t="n"/>
      <c r="V358" s="17">
        <f>IF(AND($B358="",$H358=""),"",IF($R358="Devuelto a la transportadora","Devuelto",IF($R358="Pasado a la administración","En administración",IF($O358&lt;&gt;"","Entregado","Pendiente"))))</f>
        <v/>
      </c>
      <c r="W358" s="18">
        <f>IF($B358="","",IF($O358&lt;&gt;"",$O358-$B358,$I$4-$B358))</f>
        <v/>
      </c>
      <c r="X358" s="17">
        <f>IF($V358="Pendiente",IF($D358="Perecedero","Perecedero: entregar hoy",IF($W358&gt;=$F$4,"Pasó el plazo: avisar a la administración",IF($W358&gt;=$D$4,"Enviar recordatorio y anotarlo",""))),IF(AND($V358&lt;&gt;"",$I358&lt;&gt;"",$I358&lt;&gt;"Bueno"),"Recibido con daño: ver observaciones",""))</f>
        <v/>
      </c>
      <c r="Y358" s="17">
        <f>IF($V358="Pendiente",COUNTIF($V$8:$V358,"Pendiente"),"")</f>
        <v/>
      </c>
    </row>
    <row r="359" ht="18" customHeight="1">
      <c r="A359" s="9" t="n"/>
      <c r="B359" s="14" t="n"/>
      <c r="C359" s="15" t="n"/>
      <c r="D359" s="9" t="n"/>
      <c r="E359" s="9" t="n"/>
      <c r="F359" s="16" t="n"/>
      <c r="G359" s="9" t="n"/>
      <c r="H359" s="9" t="n"/>
      <c r="I359" s="9" t="n"/>
      <c r="J359" s="9" t="n"/>
      <c r="K359" s="9" t="n"/>
      <c r="L359" s="9" t="n"/>
      <c r="M359" s="9" t="n"/>
      <c r="N359" s="15" t="n"/>
      <c r="O359" s="14" t="n"/>
      <c r="P359" s="15" t="n"/>
      <c r="Q359" s="9" t="n"/>
      <c r="R359" s="9" t="n"/>
      <c r="S359" s="9" t="n"/>
      <c r="T359" s="9" t="n"/>
      <c r="U359" s="9" t="n"/>
      <c r="V359" s="17">
        <f>IF(AND($B359="",$H359=""),"",IF($R359="Devuelto a la transportadora","Devuelto",IF($R359="Pasado a la administración","En administración",IF($O359&lt;&gt;"","Entregado","Pendiente"))))</f>
        <v/>
      </c>
      <c r="W359" s="18">
        <f>IF($B359="","",IF($O359&lt;&gt;"",$O359-$B359,$I$4-$B359))</f>
        <v/>
      </c>
      <c r="X359" s="17">
        <f>IF($V359="Pendiente",IF($D359="Perecedero","Perecedero: entregar hoy",IF($W359&gt;=$F$4,"Pasó el plazo: avisar a la administración",IF($W359&gt;=$D$4,"Enviar recordatorio y anotarlo",""))),IF(AND($V359&lt;&gt;"",$I359&lt;&gt;"",$I359&lt;&gt;"Bueno"),"Recibido con daño: ver observaciones",""))</f>
        <v/>
      </c>
      <c r="Y359" s="17">
        <f>IF($V359="Pendiente",COUNTIF($V$8:$V359,"Pendiente"),"")</f>
        <v/>
      </c>
    </row>
    <row r="360" ht="18" customHeight="1">
      <c r="A360" s="9" t="n"/>
      <c r="B360" s="14" t="n"/>
      <c r="C360" s="15" t="n"/>
      <c r="D360" s="9" t="n"/>
      <c r="E360" s="9" t="n"/>
      <c r="F360" s="16" t="n"/>
      <c r="G360" s="9" t="n"/>
      <c r="H360" s="9" t="n"/>
      <c r="I360" s="9" t="n"/>
      <c r="J360" s="9" t="n"/>
      <c r="K360" s="9" t="n"/>
      <c r="L360" s="9" t="n"/>
      <c r="M360" s="9" t="n"/>
      <c r="N360" s="15" t="n"/>
      <c r="O360" s="14" t="n"/>
      <c r="P360" s="15" t="n"/>
      <c r="Q360" s="9" t="n"/>
      <c r="R360" s="9" t="n"/>
      <c r="S360" s="9" t="n"/>
      <c r="T360" s="9" t="n"/>
      <c r="U360" s="9" t="n"/>
      <c r="V360" s="17">
        <f>IF(AND($B360="",$H360=""),"",IF($R360="Devuelto a la transportadora","Devuelto",IF($R360="Pasado a la administración","En administración",IF($O360&lt;&gt;"","Entregado","Pendiente"))))</f>
        <v/>
      </c>
      <c r="W360" s="18">
        <f>IF($B360="","",IF($O360&lt;&gt;"",$O360-$B360,$I$4-$B360))</f>
        <v/>
      </c>
      <c r="X360" s="17">
        <f>IF($V360="Pendiente",IF($D360="Perecedero","Perecedero: entregar hoy",IF($W360&gt;=$F$4,"Pasó el plazo: avisar a la administración",IF($W360&gt;=$D$4,"Enviar recordatorio y anotarlo",""))),IF(AND($V360&lt;&gt;"",$I360&lt;&gt;"",$I360&lt;&gt;"Bueno"),"Recibido con daño: ver observaciones",""))</f>
        <v/>
      </c>
      <c r="Y360" s="17">
        <f>IF($V360="Pendiente",COUNTIF($V$8:$V360,"Pendiente"),"")</f>
        <v/>
      </c>
    </row>
    <row r="361" ht="18" customHeight="1">
      <c r="A361" s="9" t="n"/>
      <c r="B361" s="14" t="n"/>
      <c r="C361" s="15" t="n"/>
      <c r="D361" s="9" t="n"/>
      <c r="E361" s="9" t="n"/>
      <c r="F361" s="16" t="n"/>
      <c r="G361" s="9" t="n"/>
      <c r="H361" s="9" t="n"/>
      <c r="I361" s="9" t="n"/>
      <c r="J361" s="9" t="n"/>
      <c r="K361" s="9" t="n"/>
      <c r="L361" s="9" t="n"/>
      <c r="M361" s="9" t="n"/>
      <c r="N361" s="15" t="n"/>
      <c r="O361" s="14" t="n"/>
      <c r="P361" s="15" t="n"/>
      <c r="Q361" s="9" t="n"/>
      <c r="R361" s="9" t="n"/>
      <c r="S361" s="9" t="n"/>
      <c r="T361" s="9" t="n"/>
      <c r="U361" s="9" t="n"/>
      <c r="V361" s="17">
        <f>IF(AND($B361="",$H361=""),"",IF($R361="Devuelto a la transportadora","Devuelto",IF($R361="Pasado a la administración","En administración",IF($O361&lt;&gt;"","Entregado","Pendiente"))))</f>
        <v/>
      </c>
      <c r="W361" s="18">
        <f>IF($B361="","",IF($O361&lt;&gt;"",$O361-$B361,$I$4-$B361))</f>
        <v/>
      </c>
      <c r="X361" s="17">
        <f>IF($V361="Pendiente",IF($D361="Perecedero","Perecedero: entregar hoy",IF($W361&gt;=$F$4,"Pasó el plazo: avisar a la administración",IF($W361&gt;=$D$4,"Enviar recordatorio y anotarlo",""))),IF(AND($V361&lt;&gt;"",$I361&lt;&gt;"",$I361&lt;&gt;"Bueno"),"Recibido con daño: ver observaciones",""))</f>
        <v/>
      </c>
      <c r="Y361" s="17">
        <f>IF($V361="Pendiente",COUNTIF($V$8:$V361,"Pendiente"),"")</f>
        <v/>
      </c>
    </row>
    <row r="362" ht="18" customHeight="1">
      <c r="A362" s="9" t="n"/>
      <c r="B362" s="14" t="n"/>
      <c r="C362" s="15" t="n"/>
      <c r="D362" s="9" t="n"/>
      <c r="E362" s="9" t="n"/>
      <c r="F362" s="16" t="n"/>
      <c r="G362" s="9" t="n"/>
      <c r="H362" s="9" t="n"/>
      <c r="I362" s="9" t="n"/>
      <c r="J362" s="9" t="n"/>
      <c r="K362" s="9" t="n"/>
      <c r="L362" s="9" t="n"/>
      <c r="M362" s="9" t="n"/>
      <c r="N362" s="15" t="n"/>
      <c r="O362" s="14" t="n"/>
      <c r="P362" s="15" t="n"/>
      <c r="Q362" s="9" t="n"/>
      <c r="R362" s="9" t="n"/>
      <c r="S362" s="9" t="n"/>
      <c r="T362" s="9" t="n"/>
      <c r="U362" s="9" t="n"/>
      <c r="V362" s="17">
        <f>IF(AND($B362="",$H362=""),"",IF($R362="Devuelto a la transportadora","Devuelto",IF($R362="Pasado a la administración","En administración",IF($O362&lt;&gt;"","Entregado","Pendiente"))))</f>
        <v/>
      </c>
      <c r="W362" s="18">
        <f>IF($B362="","",IF($O362&lt;&gt;"",$O362-$B362,$I$4-$B362))</f>
        <v/>
      </c>
      <c r="X362" s="17">
        <f>IF($V362="Pendiente",IF($D362="Perecedero","Perecedero: entregar hoy",IF($W362&gt;=$F$4,"Pasó el plazo: avisar a la administración",IF($W362&gt;=$D$4,"Enviar recordatorio y anotarlo",""))),IF(AND($V362&lt;&gt;"",$I362&lt;&gt;"",$I362&lt;&gt;"Bueno"),"Recibido con daño: ver observaciones",""))</f>
        <v/>
      </c>
      <c r="Y362" s="17">
        <f>IF($V362="Pendiente",COUNTIF($V$8:$V362,"Pendiente"),"")</f>
        <v/>
      </c>
    </row>
    <row r="363" ht="18" customHeight="1">
      <c r="A363" s="9" t="n"/>
      <c r="B363" s="14" t="n"/>
      <c r="C363" s="15" t="n"/>
      <c r="D363" s="9" t="n"/>
      <c r="E363" s="9" t="n"/>
      <c r="F363" s="16" t="n"/>
      <c r="G363" s="9" t="n"/>
      <c r="H363" s="9" t="n"/>
      <c r="I363" s="9" t="n"/>
      <c r="J363" s="9" t="n"/>
      <c r="K363" s="9" t="n"/>
      <c r="L363" s="9" t="n"/>
      <c r="M363" s="9" t="n"/>
      <c r="N363" s="15" t="n"/>
      <c r="O363" s="14" t="n"/>
      <c r="P363" s="15" t="n"/>
      <c r="Q363" s="9" t="n"/>
      <c r="R363" s="9" t="n"/>
      <c r="S363" s="9" t="n"/>
      <c r="T363" s="9" t="n"/>
      <c r="U363" s="9" t="n"/>
      <c r="V363" s="17">
        <f>IF(AND($B363="",$H363=""),"",IF($R363="Devuelto a la transportadora","Devuelto",IF($R363="Pasado a la administración","En administración",IF($O363&lt;&gt;"","Entregado","Pendiente"))))</f>
        <v/>
      </c>
      <c r="W363" s="18">
        <f>IF($B363="","",IF($O363&lt;&gt;"",$O363-$B363,$I$4-$B363))</f>
        <v/>
      </c>
      <c r="X363" s="17">
        <f>IF($V363="Pendiente",IF($D363="Perecedero","Perecedero: entregar hoy",IF($W363&gt;=$F$4,"Pasó el plazo: avisar a la administración",IF($W363&gt;=$D$4,"Enviar recordatorio y anotarlo",""))),IF(AND($V363&lt;&gt;"",$I363&lt;&gt;"",$I363&lt;&gt;"Bueno"),"Recibido con daño: ver observaciones",""))</f>
        <v/>
      </c>
      <c r="Y363" s="17">
        <f>IF($V363="Pendiente",COUNTIF($V$8:$V363,"Pendiente"),"")</f>
        <v/>
      </c>
    </row>
    <row r="364" ht="18" customHeight="1">
      <c r="A364" s="9" t="n"/>
      <c r="B364" s="14" t="n"/>
      <c r="C364" s="15" t="n"/>
      <c r="D364" s="9" t="n"/>
      <c r="E364" s="9" t="n"/>
      <c r="F364" s="16" t="n"/>
      <c r="G364" s="9" t="n"/>
      <c r="H364" s="9" t="n"/>
      <c r="I364" s="9" t="n"/>
      <c r="J364" s="9" t="n"/>
      <c r="K364" s="9" t="n"/>
      <c r="L364" s="9" t="n"/>
      <c r="M364" s="9" t="n"/>
      <c r="N364" s="15" t="n"/>
      <c r="O364" s="14" t="n"/>
      <c r="P364" s="15" t="n"/>
      <c r="Q364" s="9" t="n"/>
      <c r="R364" s="9" t="n"/>
      <c r="S364" s="9" t="n"/>
      <c r="T364" s="9" t="n"/>
      <c r="U364" s="9" t="n"/>
      <c r="V364" s="17">
        <f>IF(AND($B364="",$H364=""),"",IF($R364="Devuelto a la transportadora","Devuelto",IF($R364="Pasado a la administración","En administración",IF($O364&lt;&gt;"","Entregado","Pendiente"))))</f>
        <v/>
      </c>
      <c r="W364" s="18">
        <f>IF($B364="","",IF($O364&lt;&gt;"",$O364-$B364,$I$4-$B364))</f>
        <v/>
      </c>
      <c r="X364" s="17">
        <f>IF($V364="Pendiente",IF($D364="Perecedero","Perecedero: entregar hoy",IF($W364&gt;=$F$4,"Pasó el plazo: avisar a la administración",IF($W364&gt;=$D$4,"Enviar recordatorio y anotarlo",""))),IF(AND($V364&lt;&gt;"",$I364&lt;&gt;"",$I364&lt;&gt;"Bueno"),"Recibido con daño: ver observaciones",""))</f>
        <v/>
      </c>
      <c r="Y364" s="17">
        <f>IF($V364="Pendiente",COUNTIF($V$8:$V364,"Pendiente"),"")</f>
        <v/>
      </c>
    </row>
    <row r="365" ht="18" customHeight="1">
      <c r="A365" s="9" t="n"/>
      <c r="B365" s="14" t="n"/>
      <c r="C365" s="15" t="n"/>
      <c r="D365" s="9" t="n"/>
      <c r="E365" s="9" t="n"/>
      <c r="F365" s="16" t="n"/>
      <c r="G365" s="9" t="n"/>
      <c r="H365" s="9" t="n"/>
      <c r="I365" s="9" t="n"/>
      <c r="J365" s="9" t="n"/>
      <c r="K365" s="9" t="n"/>
      <c r="L365" s="9" t="n"/>
      <c r="M365" s="9" t="n"/>
      <c r="N365" s="15" t="n"/>
      <c r="O365" s="14" t="n"/>
      <c r="P365" s="15" t="n"/>
      <c r="Q365" s="9" t="n"/>
      <c r="R365" s="9" t="n"/>
      <c r="S365" s="9" t="n"/>
      <c r="T365" s="9" t="n"/>
      <c r="U365" s="9" t="n"/>
      <c r="V365" s="17">
        <f>IF(AND($B365="",$H365=""),"",IF($R365="Devuelto a la transportadora","Devuelto",IF($R365="Pasado a la administración","En administración",IF($O365&lt;&gt;"","Entregado","Pendiente"))))</f>
        <v/>
      </c>
      <c r="W365" s="18">
        <f>IF($B365="","",IF($O365&lt;&gt;"",$O365-$B365,$I$4-$B365))</f>
        <v/>
      </c>
      <c r="X365" s="17">
        <f>IF($V365="Pendiente",IF($D365="Perecedero","Perecedero: entregar hoy",IF($W365&gt;=$F$4,"Pasó el plazo: avisar a la administración",IF($W365&gt;=$D$4,"Enviar recordatorio y anotarlo",""))),IF(AND($V365&lt;&gt;"",$I365&lt;&gt;"",$I365&lt;&gt;"Bueno"),"Recibido con daño: ver observaciones",""))</f>
        <v/>
      </c>
      <c r="Y365" s="17">
        <f>IF($V365="Pendiente",COUNTIF($V$8:$V365,"Pendiente"),"")</f>
        <v/>
      </c>
    </row>
    <row r="366" ht="18" customHeight="1">
      <c r="A366" s="9" t="n"/>
      <c r="B366" s="14" t="n"/>
      <c r="C366" s="15" t="n"/>
      <c r="D366" s="9" t="n"/>
      <c r="E366" s="9" t="n"/>
      <c r="F366" s="16" t="n"/>
      <c r="G366" s="9" t="n"/>
      <c r="H366" s="9" t="n"/>
      <c r="I366" s="9" t="n"/>
      <c r="J366" s="9" t="n"/>
      <c r="K366" s="9" t="n"/>
      <c r="L366" s="9" t="n"/>
      <c r="M366" s="9" t="n"/>
      <c r="N366" s="15" t="n"/>
      <c r="O366" s="14" t="n"/>
      <c r="P366" s="15" t="n"/>
      <c r="Q366" s="9" t="n"/>
      <c r="R366" s="9" t="n"/>
      <c r="S366" s="9" t="n"/>
      <c r="T366" s="9" t="n"/>
      <c r="U366" s="9" t="n"/>
      <c r="V366" s="17">
        <f>IF(AND($B366="",$H366=""),"",IF($R366="Devuelto a la transportadora","Devuelto",IF($R366="Pasado a la administración","En administración",IF($O366&lt;&gt;"","Entregado","Pendiente"))))</f>
        <v/>
      </c>
      <c r="W366" s="18">
        <f>IF($B366="","",IF($O366&lt;&gt;"",$O366-$B366,$I$4-$B366))</f>
        <v/>
      </c>
      <c r="X366" s="17">
        <f>IF($V366="Pendiente",IF($D366="Perecedero","Perecedero: entregar hoy",IF($W366&gt;=$F$4,"Pasó el plazo: avisar a la administración",IF($W366&gt;=$D$4,"Enviar recordatorio y anotarlo",""))),IF(AND($V366&lt;&gt;"",$I366&lt;&gt;"",$I366&lt;&gt;"Bueno"),"Recibido con daño: ver observaciones",""))</f>
        <v/>
      </c>
      <c r="Y366" s="17">
        <f>IF($V366="Pendiente",COUNTIF($V$8:$V366,"Pendiente"),"")</f>
        <v/>
      </c>
    </row>
    <row r="367" ht="18" customHeight="1">
      <c r="A367" s="9" t="n"/>
      <c r="B367" s="14" t="n"/>
      <c r="C367" s="15" t="n"/>
      <c r="D367" s="9" t="n"/>
      <c r="E367" s="9" t="n"/>
      <c r="F367" s="16" t="n"/>
      <c r="G367" s="9" t="n"/>
      <c r="H367" s="9" t="n"/>
      <c r="I367" s="9" t="n"/>
      <c r="J367" s="9" t="n"/>
      <c r="K367" s="9" t="n"/>
      <c r="L367" s="9" t="n"/>
      <c r="M367" s="9" t="n"/>
      <c r="N367" s="15" t="n"/>
      <c r="O367" s="14" t="n"/>
      <c r="P367" s="15" t="n"/>
      <c r="Q367" s="9" t="n"/>
      <c r="R367" s="9" t="n"/>
      <c r="S367" s="9" t="n"/>
      <c r="T367" s="9" t="n"/>
      <c r="U367" s="9" t="n"/>
      <c r="V367" s="17">
        <f>IF(AND($B367="",$H367=""),"",IF($R367="Devuelto a la transportadora","Devuelto",IF($R367="Pasado a la administración","En administración",IF($O367&lt;&gt;"","Entregado","Pendiente"))))</f>
        <v/>
      </c>
      <c r="W367" s="18">
        <f>IF($B367="","",IF($O367&lt;&gt;"",$O367-$B367,$I$4-$B367))</f>
        <v/>
      </c>
      <c r="X367" s="17">
        <f>IF($V367="Pendiente",IF($D367="Perecedero","Perecedero: entregar hoy",IF($W367&gt;=$F$4,"Pasó el plazo: avisar a la administración",IF($W367&gt;=$D$4,"Enviar recordatorio y anotarlo",""))),IF(AND($V367&lt;&gt;"",$I367&lt;&gt;"",$I367&lt;&gt;"Bueno"),"Recibido con daño: ver observaciones",""))</f>
        <v/>
      </c>
      <c r="Y367" s="17">
        <f>IF($V367="Pendiente",COUNTIF($V$8:$V367,"Pendiente"),"")</f>
        <v/>
      </c>
    </row>
    <row r="368" ht="18" customHeight="1">
      <c r="A368" s="9" t="n"/>
      <c r="B368" s="14" t="n"/>
      <c r="C368" s="15" t="n"/>
      <c r="D368" s="9" t="n"/>
      <c r="E368" s="9" t="n"/>
      <c r="F368" s="16" t="n"/>
      <c r="G368" s="9" t="n"/>
      <c r="H368" s="9" t="n"/>
      <c r="I368" s="9" t="n"/>
      <c r="J368" s="9" t="n"/>
      <c r="K368" s="9" t="n"/>
      <c r="L368" s="9" t="n"/>
      <c r="M368" s="9" t="n"/>
      <c r="N368" s="15" t="n"/>
      <c r="O368" s="14" t="n"/>
      <c r="P368" s="15" t="n"/>
      <c r="Q368" s="9" t="n"/>
      <c r="R368" s="9" t="n"/>
      <c r="S368" s="9" t="n"/>
      <c r="T368" s="9" t="n"/>
      <c r="U368" s="9" t="n"/>
      <c r="V368" s="17">
        <f>IF(AND($B368="",$H368=""),"",IF($R368="Devuelto a la transportadora","Devuelto",IF($R368="Pasado a la administración","En administración",IF($O368&lt;&gt;"","Entregado","Pendiente"))))</f>
        <v/>
      </c>
      <c r="W368" s="18">
        <f>IF($B368="","",IF($O368&lt;&gt;"",$O368-$B368,$I$4-$B368))</f>
        <v/>
      </c>
      <c r="X368" s="17">
        <f>IF($V368="Pendiente",IF($D368="Perecedero","Perecedero: entregar hoy",IF($W368&gt;=$F$4,"Pasó el plazo: avisar a la administración",IF($W368&gt;=$D$4,"Enviar recordatorio y anotarlo",""))),IF(AND($V368&lt;&gt;"",$I368&lt;&gt;"",$I368&lt;&gt;"Bueno"),"Recibido con daño: ver observaciones",""))</f>
        <v/>
      </c>
      <c r="Y368" s="17">
        <f>IF($V368="Pendiente",COUNTIF($V$8:$V368,"Pendiente"),"")</f>
        <v/>
      </c>
    </row>
    <row r="369" ht="18" customHeight="1">
      <c r="A369" s="9" t="n"/>
      <c r="B369" s="14" t="n"/>
      <c r="C369" s="15" t="n"/>
      <c r="D369" s="9" t="n"/>
      <c r="E369" s="9" t="n"/>
      <c r="F369" s="16" t="n"/>
      <c r="G369" s="9" t="n"/>
      <c r="H369" s="9" t="n"/>
      <c r="I369" s="9" t="n"/>
      <c r="J369" s="9" t="n"/>
      <c r="K369" s="9" t="n"/>
      <c r="L369" s="9" t="n"/>
      <c r="M369" s="9" t="n"/>
      <c r="N369" s="15" t="n"/>
      <c r="O369" s="14" t="n"/>
      <c r="P369" s="15" t="n"/>
      <c r="Q369" s="9" t="n"/>
      <c r="R369" s="9" t="n"/>
      <c r="S369" s="9" t="n"/>
      <c r="T369" s="9" t="n"/>
      <c r="U369" s="9" t="n"/>
      <c r="V369" s="17">
        <f>IF(AND($B369="",$H369=""),"",IF($R369="Devuelto a la transportadora","Devuelto",IF($R369="Pasado a la administración","En administración",IF($O369&lt;&gt;"","Entregado","Pendiente"))))</f>
        <v/>
      </c>
      <c r="W369" s="18">
        <f>IF($B369="","",IF($O369&lt;&gt;"",$O369-$B369,$I$4-$B369))</f>
        <v/>
      </c>
      <c r="X369" s="17">
        <f>IF($V369="Pendiente",IF($D369="Perecedero","Perecedero: entregar hoy",IF($W369&gt;=$F$4,"Pasó el plazo: avisar a la administración",IF($W369&gt;=$D$4,"Enviar recordatorio y anotarlo",""))),IF(AND($V369&lt;&gt;"",$I369&lt;&gt;"",$I369&lt;&gt;"Bueno"),"Recibido con daño: ver observaciones",""))</f>
        <v/>
      </c>
      <c r="Y369" s="17">
        <f>IF($V369="Pendiente",COUNTIF($V$8:$V369,"Pendiente"),"")</f>
        <v/>
      </c>
    </row>
    <row r="370" ht="18" customHeight="1">
      <c r="A370" s="9" t="n"/>
      <c r="B370" s="14" t="n"/>
      <c r="C370" s="15" t="n"/>
      <c r="D370" s="9" t="n"/>
      <c r="E370" s="9" t="n"/>
      <c r="F370" s="16" t="n"/>
      <c r="G370" s="9" t="n"/>
      <c r="H370" s="9" t="n"/>
      <c r="I370" s="9" t="n"/>
      <c r="J370" s="9" t="n"/>
      <c r="K370" s="9" t="n"/>
      <c r="L370" s="9" t="n"/>
      <c r="M370" s="9" t="n"/>
      <c r="N370" s="15" t="n"/>
      <c r="O370" s="14" t="n"/>
      <c r="P370" s="15" t="n"/>
      <c r="Q370" s="9" t="n"/>
      <c r="R370" s="9" t="n"/>
      <c r="S370" s="9" t="n"/>
      <c r="T370" s="9" t="n"/>
      <c r="U370" s="9" t="n"/>
      <c r="V370" s="17">
        <f>IF(AND($B370="",$H370=""),"",IF($R370="Devuelto a la transportadora","Devuelto",IF($R370="Pasado a la administración","En administración",IF($O370&lt;&gt;"","Entregado","Pendiente"))))</f>
        <v/>
      </c>
      <c r="W370" s="18">
        <f>IF($B370="","",IF($O370&lt;&gt;"",$O370-$B370,$I$4-$B370))</f>
        <v/>
      </c>
      <c r="X370" s="17">
        <f>IF($V370="Pendiente",IF($D370="Perecedero","Perecedero: entregar hoy",IF($W370&gt;=$F$4,"Pasó el plazo: avisar a la administración",IF($W370&gt;=$D$4,"Enviar recordatorio y anotarlo",""))),IF(AND($V370&lt;&gt;"",$I370&lt;&gt;"",$I370&lt;&gt;"Bueno"),"Recibido con daño: ver observaciones",""))</f>
        <v/>
      </c>
      <c r="Y370" s="17">
        <f>IF($V370="Pendiente",COUNTIF($V$8:$V370,"Pendiente"),"")</f>
        <v/>
      </c>
    </row>
    <row r="371" ht="18" customHeight="1">
      <c r="A371" s="9" t="n"/>
      <c r="B371" s="14" t="n"/>
      <c r="C371" s="15" t="n"/>
      <c r="D371" s="9" t="n"/>
      <c r="E371" s="9" t="n"/>
      <c r="F371" s="16" t="n"/>
      <c r="G371" s="9" t="n"/>
      <c r="H371" s="9" t="n"/>
      <c r="I371" s="9" t="n"/>
      <c r="J371" s="9" t="n"/>
      <c r="K371" s="9" t="n"/>
      <c r="L371" s="9" t="n"/>
      <c r="M371" s="9" t="n"/>
      <c r="N371" s="15" t="n"/>
      <c r="O371" s="14" t="n"/>
      <c r="P371" s="15" t="n"/>
      <c r="Q371" s="9" t="n"/>
      <c r="R371" s="9" t="n"/>
      <c r="S371" s="9" t="n"/>
      <c r="T371" s="9" t="n"/>
      <c r="U371" s="9" t="n"/>
      <c r="V371" s="17">
        <f>IF(AND($B371="",$H371=""),"",IF($R371="Devuelto a la transportadora","Devuelto",IF($R371="Pasado a la administración","En administración",IF($O371&lt;&gt;"","Entregado","Pendiente"))))</f>
        <v/>
      </c>
      <c r="W371" s="18">
        <f>IF($B371="","",IF($O371&lt;&gt;"",$O371-$B371,$I$4-$B371))</f>
        <v/>
      </c>
      <c r="X371" s="17">
        <f>IF($V371="Pendiente",IF($D371="Perecedero","Perecedero: entregar hoy",IF($W371&gt;=$F$4,"Pasó el plazo: avisar a la administración",IF($W371&gt;=$D$4,"Enviar recordatorio y anotarlo",""))),IF(AND($V371&lt;&gt;"",$I371&lt;&gt;"",$I371&lt;&gt;"Bueno"),"Recibido con daño: ver observaciones",""))</f>
        <v/>
      </c>
      <c r="Y371" s="17">
        <f>IF($V371="Pendiente",COUNTIF($V$8:$V371,"Pendiente"),"")</f>
        <v/>
      </c>
    </row>
    <row r="372" ht="18" customHeight="1">
      <c r="A372" s="9" t="n"/>
      <c r="B372" s="14" t="n"/>
      <c r="C372" s="15" t="n"/>
      <c r="D372" s="9" t="n"/>
      <c r="E372" s="9" t="n"/>
      <c r="F372" s="16" t="n"/>
      <c r="G372" s="9" t="n"/>
      <c r="H372" s="9" t="n"/>
      <c r="I372" s="9" t="n"/>
      <c r="J372" s="9" t="n"/>
      <c r="K372" s="9" t="n"/>
      <c r="L372" s="9" t="n"/>
      <c r="M372" s="9" t="n"/>
      <c r="N372" s="15" t="n"/>
      <c r="O372" s="14" t="n"/>
      <c r="P372" s="15" t="n"/>
      <c r="Q372" s="9" t="n"/>
      <c r="R372" s="9" t="n"/>
      <c r="S372" s="9" t="n"/>
      <c r="T372" s="9" t="n"/>
      <c r="U372" s="9" t="n"/>
      <c r="V372" s="17">
        <f>IF(AND($B372="",$H372=""),"",IF($R372="Devuelto a la transportadora","Devuelto",IF($R372="Pasado a la administración","En administración",IF($O372&lt;&gt;"","Entregado","Pendiente"))))</f>
        <v/>
      </c>
      <c r="W372" s="18">
        <f>IF($B372="","",IF($O372&lt;&gt;"",$O372-$B372,$I$4-$B372))</f>
        <v/>
      </c>
      <c r="X372" s="17">
        <f>IF($V372="Pendiente",IF($D372="Perecedero","Perecedero: entregar hoy",IF($W372&gt;=$F$4,"Pasó el plazo: avisar a la administración",IF($W372&gt;=$D$4,"Enviar recordatorio y anotarlo",""))),IF(AND($V372&lt;&gt;"",$I372&lt;&gt;"",$I372&lt;&gt;"Bueno"),"Recibido con daño: ver observaciones",""))</f>
        <v/>
      </c>
      <c r="Y372" s="17">
        <f>IF($V372="Pendiente",COUNTIF($V$8:$V372,"Pendiente"),"")</f>
        <v/>
      </c>
    </row>
    <row r="373" ht="18" customHeight="1">
      <c r="A373" s="9" t="n"/>
      <c r="B373" s="14" t="n"/>
      <c r="C373" s="15" t="n"/>
      <c r="D373" s="9" t="n"/>
      <c r="E373" s="9" t="n"/>
      <c r="F373" s="16" t="n"/>
      <c r="G373" s="9" t="n"/>
      <c r="H373" s="9" t="n"/>
      <c r="I373" s="9" t="n"/>
      <c r="J373" s="9" t="n"/>
      <c r="K373" s="9" t="n"/>
      <c r="L373" s="9" t="n"/>
      <c r="M373" s="9" t="n"/>
      <c r="N373" s="15" t="n"/>
      <c r="O373" s="14" t="n"/>
      <c r="P373" s="15" t="n"/>
      <c r="Q373" s="9" t="n"/>
      <c r="R373" s="9" t="n"/>
      <c r="S373" s="9" t="n"/>
      <c r="T373" s="9" t="n"/>
      <c r="U373" s="9" t="n"/>
      <c r="V373" s="17">
        <f>IF(AND($B373="",$H373=""),"",IF($R373="Devuelto a la transportadora","Devuelto",IF($R373="Pasado a la administración","En administración",IF($O373&lt;&gt;"","Entregado","Pendiente"))))</f>
        <v/>
      </c>
      <c r="W373" s="18">
        <f>IF($B373="","",IF($O373&lt;&gt;"",$O373-$B373,$I$4-$B373))</f>
        <v/>
      </c>
      <c r="X373" s="17">
        <f>IF($V373="Pendiente",IF($D373="Perecedero","Perecedero: entregar hoy",IF($W373&gt;=$F$4,"Pasó el plazo: avisar a la administración",IF($W373&gt;=$D$4,"Enviar recordatorio y anotarlo",""))),IF(AND($V373&lt;&gt;"",$I373&lt;&gt;"",$I373&lt;&gt;"Bueno"),"Recibido con daño: ver observaciones",""))</f>
        <v/>
      </c>
      <c r="Y373" s="17">
        <f>IF($V373="Pendiente",COUNTIF($V$8:$V373,"Pendiente"),"")</f>
        <v/>
      </c>
    </row>
    <row r="374" ht="18" customHeight="1">
      <c r="A374" s="9" t="n"/>
      <c r="B374" s="14" t="n"/>
      <c r="C374" s="15" t="n"/>
      <c r="D374" s="9" t="n"/>
      <c r="E374" s="9" t="n"/>
      <c r="F374" s="16" t="n"/>
      <c r="G374" s="9" t="n"/>
      <c r="H374" s="9" t="n"/>
      <c r="I374" s="9" t="n"/>
      <c r="J374" s="9" t="n"/>
      <c r="K374" s="9" t="n"/>
      <c r="L374" s="9" t="n"/>
      <c r="M374" s="9" t="n"/>
      <c r="N374" s="15" t="n"/>
      <c r="O374" s="14" t="n"/>
      <c r="P374" s="15" t="n"/>
      <c r="Q374" s="9" t="n"/>
      <c r="R374" s="9" t="n"/>
      <c r="S374" s="9" t="n"/>
      <c r="T374" s="9" t="n"/>
      <c r="U374" s="9" t="n"/>
      <c r="V374" s="17">
        <f>IF(AND($B374="",$H374=""),"",IF($R374="Devuelto a la transportadora","Devuelto",IF($R374="Pasado a la administración","En administración",IF($O374&lt;&gt;"","Entregado","Pendiente"))))</f>
        <v/>
      </c>
      <c r="W374" s="18">
        <f>IF($B374="","",IF($O374&lt;&gt;"",$O374-$B374,$I$4-$B374))</f>
        <v/>
      </c>
      <c r="X374" s="17">
        <f>IF($V374="Pendiente",IF($D374="Perecedero","Perecedero: entregar hoy",IF($W374&gt;=$F$4,"Pasó el plazo: avisar a la administración",IF($W374&gt;=$D$4,"Enviar recordatorio y anotarlo",""))),IF(AND($V374&lt;&gt;"",$I374&lt;&gt;"",$I374&lt;&gt;"Bueno"),"Recibido con daño: ver observaciones",""))</f>
        <v/>
      </c>
      <c r="Y374" s="17">
        <f>IF($V374="Pendiente",COUNTIF($V$8:$V374,"Pendiente"),"")</f>
        <v/>
      </c>
    </row>
    <row r="375" ht="18" customHeight="1">
      <c r="A375" s="9" t="n"/>
      <c r="B375" s="14" t="n"/>
      <c r="C375" s="15" t="n"/>
      <c r="D375" s="9" t="n"/>
      <c r="E375" s="9" t="n"/>
      <c r="F375" s="16" t="n"/>
      <c r="G375" s="9" t="n"/>
      <c r="H375" s="9" t="n"/>
      <c r="I375" s="9" t="n"/>
      <c r="J375" s="9" t="n"/>
      <c r="K375" s="9" t="n"/>
      <c r="L375" s="9" t="n"/>
      <c r="M375" s="9" t="n"/>
      <c r="N375" s="15" t="n"/>
      <c r="O375" s="14" t="n"/>
      <c r="P375" s="15" t="n"/>
      <c r="Q375" s="9" t="n"/>
      <c r="R375" s="9" t="n"/>
      <c r="S375" s="9" t="n"/>
      <c r="T375" s="9" t="n"/>
      <c r="U375" s="9" t="n"/>
      <c r="V375" s="17">
        <f>IF(AND($B375="",$H375=""),"",IF($R375="Devuelto a la transportadora","Devuelto",IF($R375="Pasado a la administración","En administración",IF($O375&lt;&gt;"","Entregado","Pendiente"))))</f>
        <v/>
      </c>
      <c r="W375" s="18">
        <f>IF($B375="","",IF($O375&lt;&gt;"",$O375-$B375,$I$4-$B375))</f>
        <v/>
      </c>
      <c r="X375" s="17">
        <f>IF($V375="Pendiente",IF($D375="Perecedero","Perecedero: entregar hoy",IF($W375&gt;=$F$4,"Pasó el plazo: avisar a la administración",IF($W375&gt;=$D$4,"Enviar recordatorio y anotarlo",""))),IF(AND($V375&lt;&gt;"",$I375&lt;&gt;"",$I375&lt;&gt;"Bueno"),"Recibido con daño: ver observaciones",""))</f>
        <v/>
      </c>
      <c r="Y375" s="17">
        <f>IF($V375="Pendiente",COUNTIF($V$8:$V375,"Pendiente"),"")</f>
        <v/>
      </c>
    </row>
    <row r="376" ht="18" customHeight="1">
      <c r="A376" s="9" t="n"/>
      <c r="B376" s="14" t="n"/>
      <c r="C376" s="15" t="n"/>
      <c r="D376" s="9" t="n"/>
      <c r="E376" s="9" t="n"/>
      <c r="F376" s="16" t="n"/>
      <c r="G376" s="9" t="n"/>
      <c r="H376" s="9" t="n"/>
      <c r="I376" s="9" t="n"/>
      <c r="J376" s="9" t="n"/>
      <c r="K376" s="9" t="n"/>
      <c r="L376" s="9" t="n"/>
      <c r="M376" s="9" t="n"/>
      <c r="N376" s="15" t="n"/>
      <c r="O376" s="14" t="n"/>
      <c r="P376" s="15" t="n"/>
      <c r="Q376" s="9" t="n"/>
      <c r="R376" s="9" t="n"/>
      <c r="S376" s="9" t="n"/>
      <c r="T376" s="9" t="n"/>
      <c r="U376" s="9" t="n"/>
      <c r="V376" s="17">
        <f>IF(AND($B376="",$H376=""),"",IF($R376="Devuelto a la transportadora","Devuelto",IF($R376="Pasado a la administración","En administración",IF($O376&lt;&gt;"","Entregado","Pendiente"))))</f>
        <v/>
      </c>
      <c r="W376" s="18">
        <f>IF($B376="","",IF($O376&lt;&gt;"",$O376-$B376,$I$4-$B376))</f>
        <v/>
      </c>
      <c r="X376" s="17">
        <f>IF($V376="Pendiente",IF($D376="Perecedero","Perecedero: entregar hoy",IF($W376&gt;=$F$4,"Pasó el plazo: avisar a la administración",IF($W376&gt;=$D$4,"Enviar recordatorio y anotarlo",""))),IF(AND($V376&lt;&gt;"",$I376&lt;&gt;"",$I376&lt;&gt;"Bueno"),"Recibido con daño: ver observaciones",""))</f>
        <v/>
      </c>
      <c r="Y376" s="17">
        <f>IF($V376="Pendiente",COUNTIF($V$8:$V376,"Pendiente"),"")</f>
        <v/>
      </c>
    </row>
    <row r="377" ht="18" customHeight="1">
      <c r="A377" s="9" t="n"/>
      <c r="B377" s="14" t="n"/>
      <c r="C377" s="15" t="n"/>
      <c r="D377" s="9" t="n"/>
      <c r="E377" s="9" t="n"/>
      <c r="F377" s="16" t="n"/>
      <c r="G377" s="9" t="n"/>
      <c r="H377" s="9" t="n"/>
      <c r="I377" s="9" t="n"/>
      <c r="J377" s="9" t="n"/>
      <c r="K377" s="9" t="n"/>
      <c r="L377" s="9" t="n"/>
      <c r="M377" s="9" t="n"/>
      <c r="N377" s="15" t="n"/>
      <c r="O377" s="14" t="n"/>
      <c r="P377" s="15" t="n"/>
      <c r="Q377" s="9" t="n"/>
      <c r="R377" s="9" t="n"/>
      <c r="S377" s="9" t="n"/>
      <c r="T377" s="9" t="n"/>
      <c r="U377" s="9" t="n"/>
      <c r="V377" s="17">
        <f>IF(AND($B377="",$H377=""),"",IF($R377="Devuelto a la transportadora","Devuelto",IF($R377="Pasado a la administración","En administración",IF($O377&lt;&gt;"","Entregado","Pendiente"))))</f>
        <v/>
      </c>
      <c r="W377" s="18">
        <f>IF($B377="","",IF($O377&lt;&gt;"",$O377-$B377,$I$4-$B377))</f>
        <v/>
      </c>
      <c r="X377" s="17">
        <f>IF($V377="Pendiente",IF($D377="Perecedero","Perecedero: entregar hoy",IF($W377&gt;=$F$4,"Pasó el plazo: avisar a la administración",IF($W377&gt;=$D$4,"Enviar recordatorio y anotarlo",""))),IF(AND($V377&lt;&gt;"",$I377&lt;&gt;"",$I377&lt;&gt;"Bueno"),"Recibido con daño: ver observaciones",""))</f>
        <v/>
      </c>
      <c r="Y377" s="17">
        <f>IF($V377="Pendiente",COUNTIF($V$8:$V377,"Pendiente"),"")</f>
        <v/>
      </c>
    </row>
    <row r="378" ht="18" customHeight="1">
      <c r="A378" s="9" t="n"/>
      <c r="B378" s="14" t="n"/>
      <c r="C378" s="15" t="n"/>
      <c r="D378" s="9" t="n"/>
      <c r="E378" s="9" t="n"/>
      <c r="F378" s="16" t="n"/>
      <c r="G378" s="9" t="n"/>
      <c r="H378" s="9" t="n"/>
      <c r="I378" s="9" t="n"/>
      <c r="J378" s="9" t="n"/>
      <c r="K378" s="9" t="n"/>
      <c r="L378" s="9" t="n"/>
      <c r="M378" s="9" t="n"/>
      <c r="N378" s="15" t="n"/>
      <c r="O378" s="14" t="n"/>
      <c r="P378" s="15" t="n"/>
      <c r="Q378" s="9" t="n"/>
      <c r="R378" s="9" t="n"/>
      <c r="S378" s="9" t="n"/>
      <c r="T378" s="9" t="n"/>
      <c r="U378" s="9" t="n"/>
      <c r="V378" s="17">
        <f>IF(AND($B378="",$H378=""),"",IF($R378="Devuelto a la transportadora","Devuelto",IF($R378="Pasado a la administración","En administración",IF($O378&lt;&gt;"","Entregado","Pendiente"))))</f>
        <v/>
      </c>
      <c r="W378" s="18">
        <f>IF($B378="","",IF($O378&lt;&gt;"",$O378-$B378,$I$4-$B378))</f>
        <v/>
      </c>
      <c r="X378" s="17">
        <f>IF($V378="Pendiente",IF($D378="Perecedero","Perecedero: entregar hoy",IF($W378&gt;=$F$4,"Pasó el plazo: avisar a la administración",IF($W378&gt;=$D$4,"Enviar recordatorio y anotarlo",""))),IF(AND($V378&lt;&gt;"",$I378&lt;&gt;"",$I378&lt;&gt;"Bueno"),"Recibido con daño: ver observaciones",""))</f>
        <v/>
      </c>
      <c r="Y378" s="17">
        <f>IF($V378="Pendiente",COUNTIF($V$8:$V378,"Pendiente"),"")</f>
        <v/>
      </c>
    </row>
    <row r="379" ht="18" customHeight="1">
      <c r="A379" s="9" t="n"/>
      <c r="B379" s="14" t="n"/>
      <c r="C379" s="15" t="n"/>
      <c r="D379" s="9" t="n"/>
      <c r="E379" s="9" t="n"/>
      <c r="F379" s="16" t="n"/>
      <c r="G379" s="9" t="n"/>
      <c r="H379" s="9" t="n"/>
      <c r="I379" s="9" t="n"/>
      <c r="J379" s="9" t="n"/>
      <c r="K379" s="9" t="n"/>
      <c r="L379" s="9" t="n"/>
      <c r="M379" s="9" t="n"/>
      <c r="N379" s="15" t="n"/>
      <c r="O379" s="14" t="n"/>
      <c r="P379" s="15" t="n"/>
      <c r="Q379" s="9" t="n"/>
      <c r="R379" s="9" t="n"/>
      <c r="S379" s="9" t="n"/>
      <c r="T379" s="9" t="n"/>
      <c r="U379" s="9" t="n"/>
      <c r="V379" s="17">
        <f>IF(AND($B379="",$H379=""),"",IF($R379="Devuelto a la transportadora","Devuelto",IF($R379="Pasado a la administración","En administración",IF($O379&lt;&gt;"","Entregado","Pendiente"))))</f>
        <v/>
      </c>
      <c r="W379" s="18">
        <f>IF($B379="","",IF($O379&lt;&gt;"",$O379-$B379,$I$4-$B379))</f>
        <v/>
      </c>
      <c r="X379" s="17">
        <f>IF($V379="Pendiente",IF($D379="Perecedero","Perecedero: entregar hoy",IF($W379&gt;=$F$4,"Pasó el plazo: avisar a la administración",IF($W379&gt;=$D$4,"Enviar recordatorio y anotarlo",""))),IF(AND($V379&lt;&gt;"",$I379&lt;&gt;"",$I379&lt;&gt;"Bueno"),"Recibido con daño: ver observaciones",""))</f>
        <v/>
      </c>
      <c r="Y379" s="17">
        <f>IF($V379="Pendiente",COUNTIF($V$8:$V379,"Pendiente"),"")</f>
        <v/>
      </c>
    </row>
    <row r="380" ht="18" customHeight="1">
      <c r="A380" s="9" t="n"/>
      <c r="B380" s="14" t="n"/>
      <c r="C380" s="15" t="n"/>
      <c r="D380" s="9" t="n"/>
      <c r="E380" s="9" t="n"/>
      <c r="F380" s="16" t="n"/>
      <c r="G380" s="9" t="n"/>
      <c r="H380" s="9" t="n"/>
      <c r="I380" s="9" t="n"/>
      <c r="J380" s="9" t="n"/>
      <c r="K380" s="9" t="n"/>
      <c r="L380" s="9" t="n"/>
      <c r="M380" s="9" t="n"/>
      <c r="N380" s="15" t="n"/>
      <c r="O380" s="14" t="n"/>
      <c r="P380" s="15" t="n"/>
      <c r="Q380" s="9" t="n"/>
      <c r="R380" s="9" t="n"/>
      <c r="S380" s="9" t="n"/>
      <c r="T380" s="9" t="n"/>
      <c r="U380" s="9" t="n"/>
      <c r="V380" s="17">
        <f>IF(AND($B380="",$H380=""),"",IF($R380="Devuelto a la transportadora","Devuelto",IF($R380="Pasado a la administración","En administración",IF($O380&lt;&gt;"","Entregado","Pendiente"))))</f>
        <v/>
      </c>
      <c r="W380" s="18">
        <f>IF($B380="","",IF($O380&lt;&gt;"",$O380-$B380,$I$4-$B380))</f>
        <v/>
      </c>
      <c r="X380" s="17">
        <f>IF($V380="Pendiente",IF($D380="Perecedero","Perecedero: entregar hoy",IF($W380&gt;=$F$4,"Pasó el plazo: avisar a la administración",IF($W380&gt;=$D$4,"Enviar recordatorio y anotarlo",""))),IF(AND($V380&lt;&gt;"",$I380&lt;&gt;"",$I380&lt;&gt;"Bueno"),"Recibido con daño: ver observaciones",""))</f>
        <v/>
      </c>
      <c r="Y380" s="17">
        <f>IF($V380="Pendiente",COUNTIF($V$8:$V380,"Pendiente"),"")</f>
        <v/>
      </c>
    </row>
    <row r="381" ht="18" customHeight="1">
      <c r="A381" s="9" t="n"/>
      <c r="B381" s="14" t="n"/>
      <c r="C381" s="15" t="n"/>
      <c r="D381" s="9" t="n"/>
      <c r="E381" s="9" t="n"/>
      <c r="F381" s="16" t="n"/>
      <c r="G381" s="9" t="n"/>
      <c r="H381" s="9" t="n"/>
      <c r="I381" s="9" t="n"/>
      <c r="J381" s="9" t="n"/>
      <c r="K381" s="9" t="n"/>
      <c r="L381" s="9" t="n"/>
      <c r="M381" s="9" t="n"/>
      <c r="N381" s="15" t="n"/>
      <c r="O381" s="14" t="n"/>
      <c r="P381" s="15" t="n"/>
      <c r="Q381" s="9" t="n"/>
      <c r="R381" s="9" t="n"/>
      <c r="S381" s="9" t="n"/>
      <c r="T381" s="9" t="n"/>
      <c r="U381" s="9" t="n"/>
      <c r="V381" s="17">
        <f>IF(AND($B381="",$H381=""),"",IF($R381="Devuelto a la transportadora","Devuelto",IF($R381="Pasado a la administración","En administración",IF($O381&lt;&gt;"","Entregado","Pendiente"))))</f>
        <v/>
      </c>
      <c r="W381" s="18">
        <f>IF($B381="","",IF($O381&lt;&gt;"",$O381-$B381,$I$4-$B381))</f>
        <v/>
      </c>
      <c r="X381" s="17">
        <f>IF($V381="Pendiente",IF($D381="Perecedero","Perecedero: entregar hoy",IF($W381&gt;=$F$4,"Pasó el plazo: avisar a la administración",IF($W381&gt;=$D$4,"Enviar recordatorio y anotarlo",""))),IF(AND($V381&lt;&gt;"",$I381&lt;&gt;"",$I381&lt;&gt;"Bueno"),"Recibido con daño: ver observaciones",""))</f>
        <v/>
      </c>
      <c r="Y381" s="17">
        <f>IF($V381="Pendiente",COUNTIF($V$8:$V381,"Pendiente"),"")</f>
        <v/>
      </c>
    </row>
    <row r="382" ht="18" customHeight="1">
      <c r="A382" s="9" t="n"/>
      <c r="B382" s="14" t="n"/>
      <c r="C382" s="15" t="n"/>
      <c r="D382" s="9" t="n"/>
      <c r="E382" s="9" t="n"/>
      <c r="F382" s="16" t="n"/>
      <c r="G382" s="9" t="n"/>
      <c r="H382" s="9" t="n"/>
      <c r="I382" s="9" t="n"/>
      <c r="J382" s="9" t="n"/>
      <c r="K382" s="9" t="n"/>
      <c r="L382" s="9" t="n"/>
      <c r="M382" s="9" t="n"/>
      <c r="N382" s="15" t="n"/>
      <c r="O382" s="14" t="n"/>
      <c r="P382" s="15" t="n"/>
      <c r="Q382" s="9" t="n"/>
      <c r="R382" s="9" t="n"/>
      <c r="S382" s="9" t="n"/>
      <c r="T382" s="9" t="n"/>
      <c r="U382" s="9" t="n"/>
      <c r="V382" s="17">
        <f>IF(AND($B382="",$H382=""),"",IF($R382="Devuelto a la transportadora","Devuelto",IF($R382="Pasado a la administración","En administración",IF($O382&lt;&gt;"","Entregado","Pendiente"))))</f>
        <v/>
      </c>
      <c r="W382" s="18">
        <f>IF($B382="","",IF($O382&lt;&gt;"",$O382-$B382,$I$4-$B382))</f>
        <v/>
      </c>
      <c r="X382" s="17">
        <f>IF($V382="Pendiente",IF($D382="Perecedero","Perecedero: entregar hoy",IF($W382&gt;=$F$4,"Pasó el plazo: avisar a la administración",IF($W382&gt;=$D$4,"Enviar recordatorio y anotarlo",""))),IF(AND($V382&lt;&gt;"",$I382&lt;&gt;"",$I382&lt;&gt;"Bueno"),"Recibido con daño: ver observaciones",""))</f>
        <v/>
      </c>
      <c r="Y382" s="17">
        <f>IF($V382="Pendiente",COUNTIF($V$8:$V382,"Pendiente"),"")</f>
        <v/>
      </c>
    </row>
    <row r="383" ht="18" customHeight="1">
      <c r="A383" s="9" t="n"/>
      <c r="B383" s="14" t="n"/>
      <c r="C383" s="15" t="n"/>
      <c r="D383" s="9" t="n"/>
      <c r="E383" s="9" t="n"/>
      <c r="F383" s="16" t="n"/>
      <c r="G383" s="9" t="n"/>
      <c r="H383" s="9" t="n"/>
      <c r="I383" s="9" t="n"/>
      <c r="J383" s="9" t="n"/>
      <c r="K383" s="9" t="n"/>
      <c r="L383" s="9" t="n"/>
      <c r="M383" s="9" t="n"/>
      <c r="N383" s="15" t="n"/>
      <c r="O383" s="14" t="n"/>
      <c r="P383" s="15" t="n"/>
      <c r="Q383" s="9" t="n"/>
      <c r="R383" s="9" t="n"/>
      <c r="S383" s="9" t="n"/>
      <c r="T383" s="9" t="n"/>
      <c r="U383" s="9" t="n"/>
      <c r="V383" s="17">
        <f>IF(AND($B383="",$H383=""),"",IF($R383="Devuelto a la transportadora","Devuelto",IF($R383="Pasado a la administración","En administración",IF($O383&lt;&gt;"","Entregado","Pendiente"))))</f>
        <v/>
      </c>
      <c r="W383" s="18">
        <f>IF($B383="","",IF($O383&lt;&gt;"",$O383-$B383,$I$4-$B383))</f>
        <v/>
      </c>
      <c r="X383" s="17">
        <f>IF($V383="Pendiente",IF($D383="Perecedero","Perecedero: entregar hoy",IF($W383&gt;=$F$4,"Pasó el plazo: avisar a la administración",IF($W383&gt;=$D$4,"Enviar recordatorio y anotarlo",""))),IF(AND($V383&lt;&gt;"",$I383&lt;&gt;"",$I383&lt;&gt;"Bueno"),"Recibido con daño: ver observaciones",""))</f>
        <v/>
      </c>
      <c r="Y383" s="17">
        <f>IF($V383="Pendiente",COUNTIF($V$8:$V383,"Pendiente"),"")</f>
        <v/>
      </c>
    </row>
    <row r="384" ht="18" customHeight="1">
      <c r="A384" s="9" t="n"/>
      <c r="B384" s="14" t="n"/>
      <c r="C384" s="15" t="n"/>
      <c r="D384" s="9" t="n"/>
      <c r="E384" s="9" t="n"/>
      <c r="F384" s="16" t="n"/>
      <c r="G384" s="9" t="n"/>
      <c r="H384" s="9" t="n"/>
      <c r="I384" s="9" t="n"/>
      <c r="J384" s="9" t="n"/>
      <c r="K384" s="9" t="n"/>
      <c r="L384" s="9" t="n"/>
      <c r="M384" s="9" t="n"/>
      <c r="N384" s="15" t="n"/>
      <c r="O384" s="14" t="n"/>
      <c r="P384" s="15" t="n"/>
      <c r="Q384" s="9" t="n"/>
      <c r="R384" s="9" t="n"/>
      <c r="S384" s="9" t="n"/>
      <c r="T384" s="9" t="n"/>
      <c r="U384" s="9" t="n"/>
      <c r="V384" s="17">
        <f>IF(AND($B384="",$H384=""),"",IF($R384="Devuelto a la transportadora","Devuelto",IF($R384="Pasado a la administración","En administración",IF($O384&lt;&gt;"","Entregado","Pendiente"))))</f>
        <v/>
      </c>
      <c r="W384" s="18">
        <f>IF($B384="","",IF($O384&lt;&gt;"",$O384-$B384,$I$4-$B384))</f>
        <v/>
      </c>
      <c r="X384" s="17">
        <f>IF($V384="Pendiente",IF($D384="Perecedero","Perecedero: entregar hoy",IF($W384&gt;=$F$4,"Pasó el plazo: avisar a la administración",IF($W384&gt;=$D$4,"Enviar recordatorio y anotarlo",""))),IF(AND($V384&lt;&gt;"",$I384&lt;&gt;"",$I384&lt;&gt;"Bueno"),"Recibido con daño: ver observaciones",""))</f>
        <v/>
      </c>
      <c r="Y384" s="17">
        <f>IF($V384="Pendiente",COUNTIF($V$8:$V384,"Pendiente"),"")</f>
        <v/>
      </c>
    </row>
    <row r="385" ht="18" customHeight="1">
      <c r="A385" s="9" t="n"/>
      <c r="B385" s="14" t="n"/>
      <c r="C385" s="15" t="n"/>
      <c r="D385" s="9" t="n"/>
      <c r="E385" s="9" t="n"/>
      <c r="F385" s="16" t="n"/>
      <c r="G385" s="9" t="n"/>
      <c r="H385" s="9" t="n"/>
      <c r="I385" s="9" t="n"/>
      <c r="J385" s="9" t="n"/>
      <c r="K385" s="9" t="n"/>
      <c r="L385" s="9" t="n"/>
      <c r="M385" s="9" t="n"/>
      <c r="N385" s="15" t="n"/>
      <c r="O385" s="14" t="n"/>
      <c r="P385" s="15" t="n"/>
      <c r="Q385" s="9" t="n"/>
      <c r="R385" s="9" t="n"/>
      <c r="S385" s="9" t="n"/>
      <c r="T385" s="9" t="n"/>
      <c r="U385" s="9" t="n"/>
      <c r="V385" s="17">
        <f>IF(AND($B385="",$H385=""),"",IF($R385="Devuelto a la transportadora","Devuelto",IF($R385="Pasado a la administración","En administración",IF($O385&lt;&gt;"","Entregado","Pendiente"))))</f>
        <v/>
      </c>
      <c r="W385" s="18">
        <f>IF($B385="","",IF($O385&lt;&gt;"",$O385-$B385,$I$4-$B385))</f>
        <v/>
      </c>
      <c r="X385" s="17">
        <f>IF($V385="Pendiente",IF($D385="Perecedero","Perecedero: entregar hoy",IF($W385&gt;=$F$4,"Pasó el plazo: avisar a la administración",IF($W385&gt;=$D$4,"Enviar recordatorio y anotarlo",""))),IF(AND($V385&lt;&gt;"",$I385&lt;&gt;"",$I385&lt;&gt;"Bueno"),"Recibido con daño: ver observaciones",""))</f>
        <v/>
      </c>
      <c r="Y385" s="17">
        <f>IF($V385="Pendiente",COUNTIF($V$8:$V385,"Pendiente"),"")</f>
        <v/>
      </c>
    </row>
    <row r="386" ht="18" customHeight="1">
      <c r="A386" s="9" t="n"/>
      <c r="B386" s="14" t="n"/>
      <c r="C386" s="15" t="n"/>
      <c r="D386" s="9" t="n"/>
      <c r="E386" s="9" t="n"/>
      <c r="F386" s="16" t="n"/>
      <c r="G386" s="9" t="n"/>
      <c r="H386" s="9" t="n"/>
      <c r="I386" s="9" t="n"/>
      <c r="J386" s="9" t="n"/>
      <c r="K386" s="9" t="n"/>
      <c r="L386" s="9" t="n"/>
      <c r="M386" s="9" t="n"/>
      <c r="N386" s="15" t="n"/>
      <c r="O386" s="14" t="n"/>
      <c r="P386" s="15" t="n"/>
      <c r="Q386" s="9" t="n"/>
      <c r="R386" s="9" t="n"/>
      <c r="S386" s="9" t="n"/>
      <c r="T386" s="9" t="n"/>
      <c r="U386" s="9" t="n"/>
      <c r="V386" s="17">
        <f>IF(AND($B386="",$H386=""),"",IF($R386="Devuelto a la transportadora","Devuelto",IF($R386="Pasado a la administración","En administración",IF($O386&lt;&gt;"","Entregado","Pendiente"))))</f>
        <v/>
      </c>
      <c r="W386" s="18">
        <f>IF($B386="","",IF($O386&lt;&gt;"",$O386-$B386,$I$4-$B386))</f>
        <v/>
      </c>
      <c r="X386" s="17">
        <f>IF($V386="Pendiente",IF($D386="Perecedero","Perecedero: entregar hoy",IF($W386&gt;=$F$4,"Pasó el plazo: avisar a la administración",IF($W386&gt;=$D$4,"Enviar recordatorio y anotarlo",""))),IF(AND($V386&lt;&gt;"",$I386&lt;&gt;"",$I386&lt;&gt;"Bueno"),"Recibido con daño: ver observaciones",""))</f>
        <v/>
      </c>
      <c r="Y386" s="17">
        <f>IF($V386="Pendiente",COUNTIF($V$8:$V386,"Pendiente"),"")</f>
        <v/>
      </c>
    </row>
    <row r="387" ht="18" customHeight="1">
      <c r="A387" s="9" t="n"/>
      <c r="B387" s="14" t="n"/>
      <c r="C387" s="15" t="n"/>
      <c r="D387" s="9" t="n"/>
      <c r="E387" s="9" t="n"/>
      <c r="F387" s="16" t="n"/>
      <c r="G387" s="9" t="n"/>
      <c r="H387" s="9" t="n"/>
      <c r="I387" s="9" t="n"/>
      <c r="J387" s="9" t="n"/>
      <c r="K387" s="9" t="n"/>
      <c r="L387" s="9" t="n"/>
      <c r="M387" s="9" t="n"/>
      <c r="N387" s="15" t="n"/>
      <c r="O387" s="14" t="n"/>
      <c r="P387" s="15" t="n"/>
      <c r="Q387" s="9" t="n"/>
      <c r="R387" s="9" t="n"/>
      <c r="S387" s="9" t="n"/>
      <c r="T387" s="9" t="n"/>
      <c r="U387" s="9" t="n"/>
      <c r="V387" s="17">
        <f>IF(AND($B387="",$H387=""),"",IF($R387="Devuelto a la transportadora","Devuelto",IF($R387="Pasado a la administración","En administración",IF($O387&lt;&gt;"","Entregado","Pendiente"))))</f>
        <v/>
      </c>
      <c r="W387" s="18">
        <f>IF($B387="","",IF($O387&lt;&gt;"",$O387-$B387,$I$4-$B387))</f>
        <v/>
      </c>
      <c r="X387" s="17">
        <f>IF($V387="Pendiente",IF($D387="Perecedero","Perecedero: entregar hoy",IF($W387&gt;=$F$4,"Pasó el plazo: avisar a la administración",IF($W387&gt;=$D$4,"Enviar recordatorio y anotarlo",""))),IF(AND($V387&lt;&gt;"",$I387&lt;&gt;"",$I387&lt;&gt;"Bueno"),"Recibido con daño: ver observaciones",""))</f>
        <v/>
      </c>
      <c r="Y387" s="17">
        <f>IF($V387="Pendiente",COUNTIF($V$8:$V387,"Pendiente"),"")</f>
        <v/>
      </c>
    </row>
    <row r="388" ht="18" customHeight="1">
      <c r="A388" s="9" t="n"/>
      <c r="B388" s="14" t="n"/>
      <c r="C388" s="15" t="n"/>
      <c r="D388" s="9" t="n"/>
      <c r="E388" s="9" t="n"/>
      <c r="F388" s="16" t="n"/>
      <c r="G388" s="9" t="n"/>
      <c r="H388" s="9" t="n"/>
      <c r="I388" s="9" t="n"/>
      <c r="J388" s="9" t="n"/>
      <c r="K388" s="9" t="n"/>
      <c r="L388" s="9" t="n"/>
      <c r="M388" s="9" t="n"/>
      <c r="N388" s="15" t="n"/>
      <c r="O388" s="14" t="n"/>
      <c r="P388" s="15" t="n"/>
      <c r="Q388" s="9" t="n"/>
      <c r="R388" s="9" t="n"/>
      <c r="S388" s="9" t="n"/>
      <c r="T388" s="9" t="n"/>
      <c r="U388" s="9" t="n"/>
      <c r="V388" s="17">
        <f>IF(AND($B388="",$H388=""),"",IF($R388="Devuelto a la transportadora","Devuelto",IF($R388="Pasado a la administración","En administración",IF($O388&lt;&gt;"","Entregado","Pendiente"))))</f>
        <v/>
      </c>
      <c r="W388" s="18">
        <f>IF($B388="","",IF($O388&lt;&gt;"",$O388-$B388,$I$4-$B388))</f>
        <v/>
      </c>
      <c r="X388" s="17">
        <f>IF($V388="Pendiente",IF($D388="Perecedero","Perecedero: entregar hoy",IF($W388&gt;=$F$4,"Pasó el plazo: avisar a la administración",IF($W388&gt;=$D$4,"Enviar recordatorio y anotarlo",""))),IF(AND($V388&lt;&gt;"",$I388&lt;&gt;"",$I388&lt;&gt;"Bueno"),"Recibido con daño: ver observaciones",""))</f>
        <v/>
      </c>
      <c r="Y388" s="17">
        <f>IF($V388="Pendiente",COUNTIF($V$8:$V388,"Pendiente"),"")</f>
        <v/>
      </c>
    </row>
    <row r="389" ht="18" customHeight="1">
      <c r="A389" s="9" t="n"/>
      <c r="B389" s="14" t="n"/>
      <c r="C389" s="15" t="n"/>
      <c r="D389" s="9" t="n"/>
      <c r="E389" s="9" t="n"/>
      <c r="F389" s="16" t="n"/>
      <c r="G389" s="9" t="n"/>
      <c r="H389" s="9" t="n"/>
      <c r="I389" s="9" t="n"/>
      <c r="J389" s="9" t="n"/>
      <c r="K389" s="9" t="n"/>
      <c r="L389" s="9" t="n"/>
      <c r="M389" s="9" t="n"/>
      <c r="N389" s="15" t="n"/>
      <c r="O389" s="14" t="n"/>
      <c r="P389" s="15" t="n"/>
      <c r="Q389" s="9" t="n"/>
      <c r="R389" s="9" t="n"/>
      <c r="S389" s="9" t="n"/>
      <c r="T389" s="9" t="n"/>
      <c r="U389" s="9" t="n"/>
      <c r="V389" s="17">
        <f>IF(AND($B389="",$H389=""),"",IF($R389="Devuelto a la transportadora","Devuelto",IF($R389="Pasado a la administración","En administración",IF($O389&lt;&gt;"","Entregado","Pendiente"))))</f>
        <v/>
      </c>
      <c r="W389" s="18">
        <f>IF($B389="","",IF($O389&lt;&gt;"",$O389-$B389,$I$4-$B389))</f>
        <v/>
      </c>
      <c r="X389" s="17">
        <f>IF($V389="Pendiente",IF($D389="Perecedero","Perecedero: entregar hoy",IF($W389&gt;=$F$4,"Pasó el plazo: avisar a la administración",IF($W389&gt;=$D$4,"Enviar recordatorio y anotarlo",""))),IF(AND($V389&lt;&gt;"",$I389&lt;&gt;"",$I389&lt;&gt;"Bueno"),"Recibido con daño: ver observaciones",""))</f>
        <v/>
      </c>
      <c r="Y389" s="17">
        <f>IF($V389="Pendiente",COUNTIF($V$8:$V389,"Pendiente"),"")</f>
        <v/>
      </c>
    </row>
    <row r="390" ht="18" customHeight="1">
      <c r="A390" s="9" t="n"/>
      <c r="B390" s="14" t="n"/>
      <c r="C390" s="15" t="n"/>
      <c r="D390" s="9" t="n"/>
      <c r="E390" s="9" t="n"/>
      <c r="F390" s="16" t="n"/>
      <c r="G390" s="9" t="n"/>
      <c r="H390" s="9" t="n"/>
      <c r="I390" s="9" t="n"/>
      <c r="J390" s="9" t="n"/>
      <c r="K390" s="9" t="n"/>
      <c r="L390" s="9" t="n"/>
      <c r="M390" s="9" t="n"/>
      <c r="N390" s="15" t="n"/>
      <c r="O390" s="14" t="n"/>
      <c r="P390" s="15" t="n"/>
      <c r="Q390" s="9" t="n"/>
      <c r="R390" s="9" t="n"/>
      <c r="S390" s="9" t="n"/>
      <c r="T390" s="9" t="n"/>
      <c r="U390" s="9" t="n"/>
      <c r="V390" s="17">
        <f>IF(AND($B390="",$H390=""),"",IF($R390="Devuelto a la transportadora","Devuelto",IF($R390="Pasado a la administración","En administración",IF($O390&lt;&gt;"","Entregado","Pendiente"))))</f>
        <v/>
      </c>
      <c r="W390" s="18">
        <f>IF($B390="","",IF($O390&lt;&gt;"",$O390-$B390,$I$4-$B390))</f>
        <v/>
      </c>
      <c r="X390" s="17">
        <f>IF($V390="Pendiente",IF($D390="Perecedero","Perecedero: entregar hoy",IF($W390&gt;=$F$4,"Pasó el plazo: avisar a la administración",IF($W390&gt;=$D$4,"Enviar recordatorio y anotarlo",""))),IF(AND($V390&lt;&gt;"",$I390&lt;&gt;"",$I390&lt;&gt;"Bueno"),"Recibido con daño: ver observaciones",""))</f>
        <v/>
      </c>
      <c r="Y390" s="17">
        <f>IF($V390="Pendiente",COUNTIF($V$8:$V390,"Pendiente"),"")</f>
        <v/>
      </c>
    </row>
    <row r="391" ht="18" customHeight="1">
      <c r="A391" s="9" t="n"/>
      <c r="B391" s="14" t="n"/>
      <c r="C391" s="15" t="n"/>
      <c r="D391" s="9" t="n"/>
      <c r="E391" s="9" t="n"/>
      <c r="F391" s="16" t="n"/>
      <c r="G391" s="9" t="n"/>
      <c r="H391" s="9" t="n"/>
      <c r="I391" s="9" t="n"/>
      <c r="J391" s="9" t="n"/>
      <c r="K391" s="9" t="n"/>
      <c r="L391" s="9" t="n"/>
      <c r="M391" s="9" t="n"/>
      <c r="N391" s="15" t="n"/>
      <c r="O391" s="14" t="n"/>
      <c r="P391" s="15" t="n"/>
      <c r="Q391" s="9" t="n"/>
      <c r="R391" s="9" t="n"/>
      <c r="S391" s="9" t="n"/>
      <c r="T391" s="9" t="n"/>
      <c r="U391" s="9" t="n"/>
      <c r="V391" s="17">
        <f>IF(AND($B391="",$H391=""),"",IF($R391="Devuelto a la transportadora","Devuelto",IF($R391="Pasado a la administración","En administración",IF($O391&lt;&gt;"","Entregado","Pendiente"))))</f>
        <v/>
      </c>
      <c r="W391" s="18">
        <f>IF($B391="","",IF($O391&lt;&gt;"",$O391-$B391,$I$4-$B391))</f>
        <v/>
      </c>
      <c r="X391" s="17">
        <f>IF($V391="Pendiente",IF($D391="Perecedero","Perecedero: entregar hoy",IF($W391&gt;=$F$4,"Pasó el plazo: avisar a la administración",IF($W391&gt;=$D$4,"Enviar recordatorio y anotarlo",""))),IF(AND($V391&lt;&gt;"",$I391&lt;&gt;"",$I391&lt;&gt;"Bueno"),"Recibido con daño: ver observaciones",""))</f>
        <v/>
      </c>
      <c r="Y391" s="17">
        <f>IF($V391="Pendiente",COUNTIF($V$8:$V391,"Pendiente"),"")</f>
        <v/>
      </c>
    </row>
    <row r="392" ht="18" customHeight="1">
      <c r="A392" s="9" t="n"/>
      <c r="B392" s="14" t="n"/>
      <c r="C392" s="15" t="n"/>
      <c r="D392" s="9" t="n"/>
      <c r="E392" s="9" t="n"/>
      <c r="F392" s="16" t="n"/>
      <c r="G392" s="9" t="n"/>
      <c r="H392" s="9" t="n"/>
      <c r="I392" s="9" t="n"/>
      <c r="J392" s="9" t="n"/>
      <c r="K392" s="9" t="n"/>
      <c r="L392" s="9" t="n"/>
      <c r="M392" s="9" t="n"/>
      <c r="N392" s="15" t="n"/>
      <c r="O392" s="14" t="n"/>
      <c r="P392" s="15" t="n"/>
      <c r="Q392" s="9" t="n"/>
      <c r="R392" s="9" t="n"/>
      <c r="S392" s="9" t="n"/>
      <c r="T392" s="9" t="n"/>
      <c r="U392" s="9" t="n"/>
      <c r="V392" s="17">
        <f>IF(AND($B392="",$H392=""),"",IF($R392="Devuelto a la transportadora","Devuelto",IF($R392="Pasado a la administración","En administración",IF($O392&lt;&gt;"","Entregado","Pendiente"))))</f>
        <v/>
      </c>
      <c r="W392" s="18">
        <f>IF($B392="","",IF($O392&lt;&gt;"",$O392-$B392,$I$4-$B392))</f>
        <v/>
      </c>
      <c r="X392" s="17">
        <f>IF($V392="Pendiente",IF($D392="Perecedero","Perecedero: entregar hoy",IF($W392&gt;=$F$4,"Pasó el plazo: avisar a la administración",IF($W392&gt;=$D$4,"Enviar recordatorio y anotarlo",""))),IF(AND($V392&lt;&gt;"",$I392&lt;&gt;"",$I392&lt;&gt;"Bueno"),"Recibido con daño: ver observaciones",""))</f>
        <v/>
      </c>
      <c r="Y392" s="17">
        <f>IF($V392="Pendiente",COUNTIF($V$8:$V392,"Pendiente"),"")</f>
        <v/>
      </c>
    </row>
    <row r="393" ht="18" customHeight="1">
      <c r="A393" s="9" t="n"/>
      <c r="B393" s="14" t="n"/>
      <c r="C393" s="15" t="n"/>
      <c r="D393" s="9" t="n"/>
      <c r="E393" s="9" t="n"/>
      <c r="F393" s="16" t="n"/>
      <c r="G393" s="9" t="n"/>
      <c r="H393" s="9" t="n"/>
      <c r="I393" s="9" t="n"/>
      <c r="J393" s="9" t="n"/>
      <c r="K393" s="9" t="n"/>
      <c r="L393" s="9" t="n"/>
      <c r="M393" s="9" t="n"/>
      <c r="N393" s="15" t="n"/>
      <c r="O393" s="14" t="n"/>
      <c r="P393" s="15" t="n"/>
      <c r="Q393" s="9" t="n"/>
      <c r="R393" s="9" t="n"/>
      <c r="S393" s="9" t="n"/>
      <c r="T393" s="9" t="n"/>
      <c r="U393" s="9" t="n"/>
      <c r="V393" s="17">
        <f>IF(AND($B393="",$H393=""),"",IF($R393="Devuelto a la transportadora","Devuelto",IF($R393="Pasado a la administración","En administración",IF($O393&lt;&gt;"","Entregado","Pendiente"))))</f>
        <v/>
      </c>
      <c r="W393" s="18">
        <f>IF($B393="","",IF($O393&lt;&gt;"",$O393-$B393,$I$4-$B393))</f>
        <v/>
      </c>
      <c r="X393" s="17">
        <f>IF($V393="Pendiente",IF($D393="Perecedero","Perecedero: entregar hoy",IF($W393&gt;=$F$4,"Pasó el plazo: avisar a la administración",IF($W393&gt;=$D$4,"Enviar recordatorio y anotarlo",""))),IF(AND($V393&lt;&gt;"",$I393&lt;&gt;"",$I393&lt;&gt;"Bueno"),"Recibido con daño: ver observaciones",""))</f>
        <v/>
      </c>
      <c r="Y393" s="17">
        <f>IF($V393="Pendiente",COUNTIF($V$8:$V393,"Pendiente"),"")</f>
        <v/>
      </c>
    </row>
    <row r="394" ht="18" customHeight="1">
      <c r="A394" s="9" t="n"/>
      <c r="B394" s="14" t="n"/>
      <c r="C394" s="15" t="n"/>
      <c r="D394" s="9" t="n"/>
      <c r="E394" s="9" t="n"/>
      <c r="F394" s="16" t="n"/>
      <c r="G394" s="9" t="n"/>
      <c r="H394" s="9" t="n"/>
      <c r="I394" s="9" t="n"/>
      <c r="J394" s="9" t="n"/>
      <c r="K394" s="9" t="n"/>
      <c r="L394" s="9" t="n"/>
      <c r="M394" s="9" t="n"/>
      <c r="N394" s="15" t="n"/>
      <c r="O394" s="14" t="n"/>
      <c r="P394" s="15" t="n"/>
      <c r="Q394" s="9" t="n"/>
      <c r="R394" s="9" t="n"/>
      <c r="S394" s="9" t="n"/>
      <c r="T394" s="9" t="n"/>
      <c r="U394" s="9" t="n"/>
      <c r="V394" s="17">
        <f>IF(AND($B394="",$H394=""),"",IF($R394="Devuelto a la transportadora","Devuelto",IF($R394="Pasado a la administración","En administración",IF($O394&lt;&gt;"","Entregado","Pendiente"))))</f>
        <v/>
      </c>
      <c r="W394" s="18">
        <f>IF($B394="","",IF($O394&lt;&gt;"",$O394-$B394,$I$4-$B394))</f>
        <v/>
      </c>
      <c r="X394" s="17">
        <f>IF($V394="Pendiente",IF($D394="Perecedero","Perecedero: entregar hoy",IF($W394&gt;=$F$4,"Pasó el plazo: avisar a la administración",IF($W394&gt;=$D$4,"Enviar recordatorio y anotarlo",""))),IF(AND($V394&lt;&gt;"",$I394&lt;&gt;"",$I394&lt;&gt;"Bueno"),"Recibido con daño: ver observaciones",""))</f>
        <v/>
      </c>
      <c r="Y394" s="17">
        <f>IF($V394="Pendiente",COUNTIF($V$8:$V394,"Pendiente"),"")</f>
        <v/>
      </c>
    </row>
    <row r="395" ht="18" customHeight="1">
      <c r="A395" s="9" t="n"/>
      <c r="B395" s="14" t="n"/>
      <c r="C395" s="15" t="n"/>
      <c r="D395" s="9" t="n"/>
      <c r="E395" s="9" t="n"/>
      <c r="F395" s="16" t="n"/>
      <c r="G395" s="9" t="n"/>
      <c r="H395" s="9" t="n"/>
      <c r="I395" s="9" t="n"/>
      <c r="J395" s="9" t="n"/>
      <c r="K395" s="9" t="n"/>
      <c r="L395" s="9" t="n"/>
      <c r="M395" s="9" t="n"/>
      <c r="N395" s="15" t="n"/>
      <c r="O395" s="14" t="n"/>
      <c r="P395" s="15" t="n"/>
      <c r="Q395" s="9" t="n"/>
      <c r="R395" s="9" t="n"/>
      <c r="S395" s="9" t="n"/>
      <c r="T395" s="9" t="n"/>
      <c r="U395" s="9" t="n"/>
      <c r="V395" s="17">
        <f>IF(AND($B395="",$H395=""),"",IF($R395="Devuelto a la transportadora","Devuelto",IF($R395="Pasado a la administración","En administración",IF($O395&lt;&gt;"","Entregado","Pendiente"))))</f>
        <v/>
      </c>
      <c r="W395" s="18">
        <f>IF($B395="","",IF($O395&lt;&gt;"",$O395-$B395,$I$4-$B395))</f>
        <v/>
      </c>
      <c r="X395" s="17">
        <f>IF($V395="Pendiente",IF($D395="Perecedero","Perecedero: entregar hoy",IF($W395&gt;=$F$4,"Pasó el plazo: avisar a la administración",IF($W395&gt;=$D$4,"Enviar recordatorio y anotarlo",""))),IF(AND($V395&lt;&gt;"",$I395&lt;&gt;"",$I395&lt;&gt;"Bueno"),"Recibido con daño: ver observaciones",""))</f>
        <v/>
      </c>
      <c r="Y395" s="17">
        <f>IF($V395="Pendiente",COUNTIF($V$8:$V395,"Pendiente"),"")</f>
        <v/>
      </c>
    </row>
    <row r="396" ht="18" customHeight="1">
      <c r="A396" s="9" t="n"/>
      <c r="B396" s="14" t="n"/>
      <c r="C396" s="15" t="n"/>
      <c r="D396" s="9" t="n"/>
      <c r="E396" s="9" t="n"/>
      <c r="F396" s="16" t="n"/>
      <c r="G396" s="9" t="n"/>
      <c r="H396" s="9" t="n"/>
      <c r="I396" s="9" t="n"/>
      <c r="J396" s="9" t="n"/>
      <c r="K396" s="9" t="n"/>
      <c r="L396" s="9" t="n"/>
      <c r="M396" s="9" t="n"/>
      <c r="N396" s="15" t="n"/>
      <c r="O396" s="14" t="n"/>
      <c r="P396" s="15" t="n"/>
      <c r="Q396" s="9" t="n"/>
      <c r="R396" s="9" t="n"/>
      <c r="S396" s="9" t="n"/>
      <c r="T396" s="9" t="n"/>
      <c r="U396" s="9" t="n"/>
      <c r="V396" s="17">
        <f>IF(AND($B396="",$H396=""),"",IF($R396="Devuelto a la transportadora","Devuelto",IF($R396="Pasado a la administración","En administración",IF($O396&lt;&gt;"","Entregado","Pendiente"))))</f>
        <v/>
      </c>
      <c r="W396" s="18">
        <f>IF($B396="","",IF($O396&lt;&gt;"",$O396-$B396,$I$4-$B396))</f>
        <v/>
      </c>
      <c r="X396" s="17">
        <f>IF($V396="Pendiente",IF($D396="Perecedero","Perecedero: entregar hoy",IF($W396&gt;=$F$4,"Pasó el plazo: avisar a la administración",IF($W396&gt;=$D$4,"Enviar recordatorio y anotarlo",""))),IF(AND($V396&lt;&gt;"",$I396&lt;&gt;"",$I396&lt;&gt;"Bueno"),"Recibido con daño: ver observaciones",""))</f>
        <v/>
      </c>
      <c r="Y396" s="17">
        <f>IF($V396="Pendiente",COUNTIF($V$8:$V396,"Pendiente"),"")</f>
        <v/>
      </c>
    </row>
    <row r="397" ht="18" customHeight="1">
      <c r="A397" s="9" t="n"/>
      <c r="B397" s="14" t="n"/>
      <c r="C397" s="15" t="n"/>
      <c r="D397" s="9" t="n"/>
      <c r="E397" s="9" t="n"/>
      <c r="F397" s="16" t="n"/>
      <c r="G397" s="9" t="n"/>
      <c r="H397" s="9" t="n"/>
      <c r="I397" s="9" t="n"/>
      <c r="J397" s="9" t="n"/>
      <c r="K397" s="9" t="n"/>
      <c r="L397" s="9" t="n"/>
      <c r="M397" s="9" t="n"/>
      <c r="N397" s="15" t="n"/>
      <c r="O397" s="14" t="n"/>
      <c r="P397" s="15" t="n"/>
      <c r="Q397" s="9" t="n"/>
      <c r="R397" s="9" t="n"/>
      <c r="S397" s="9" t="n"/>
      <c r="T397" s="9" t="n"/>
      <c r="U397" s="9" t="n"/>
      <c r="V397" s="17">
        <f>IF(AND($B397="",$H397=""),"",IF($R397="Devuelto a la transportadora","Devuelto",IF($R397="Pasado a la administración","En administración",IF($O397&lt;&gt;"","Entregado","Pendiente"))))</f>
        <v/>
      </c>
      <c r="W397" s="18">
        <f>IF($B397="","",IF($O397&lt;&gt;"",$O397-$B397,$I$4-$B397))</f>
        <v/>
      </c>
      <c r="X397" s="17">
        <f>IF($V397="Pendiente",IF($D397="Perecedero","Perecedero: entregar hoy",IF($W397&gt;=$F$4,"Pasó el plazo: avisar a la administración",IF($W397&gt;=$D$4,"Enviar recordatorio y anotarlo",""))),IF(AND($V397&lt;&gt;"",$I397&lt;&gt;"",$I397&lt;&gt;"Bueno"),"Recibido con daño: ver observaciones",""))</f>
        <v/>
      </c>
      <c r="Y397" s="17">
        <f>IF($V397="Pendiente",COUNTIF($V$8:$V397,"Pendiente"),"")</f>
        <v/>
      </c>
    </row>
    <row r="398" ht="18" customHeight="1">
      <c r="A398" s="9" t="n"/>
      <c r="B398" s="14" t="n"/>
      <c r="C398" s="15" t="n"/>
      <c r="D398" s="9" t="n"/>
      <c r="E398" s="9" t="n"/>
      <c r="F398" s="16" t="n"/>
      <c r="G398" s="9" t="n"/>
      <c r="H398" s="9" t="n"/>
      <c r="I398" s="9" t="n"/>
      <c r="J398" s="9" t="n"/>
      <c r="K398" s="9" t="n"/>
      <c r="L398" s="9" t="n"/>
      <c r="M398" s="9" t="n"/>
      <c r="N398" s="15" t="n"/>
      <c r="O398" s="14" t="n"/>
      <c r="P398" s="15" t="n"/>
      <c r="Q398" s="9" t="n"/>
      <c r="R398" s="9" t="n"/>
      <c r="S398" s="9" t="n"/>
      <c r="T398" s="9" t="n"/>
      <c r="U398" s="9" t="n"/>
      <c r="V398" s="17">
        <f>IF(AND($B398="",$H398=""),"",IF($R398="Devuelto a la transportadora","Devuelto",IF($R398="Pasado a la administración","En administración",IF($O398&lt;&gt;"","Entregado","Pendiente"))))</f>
        <v/>
      </c>
      <c r="W398" s="18">
        <f>IF($B398="","",IF($O398&lt;&gt;"",$O398-$B398,$I$4-$B398))</f>
        <v/>
      </c>
      <c r="X398" s="17">
        <f>IF($V398="Pendiente",IF($D398="Perecedero","Perecedero: entregar hoy",IF($W398&gt;=$F$4,"Pasó el plazo: avisar a la administración",IF($W398&gt;=$D$4,"Enviar recordatorio y anotarlo",""))),IF(AND($V398&lt;&gt;"",$I398&lt;&gt;"",$I398&lt;&gt;"Bueno"),"Recibido con daño: ver observaciones",""))</f>
        <v/>
      </c>
      <c r="Y398" s="17">
        <f>IF($V398="Pendiente",COUNTIF($V$8:$V398,"Pendiente"),"")</f>
        <v/>
      </c>
    </row>
    <row r="399" ht="18" customHeight="1">
      <c r="A399" s="9" t="n"/>
      <c r="B399" s="14" t="n"/>
      <c r="C399" s="15" t="n"/>
      <c r="D399" s="9" t="n"/>
      <c r="E399" s="9" t="n"/>
      <c r="F399" s="16" t="n"/>
      <c r="G399" s="9" t="n"/>
      <c r="H399" s="9" t="n"/>
      <c r="I399" s="9" t="n"/>
      <c r="J399" s="9" t="n"/>
      <c r="K399" s="9" t="n"/>
      <c r="L399" s="9" t="n"/>
      <c r="M399" s="9" t="n"/>
      <c r="N399" s="15" t="n"/>
      <c r="O399" s="14" t="n"/>
      <c r="P399" s="15" t="n"/>
      <c r="Q399" s="9" t="n"/>
      <c r="R399" s="9" t="n"/>
      <c r="S399" s="9" t="n"/>
      <c r="T399" s="9" t="n"/>
      <c r="U399" s="9" t="n"/>
      <c r="V399" s="17">
        <f>IF(AND($B399="",$H399=""),"",IF($R399="Devuelto a la transportadora","Devuelto",IF($R399="Pasado a la administración","En administración",IF($O399&lt;&gt;"","Entregado","Pendiente"))))</f>
        <v/>
      </c>
      <c r="W399" s="18">
        <f>IF($B399="","",IF($O399&lt;&gt;"",$O399-$B399,$I$4-$B399))</f>
        <v/>
      </c>
      <c r="X399" s="17">
        <f>IF($V399="Pendiente",IF($D399="Perecedero","Perecedero: entregar hoy",IF($W399&gt;=$F$4,"Pasó el plazo: avisar a la administración",IF($W399&gt;=$D$4,"Enviar recordatorio y anotarlo",""))),IF(AND($V399&lt;&gt;"",$I399&lt;&gt;"",$I399&lt;&gt;"Bueno"),"Recibido con daño: ver observaciones",""))</f>
        <v/>
      </c>
      <c r="Y399" s="17">
        <f>IF($V399="Pendiente",COUNTIF($V$8:$V399,"Pendiente"),"")</f>
        <v/>
      </c>
    </row>
    <row r="400" ht="18" customHeight="1">
      <c r="A400" s="9" t="n"/>
      <c r="B400" s="14" t="n"/>
      <c r="C400" s="15" t="n"/>
      <c r="D400" s="9" t="n"/>
      <c r="E400" s="9" t="n"/>
      <c r="F400" s="16" t="n"/>
      <c r="G400" s="9" t="n"/>
      <c r="H400" s="9" t="n"/>
      <c r="I400" s="9" t="n"/>
      <c r="J400" s="9" t="n"/>
      <c r="K400" s="9" t="n"/>
      <c r="L400" s="9" t="n"/>
      <c r="M400" s="9" t="n"/>
      <c r="N400" s="15" t="n"/>
      <c r="O400" s="14" t="n"/>
      <c r="P400" s="15" t="n"/>
      <c r="Q400" s="9" t="n"/>
      <c r="R400" s="9" t="n"/>
      <c r="S400" s="9" t="n"/>
      <c r="T400" s="9" t="n"/>
      <c r="U400" s="9" t="n"/>
      <c r="V400" s="17">
        <f>IF(AND($B400="",$H400=""),"",IF($R400="Devuelto a la transportadora","Devuelto",IF($R400="Pasado a la administración","En administración",IF($O400&lt;&gt;"","Entregado","Pendiente"))))</f>
        <v/>
      </c>
      <c r="W400" s="18">
        <f>IF($B400="","",IF($O400&lt;&gt;"",$O400-$B400,$I$4-$B400))</f>
        <v/>
      </c>
      <c r="X400" s="17">
        <f>IF($V400="Pendiente",IF($D400="Perecedero","Perecedero: entregar hoy",IF($W400&gt;=$F$4,"Pasó el plazo: avisar a la administración",IF($W400&gt;=$D$4,"Enviar recordatorio y anotarlo",""))),IF(AND($V400&lt;&gt;"",$I400&lt;&gt;"",$I400&lt;&gt;"Bueno"),"Recibido con daño: ver observaciones",""))</f>
        <v/>
      </c>
      <c r="Y400" s="17">
        <f>IF($V400="Pendiente",COUNTIF($V$8:$V400,"Pendiente"),"")</f>
        <v/>
      </c>
    </row>
    <row r="401" ht="18" customHeight="1">
      <c r="A401" s="9" t="n"/>
      <c r="B401" s="14" t="n"/>
      <c r="C401" s="15" t="n"/>
      <c r="D401" s="9" t="n"/>
      <c r="E401" s="9" t="n"/>
      <c r="F401" s="16" t="n"/>
      <c r="G401" s="9" t="n"/>
      <c r="H401" s="9" t="n"/>
      <c r="I401" s="9" t="n"/>
      <c r="J401" s="9" t="n"/>
      <c r="K401" s="9" t="n"/>
      <c r="L401" s="9" t="n"/>
      <c r="M401" s="9" t="n"/>
      <c r="N401" s="15" t="n"/>
      <c r="O401" s="14" t="n"/>
      <c r="P401" s="15" t="n"/>
      <c r="Q401" s="9" t="n"/>
      <c r="R401" s="9" t="n"/>
      <c r="S401" s="9" t="n"/>
      <c r="T401" s="9" t="n"/>
      <c r="U401" s="9" t="n"/>
      <c r="V401" s="17">
        <f>IF(AND($B401="",$H401=""),"",IF($R401="Devuelto a la transportadora","Devuelto",IF($R401="Pasado a la administración","En administración",IF($O401&lt;&gt;"","Entregado","Pendiente"))))</f>
        <v/>
      </c>
      <c r="W401" s="18">
        <f>IF($B401="","",IF($O401&lt;&gt;"",$O401-$B401,$I$4-$B401))</f>
        <v/>
      </c>
      <c r="X401" s="17">
        <f>IF($V401="Pendiente",IF($D401="Perecedero","Perecedero: entregar hoy",IF($W401&gt;=$F$4,"Pasó el plazo: avisar a la administración",IF($W401&gt;=$D$4,"Enviar recordatorio y anotarlo",""))),IF(AND($V401&lt;&gt;"",$I401&lt;&gt;"",$I401&lt;&gt;"Bueno"),"Recibido con daño: ver observaciones",""))</f>
        <v/>
      </c>
      <c r="Y401" s="17">
        <f>IF($V401="Pendiente",COUNTIF($V$8:$V401,"Pendiente"),"")</f>
        <v/>
      </c>
    </row>
    <row r="402" ht="18" customHeight="1">
      <c r="A402" s="9" t="n"/>
      <c r="B402" s="14" t="n"/>
      <c r="C402" s="15" t="n"/>
      <c r="D402" s="9" t="n"/>
      <c r="E402" s="9" t="n"/>
      <c r="F402" s="16" t="n"/>
      <c r="G402" s="9" t="n"/>
      <c r="H402" s="9" t="n"/>
      <c r="I402" s="9" t="n"/>
      <c r="J402" s="9" t="n"/>
      <c r="K402" s="9" t="n"/>
      <c r="L402" s="9" t="n"/>
      <c r="M402" s="9" t="n"/>
      <c r="N402" s="15" t="n"/>
      <c r="O402" s="14" t="n"/>
      <c r="P402" s="15" t="n"/>
      <c r="Q402" s="9" t="n"/>
      <c r="R402" s="9" t="n"/>
      <c r="S402" s="9" t="n"/>
      <c r="T402" s="9" t="n"/>
      <c r="U402" s="9" t="n"/>
      <c r="V402" s="17">
        <f>IF(AND($B402="",$H402=""),"",IF($R402="Devuelto a la transportadora","Devuelto",IF($R402="Pasado a la administración","En administración",IF($O402&lt;&gt;"","Entregado","Pendiente"))))</f>
        <v/>
      </c>
      <c r="W402" s="18">
        <f>IF($B402="","",IF($O402&lt;&gt;"",$O402-$B402,$I$4-$B402))</f>
        <v/>
      </c>
      <c r="X402" s="17">
        <f>IF($V402="Pendiente",IF($D402="Perecedero","Perecedero: entregar hoy",IF($W402&gt;=$F$4,"Pasó el plazo: avisar a la administración",IF($W402&gt;=$D$4,"Enviar recordatorio y anotarlo",""))),IF(AND($V402&lt;&gt;"",$I402&lt;&gt;"",$I402&lt;&gt;"Bueno"),"Recibido con daño: ver observaciones",""))</f>
        <v/>
      </c>
      <c r="Y402" s="17">
        <f>IF($V402="Pendiente",COUNTIF($V$8:$V402,"Pendiente"),"")</f>
        <v/>
      </c>
    </row>
    <row r="403" ht="18" customHeight="1">
      <c r="A403" s="9" t="n"/>
      <c r="B403" s="14" t="n"/>
      <c r="C403" s="15" t="n"/>
      <c r="D403" s="9" t="n"/>
      <c r="E403" s="9" t="n"/>
      <c r="F403" s="16" t="n"/>
      <c r="G403" s="9" t="n"/>
      <c r="H403" s="9" t="n"/>
      <c r="I403" s="9" t="n"/>
      <c r="J403" s="9" t="n"/>
      <c r="K403" s="9" t="n"/>
      <c r="L403" s="9" t="n"/>
      <c r="M403" s="9" t="n"/>
      <c r="N403" s="15" t="n"/>
      <c r="O403" s="14" t="n"/>
      <c r="P403" s="15" t="n"/>
      <c r="Q403" s="9" t="n"/>
      <c r="R403" s="9" t="n"/>
      <c r="S403" s="9" t="n"/>
      <c r="T403" s="9" t="n"/>
      <c r="U403" s="9" t="n"/>
      <c r="V403" s="17">
        <f>IF(AND($B403="",$H403=""),"",IF($R403="Devuelto a la transportadora","Devuelto",IF($R403="Pasado a la administración","En administración",IF($O403&lt;&gt;"","Entregado","Pendiente"))))</f>
        <v/>
      </c>
      <c r="W403" s="18">
        <f>IF($B403="","",IF($O403&lt;&gt;"",$O403-$B403,$I$4-$B403))</f>
        <v/>
      </c>
      <c r="X403" s="17">
        <f>IF($V403="Pendiente",IF($D403="Perecedero","Perecedero: entregar hoy",IF($W403&gt;=$F$4,"Pasó el plazo: avisar a la administración",IF($W403&gt;=$D$4,"Enviar recordatorio y anotarlo",""))),IF(AND($V403&lt;&gt;"",$I403&lt;&gt;"",$I403&lt;&gt;"Bueno"),"Recibido con daño: ver observaciones",""))</f>
        <v/>
      </c>
      <c r="Y403" s="17">
        <f>IF($V403="Pendiente",COUNTIF($V$8:$V403,"Pendiente"),"")</f>
        <v/>
      </c>
    </row>
    <row r="404" ht="18" customHeight="1">
      <c r="A404" s="9" t="n"/>
      <c r="B404" s="14" t="n"/>
      <c r="C404" s="15" t="n"/>
      <c r="D404" s="9" t="n"/>
      <c r="E404" s="9" t="n"/>
      <c r="F404" s="16" t="n"/>
      <c r="G404" s="9" t="n"/>
      <c r="H404" s="9" t="n"/>
      <c r="I404" s="9" t="n"/>
      <c r="J404" s="9" t="n"/>
      <c r="K404" s="9" t="n"/>
      <c r="L404" s="9" t="n"/>
      <c r="M404" s="9" t="n"/>
      <c r="N404" s="15" t="n"/>
      <c r="O404" s="14" t="n"/>
      <c r="P404" s="15" t="n"/>
      <c r="Q404" s="9" t="n"/>
      <c r="R404" s="9" t="n"/>
      <c r="S404" s="9" t="n"/>
      <c r="T404" s="9" t="n"/>
      <c r="U404" s="9" t="n"/>
      <c r="V404" s="17">
        <f>IF(AND($B404="",$H404=""),"",IF($R404="Devuelto a la transportadora","Devuelto",IF($R404="Pasado a la administración","En administración",IF($O404&lt;&gt;"","Entregado","Pendiente"))))</f>
        <v/>
      </c>
      <c r="W404" s="18">
        <f>IF($B404="","",IF($O404&lt;&gt;"",$O404-$B404,$I$4-$B404))</f>
        <v/>
      </c>
      <c r="X404" s="17">
        <f>IF($V404="Pendiente",IF($D404="Perecedero","Perecedero: entregar hoy",IF($W404&gt;=$F$4,"Pasó el plazo: avisar a la administración",IF($W404&gt;=$D$4,"Enviar recordatorio y anotarlo",""))),IF(AND($V404&lt;&gt;"",$I404&lt;&gt;"",$I404&lt;&gt;"Bueno"),"Recibido con daño: ver observaciones",""))</f>
        <v/>
      </c>
      <c r="Y404" s="17">
        <f>IF($V404="Pendiente",COUNTIF($V$8:$V404,"Pendiente"),"")</f>
        <v/>
      </c>
    </row>
    <row r="405" ht="18" customHeight="1">
      <c r="A405" s="9" t="n"/>
      <c r="B405" s="14" t="n"/>
      <c r="C405" s="15" t="n"/>
      <c r="D405" s="9" t="n"/>
      <c r="E405" s="9" t="n"/>
      <c r="F405" s="16" t="n"/>
      <c r="G405" s="9" t="n"/>
      <c r="H405" s="9" t="n"/>
      <c r="I405" s="9" t="n"/>
      <c r="J405" s="9" t="n"/>
      <c r="K405" s="9" t="n"/>
      <c r="L405" s="9" t="n"/>
      <c r="M405" s="9" t="n"/>
      <c r="N405" s="15" t="n"/>
      <c r="O405" s="14" t="n"/>
      <c r="P405" s="15" t="n"/>
      <c r="Q405" s="9" t="n"/>
      <c r="R405" s="9" t="n"/>
      <c r="S405" s="9" t="n"/>
      <c r="T405" s="9" t="n"/>
      <c r="U405" s="9" t="n"/>
      <c r="V405" s="17">
        <f>IF(AND($B405="",$H405=""),"",IF($R405="Devuelto a la transportadora","Devuelto",IF($R405="Pasado a la administración","En administración",IF($O405&lt;&gt;"","Entregado","Pendiente"))))</f>
        <v/>
      </c>
      <c r="W405" s="18">
        <f>IF($B405="","",IF($O405&lt;&gt;"",$O405-$B405,$I$4-$B405))</f>
        <v/>
      </c>
      <c r="X405" s="17">
        <f>IF($V405="Pendiente",IF($D405="Perecedero","Perecedero: entregar hoy",IF($W405&gt;=$F$4,"Pasó el plazo: avisar a la administración",IF($W405&gt;=$D$4,"Enviar recordatorio y anotarlo",""))),IF(AND($V405&lt;&gt;"",$I405&lt;&gt;"",$I405&lt;&gt;"Bueno"),"Recibido con daño: ver observaciones",""))</f>
        <v/>
      </c>
      <c r="Y405" s="17">
        <f>IF($V405="Pendiente",COUNTIF($V$8:$V405,"Pendiente"),"")</f>
        <v/>
      </c>
    </row>
    <row r="406" ht="18" customHeight="1">
      <c r="A406" s="9" t="n"/>
      <c r="B406" s="14" t="n"/>
      <c r="C406" s="15" t="n"/>
      <c r="D406" s="9" t="n"/>
      <c r="E406" s="9" t="n"/>
      <c r="F406" s="16" t="n"/>
      <c r="G406" s="9" t="n"/>
      <c r="H406" s="9" t="n"/>
      <c r="I406" s="9" t="n"/>
      <c r="J406" s="9" t="n"/>
      <c r="K406" s="9" t="n"/>
      <c r="L406" s="9" t="n"/>
      <c r="M406" s="9" t="n"/>
      <c r="N406" s="15" t="n"/>
      <c r="O406" s="14" t="n"/>
      <c r="P406" s="15" t="n"/>
      <c r="Q406" s="9" t="n"/>
      <c r="R406" s="9" t="n"/>
      <c r="S406" s="9" t="n"/>
      <c r="T406" s="9" t="n"/>
      <c r="U406" s="9" t="n"/>
      <c r="V406" s="17">
        <f>IF(AND($B406="",$H406=""),"",IF($R406="Devuelto a la transportadora","Devuelto",IF($R406="Pasado a la administración","En administración",IF($O406&lt;&gt;"","Entregado","Pendiente"))))</f>
        <v/>
      </c>
      <c r="W406" s="18">
        <f>IF($B406="","",IF($O406&lt;&gt;"",$O406-$B406,$I$4-$B406))</f>
        <v/>
      </c>
      <c r="X406" s="17">
        <f>IF($V406="Pendiente",IF($D406="Perecedero","Perecedero: entregar hoy",IF($W406&gt;=$F$4,"Pasó el plazo: avisar a la administración",IF($W406&gt;=$D$4,"Enviar recordatorio y anotarlo",""))),IF(AND($V406&lt;&gt;"",$I406&lt;&gt;"",$I406&lt;&gt;"Bueno"),"Recibido con daño: ver observaciones",""))</f>
        <v/>
      </c>
      <c r="Y406" s="17">
        <f>IF($V406="Pendiente",COUNTIF($V$8:$V406,"Pendiente"),"")</f>
        <v/>
      </c>
    </row>
    <row r="407" ht="18" customHeight="1">
      <c r="A407" s="9" t="n"/>
      <c r="B407" s="14" t="n"/>
      <c r="C407" s="15" t="n"/>
      <c r="D407" s="9" t="n"/>
      <c r="E407" s="9" t="n"/>
      <c r="F407" s="16" t="n"/>
      <c r="G407" s="9" t="n"/>
      <c r="H407" s="9" t="n"/>
      <c r="I407" s="9" t="n"/>
      <c r="J407" s="9" t="n"/>
      <c r="K407" s="9" t="n"/>
      <c r="L407" s="9" t="n"/>
      <c r="M407" s="9" t="n"/>
      <c r="N407" s="15" t="n"/>
      <c r="O407" s="14" t="n"/>
      <c r="P407" s="15" t="n"/>
      <c r="Q407" s="9" t="n"/>
      <c r="R407" s="9" t="n"/>
      <c r="S407" s="9" t="n"/>
      <c r="T407" s="9" t="n"/>
      <c r="U407" s="9" t="n"/>
      <c r="V407" s="17">
        <f>IF(AND($B407="",$H407=""),"",IF($R407="Devuelto a la transportadora","Devuelto",IF($R407="Pasado a la administración","En administración",IF($O407&lt;&gt;"","Entregado","Pendiente"))))</f>
        <v/>
      </c>
      <c r="W407" s="18">
        <f>IF($B407="","",IF($O407&lt;&gt;"",$O407-$B407,$I$4-$B407))</f>
        <v/>
      </c>
      <c r="X407" s="17">
        <f>IF($V407="Pendiente",IF($D407="Perecedero","Perecedero: entregar hoy",IF($W407&gt;=$F$4,"Pasó el plazo: avisar a la administración",IF($W407&gt;=$D$4,"Enviar recordatorio y anotarlo",""))),IF(AND($V407&lt;&gt;"",$I407&lt;&gt;"",$I407&lt;&gt;"Bueno"),"Recibido con daño: ver observaciones",""))</f>
        <v/>
      </c>
      <c r="Y407" s="17">
        <f>IF($V407="Pendiente",COUNTIF($V$8:$V407,"Pendiente"),"")</f>
        <v/>
      </c>
    </row>
    <row r="408" ht="18" customHeight="1">
      <c r="A408" s="9" t="n"/>
      <c r="B408" s="14" t="n"/>
      <c r="C408" s="15" t="n"/>
      <c r="D408" s="9" t="n"/>
      <c r="E408" s="9" t="n"/>
      <c r="F408" s="16" t="n"/>
      <c r="G408" s="9" t="n"/>
      <c r="H408" s="9" t="n"/>
      <c r="I408" s="9" t="n"/>
      <c r="J408" s="9" t="n"/>
      <c r="K408" s="9" t="n"/>
      <c r="L408" s="9" t="n"/>
      <c r="M408" s="9" t="n"/>
      <c r="N408" s="15" t="n"/>
      <c r="O408" s="14" t="n"/>
      <c r="P408" s="15" t="n"/>
      <c r="Q408" s="9" t="n"/>
      <c r="R408" s="9" t="n"/>
      <c r="S408" s="9" t="n"/>
      <c r="T408" s="9" t="n"/>
      <c r="U408" s="9" t="n"/>
      <c r="V408" s="17">
        <f>IF(AND($B408="",$H408=""),"",IF($R408="Devuelto a la transportadora","Devuelto",IF($R408="Pasado a la administración","En administración",IF($O408&lt;&gt;"","Entregado","Pendiente"))))</f>
        <v/>
      </c>
      <c r="W408" s="18">
        <f>IF($B408="","",IF($O408&lt;&gt;"",$O408-$B408,$I$4-$B408))</f>
        <v/>
      </c>
      <c r="X408" s="17">
        <f>IF($V408="Pendiente",IF($D408="Perecedero","Perecedero: entregar hoy",IF($W408&gt;=$F$4,"Pasó el plazo: avisar a la administración",IF($W408&gt;=$D$4,"Enviar recordatorio y anotarlo",""))),IF(AND($V408&lt;&gt;"",$I408&lt;&gt;"",$I408&lt;&gt;"Bueno"),"Recibido con daño: ver observaciones",""))</f>
        <v/>
      </c>
      <c r="Y408" s="17">
        <f>IF($V408="Pendiente",COUNTIF($V$8:$V408,"Pendiente"),"")</f>
        <v/>
      </c>
    </row>
    <row r="409" ht="18" customHeight="1">
      <c r="A409" s="9" t="n"/>
      <c r="B409" s="14" t="n"/>
      <c r="C409" s="15" t="n"/>
      <c r="D409" s="9" t="n"/>
      <c r="E409" s="9" t="n"/>
      <c r="F409" s="16" t="n"/>
      <c r="G409" s="9" t="n"/>
      <c r="H409" s="9" t="n"/>
      <c r="I409" s="9" t="n"/>
      <c r="J409" s="9" t="n"/>
      <c r="K409" s="9" t="n"/>
      <c r="L409" s="9" t="n"/>
      <c r="M409" s="9" t="n"/>
      <c r="N409" s="15" t="n"/>
      <c r="O409" s="14" t="n"/>
      <c r="P409" s="15" t="n"/>
      <c r="Q409" s="9" t="n"/>
      <c r="R409" s="9" t="n"/>
      <c r="S409" s="9" t="n"/>
      <c r="T409" s="9" t="n"/>
      <c r="U409" s="9" t="n"/>
      <c r="V409" s="17">
        <f>IF(AND($B409="",$H409=""),"",IF($R409="Devuelto a la transportadora","Devuelto",IF($R409="Pasado a la administración","En administración",IF($O409&lt;&gt;"","Entregado","Pendiente"))))</f>
        <v/>
      </c>
      <c r="W409" s="18">
        <f>IF($B409="","",IF($O409&lt;&gt;"",$O409-$B409,$I$4-$B409))</f>
        <v/>
      </c>
      <c r="X409" s="17">
        <f>IF($V409="Pendiente",IF($D409="Perecedero","Perecedero: entregar hoy",IF($W409&gt;=$F$4,"Pasó el plazo: avisar a la administración",IF($W409&gt;=$D$4,"Enviar recordatorio y anotarlo",""))),IF(AND($V409&lt;&gt;"",$I409&lt;&gt;"",$I409&lt;&gt;"Bueno"),"Recibido con daño: ver observaciones",""))</f>
        <v/>
      </c>
      <c r="Y409" s="17">
        <f>IF($V409="Pendiente",COUNTIF($V$8:$V409,"Pendiente"),"")</f>
        <v/>
      </c>
    </row>
    <row r="410" ht="18" customHeight="1">
      <c r="A410" s="9" t="n"/>
      <c r="B410" s="14" t="n"/>
      <c r="C410" s="15" t="n"/>
      <c r="D410" s="9" t="n"/>
      <c r="E410" s="9" t="n"/>
      <c r="F410" s="16" t="n"/>
      <c r="G410" s="9" t="n"/>
      <c r="H410" s="9" t="n"/>
      <c r="I410" s="9" t="n"/>
      <c r="J410" s="9" t="n"/>
      <c r="K410" s="9" t="n"/>
      <c r="L410" s="9" t="n"/>
      <c r="M410" s="9" t="n"/>
      <c r="N410" s="15" t="n"/>
      <c r="O410" s="14" t="n"/>
      <c r="P410" s="15" t="n"/>
      <c r="Q410" s="9" t="n"/>
      <c r="R410" s="9" t="n"/>
      <c r="S410" s="9" t="n"/>
      <c r="T410" s="9" t="n"/>
      <c r="U410" s="9" t="n"/>
      <c r="V410" s="17">
        <f>IF(AND($B410="",$H410=""),"",IF($R410="Devuelto a la transportadora","Devuelto",IF($R410="Pasado a la administración","En administración",IF($O410&lt;&gt;"","Entregado","Pendiente"))))</f>
        <v/>
      </c>
      <c r="W410" s="18">
        <f>IF($B410="","",IF($O410&lt;&gt;"",$O410-$B410,$I$4-$B410))</f>
        <v/>
      </c>
      <c r="X410" s="17">
        <f>IF($V410="Pendiente",IF($D410="Perecedero","Perecedero: entregar hoy",IF($W410&gt;=$F$4,"Pasó el plazo: avisar a la administración",IF($W410&gt;=$D$4,"Enviar recordatorio y anotarlo",""))),IF(AND($V410&lt;&gt;"",$I410&lt;&gt;"",$I410&lt;&gt;"Bueno"),"Recibido con daño: ver observaciones",""))</f>
        <v/>
      </c>
      <c r="Y410" s="17">
        <f>IF($V410="Pendiente",COUNTIF($V$8:$V410,"Pendiente"),"")</f>
        <v/>
      </c>
    </row>
    <row r="411" ht="18" customHeight="1">
      <c r="A411" s="9" t="n"/>
      <c r="B411" s="14" t="n"/>
      <c r="C411" s="15" t="n"/>
      <c r="D411" s="9" t="n"/>
      <c r="E411" s="9" t="n"/>
      <c r="F411" s="16" t="n"/>
      <c r="G411" s="9" t="n"/>
      <c r="H411" s="9" t="n"/>
      <c r="I411" s="9" t="n"/>
      <c r="J411" s="9" t="n"/>
      <c r="K411" s="9" t="n"/>
      <c r="L411" s="9" t="n"/>
      <c r="M411" s="9" t="n"/>
      <c r="N411" s="15" t="n"/>
      <c r="O411" s="14" t="n"/>
      <c r="P411" s="15" t="n"/>
      <c r="Q411" s="9" t="n"/>
      <c r="R411" s="9" t="n"/>
      <c r="S411" s="9" t="n"/>
      <c r="T411" s="9" t="n"/>
      <c r="U411" s="9" t="n"/>
      <c r="V411" s="17">
        <f>IF(AND($B411="",$H411=""),"",IF($R411="Devuelto a la transportadora","Devuelto",IF($R411="Pasado a la administración","En administración",IF($O411&lt;&gt;"","Entregado","Pendiente"))))</f>
        <v/>
      </c>
      <c r="W411" s="18">
        <f>IF($B411="","",IF($O411&lt;&gt;"",$O411-$B411,$I$4-$B411))</f>
        <v/>
      </c>
      <c r="X411" s="17">
        <f>IF($V411="Pendiente",IF($D411="Perecedero","Perecedero: entregar hoy",IF($W411&gt;=$F$4,"Pasó el plazo: avisar a la administración",IF($W411&gt;=$D$4,"Enviar recordatorio y anotarlo",""))),IF(AND($V411&lt;&gt;"",$I411&lt;&gt;"",$I411&lt;&gt;"Bueno"),"Recibido con daño: ver observaciones",""))</f>
        <v/>
      </c>
      <c r="Y411" s="17">
        <f>IF($V411="Pendiente",COUNTIF($V$8:$V411,"Pendiente"),"")</f>
        <v/>
      </c>
    </row>
    <row r="412" ht="18" customHeight="1">
      <c r="A412" s="9" t="n"/>
      <c r="B412" s="14" t="n"/>
      <c r="C412" s="15" t="n"/>
      <c r="D412" s="9" t="n"/>
      <c r="E412" s="9" t="n"/>
      <c r="F412" s="16" t="n"/>
      <c r="G412" s="9" t="n"/>
      <c r="H412" s="9" t="n"/>
      <c r="I412" s="9" t="n"/>
      <c r="J412" s="9" t="n"/>
      <c r="K412" s="9" t="n"/>
      <c r="L412" s="9" t="n"/>
      <c r="M412" s="9" t="n"/>
      <c r="N412" s="15" t="n"/>
      <c r="O412" s="14" t="n"/>
      <c r="P412" s="15" t="n"/>
      <c r="Q412" s="9" t="n"/>
      <c r="R412" s="9" t="n"/>
      <c r="S412" s="9" t="n"/>
      <c r="T412" s="9" t="n"/>
      <c r="U412" s="9" t="n"/>
      <c r="V412" s="17">
        <f>IF(AND($B412="",$H412=""),"",IF($R412="Devuelto a la transportadora","Devuelto",IF($R412="Pasado a la administración","En administración",IF($O412&lt;&gt;"","Entregado","Pendiente"))))</f>
        <v/>
      </c>
      <c r="W412" s="18">
        <f>IF($B412="","",IF($O412&lt;&gt;"",$O412-$B412,$I$4-$B412))</f>
        <v/>
      </c>
      <c r="X412" s="17">
        <f>IF($V412="Pendiente",IF($D412="Perecedero","Perecedero: entregar hoy",IF($W412&gt;=$F$4,"Pasó el plazo: avisar a la administración",IF($W412&gt;=$D$4,"Enviar recordatorio y anotarlo",""))),IF(AND($V412&lt;&gt;"",$I412&lt;&gt;"",$I412&lt;&gt;"Bueno"),"Recibido con daño: ver observaciones",""))</f>
        <v/>
      </c>
      <c r="Y412" s="17">
        <f>IF($V412="Pendiente",COUNTIF($V$8:$V412,"Pendiente"),"")</f>
        <v/>
      </c>
    </row>
    <row r="413" ht="18" customHeight="1">
      <c r="A413" s="9" t="n"/>
      <c r="B413" s="14" t="n"/>
      <c r="C413" s="15" t="n"/>
      <c r="D413" s="9" t="n"/>
      <c r="E413" s="9" t="n"/>
      <c r="F413" s="16" t="n"/>
      <c r="G413" s="9" t="n"/>
      <c r="H413" s="9" t="n"/>
      <c r="I413" s="9" t="n"/>
      <c r="J413" s="9" t="n"/>
      <c r="K413" s="9" t="n"/>
      <c r="L413" s="9" t="n"/>
      <c r="M413" s="9" t="n"/>
      <c r="N413" s="15" t="n"/>
      <c r="O413" s="14" t="n"/>
      <c r="P413" s="15" t="n"/>
      <c r="Q413" s="9" t="n"/>
      <c r="R413" s="9" t="n"/>
      <c r="S413" s="9" t="n"/>
      <c r="T413" s="9" t="n"/>
      <c r="U413" s="9" t="n"/>
      <c r="V413" s="17">
        <f>IF(AND($B413="",$H413=""),"",IF($R413="Devuelto a la transportadora","Devuelto",IF($R413="Pasado a la administración","En administración",IF($O413&lt;&gt;"","Entregado","Pendiente"))))</f>
        <v/>
      </c>
      <c r="W413" s="18">
        <f>IF($B413="","",IF($O413&lt;&gt;"",$O413-$B413,$I$4-$B413))</f>
        <v/>
      </c>
      <c r="X413" s="17">
        <f>IF($V413="Pendiente",IF($D413="Perecedero","Perecedero: entregar hoy",IF($W413&gt;=$F$4,"Pasó el plazo: avisar a la administración",IF($W413&gt;=$D$4,"Enviar recordatorio y anotarlo",""))),IF(AND($V413&lt;&gt;"",$I413&lt;&gt;"",$I413&lt;&gt;"Bueno"),"Recibido con daño: ver observaciones",""))</f>
        <v/>
      </c>
      <c r="Y413" s="17">
        <f>IF($V413="Pendiente",COUNTIF($V$8:$V413,"Pendiente"),"")</f>
        <v/>
      </c>
    </row>
    <row r="414" ht="18" customHeight="1">
      <c r="A414" s="9" t="n"/>
      <c r="B414" s="14" t="n"/>
      <c r="C414" s="15" t="n"/>
      <c r="D414" s="9" t="n"/>
      <c r="E414" s="9" t="n"/>
      <c r="F414" s="16" t="n"/>
      <c r="G414" s="9" t="n"/>
      <c r="H414" s="9" t="n"/>
      <c r="I414" s="9" t="n"/>
      <c r="J414" s="9" t="n"/>
      <c r="K414" s="9" t="n"/>
      <c r="L414" s="9" t="n"/>
      <c r="M414" s="9" t="n"/>
      <c r="N414" s="15" t="n"/>
      <c r="O414" s="14" t="n"/>
      <c r="P414" s="15" t="n"/>
      <c r="Q414" s="9" t="n"/>
      <c r="R414" s="9" t="n"/>
      <c r="S414" s="9" t="n"/>
      <c r="T414" s="9" t="n"/>
      <c r="U414" s="9" t="n"/>
      <c r="V414" s="17">
        <f>IF(AND($B414="",$H414=""),"",IF($R414="Devuelto a la transportadora","Devuelto",IF($R414="Pasado a la administración","En administración",IF($O414&lt;&gt;"","Entregado","Pendiente"))))</f>
        <v/>
      </c>
      <c r="W414" s="18">
        <f>IF($B414="","",IF($O414&lt;&gt;"",$O414-$B414,$I$4-$B414))</f>
        <v/>
      </c>
      <c r="X414" s="17">
        <f>IF($V414="Pendiente",IF($D414="Perecedero","Perecedero: entregar hoy",IF($W414&gt;=$F$4,"Pasó el plazo: avisar a la administración",IF($W414&gt;=$D$4,"Enviar recordatorio y anotarlo",""))),IF(AND($V414&lt;&gt;"",$I414&lt;&gt;"",$I414&lt;&gt;"Bueno"),"Recibido con daño: ver observaciones",""))</f>
        <v/>
      </c>
      <c r="Y414" s="17">
        <f>IF($V414="Pendiente",COUNTIF($V$8:$V414,"Pendiente"),"")</f>
        <v/>
      </c>
    </row>
    <row r="415" ht="18" customHeight="1">
      <c r="A415" s="9" t="n"/>
      <c r="B415" s="14" t="n"/>
      <c r="C415" s="15" t="n"/>
      <c r="D415" s="9" t="n"/>
      <c r="E415" s="9" t="n"/>
      <c r="F415" s="16" t="n"/>
      <c r="G415" s="9" t="n"/>
      <c r="H415" s="9" t="n"/>
      <c r="I415" s="9" t="n"/>
      <c r="J415" s="9" t="n"/>
      <c r="K415" s="9" t="n"/>
      <c r="L415" s="9" t="n"/>
      <c r="M415" s="9" t="n"/>
      <c r="N415" s="15" t="n"/>
      <c r="O415" s="14" t="n"/>
      <c r="P415" s="15" t="n"/>
      <c r="Q415" s="9" t="n"/>
      <c r="R415" s="9" t="n"/>
      <c r="S415" s="9" t="n"/>
      <c r="T415" s="9" t="n"/>
      <c r="U415" s="9" t="n"/>
      <c r="V415" s="17">
        <f>IF(AND($B415="",$H415=""),"",IF($R415="Devuelto a la transportadora","Devuelto",IF($R415="Pasado a la administración","En administración",IF($O415&lt;&gt;"","Entregado","Pendiente"))))</f>
        <v/>
      </c>
      <c r="W415" s="18">
        <f>IF($B415="","",IF($O415&lt;&gt;"",$O415-$B415,$I$4-$B415))</f>
        <v/>
      </c>
      <c r="X415" s="17">
        <f>IF($V415="Pendiente",IF($D415="Perecedero","Perecedero: entregar hoy",IF($W415&gt;=$F$4,"Pasó el plazo: avisar a la administración",IF($W415&gt;=$D$4,"Enviar recordatorio y anotarlo",""))),IF(AND($V415&lt;&gt;"",$I415&lt;&gt;"",$I415&lt;&gt;"Bueno"),"Recibido con daño: ver observaciones",""))</f>
        <v/>
      </c>
      <c r="Y415" s="17">
        <f>IF($V415="Pendiente",COUNTIF($V$8:$V415,"Pendiente"),"")</f>
        <v/>
      </c>
    </row>
    <row r="416" ht="18" customHeight="1">
      <c r="A416" s="9" t="n"/>
      <c r="B416" s="14" t="n"/>
      <c r="C416" s="15" t="n"/>
      <c r="D416" s="9" t="n"/>
      <c r="E416" s="9" t="n"/>
      <c r="F416" s="16" t="n"/>
      <c r="G416" s="9" t="n"/>
      <c r="H416" s="9" t="n"/>
      <c r="I416" s="9" t="n"/>
      <c r="J416" s="9" t="n"/>
      <c r="K416" s="9" t="n"/>
      <c r="L416" s="9" t="n"/>
      <c r="M416" s="9" t="n"/>
      <c r="N416" s="15" t="n"/>
      <c r="O416" s="14" t="n"/>
      <c r="P416" s="15" t="n"/>
      <c r="Q416" s="9" t="n"/>
      <c r="R416" s="9" t="n"/>
      <c r="S416" s="9" t="n"/>
      <c r="T416" s="9" t="n"/>
      <c r="U416" s="9" t="n"/>
      <c r="V416" s="17">
        <f>IF(AND($B416="",$H416=""),"",IF($R416="Devuelto a la transportadora","Devuelto",IF($R416="Pasado a la administración","En administración",IF($O416&lt;&gt;"","Entregado","Pendiente"))))</f>
        <v/>
      </c>
      <c r="W416" s="18">
        <f>IF($B416="","",IF($O416&lt;&gt;"",$O416-$B416,$I$4-$B416))</f>
        <v/>
      </c>
      <c r="X416" s="17">
        <f>IF($V416="Pendiente",IF($D416="Perecedero","Perecedero: entregar hoy",IF($W416&gt;=$F$4,"Pasó el plazo: avisar a la administración",IF($W416&gt;=$D$4,"Enviar recordatorio y anotarlo",""))),IF(AND($V416&lt;&gt;"",$I416&lt;&gt;"",$I416&lt;&gt;"Bueno"),"Recibido con daño: ver observaciones",""))</f>
        <v/>
      </c>
      <c r="Y416" s="17">
        <f>IF($V416="Pendiente",COUNTIF($V$8:$V416,"Pendiente"),"")</f>
        <v/>
      </c>
    </row>
    <row r="417" ht="18" customHeight="1">
      <c r="A417" s="9" t="n"/>
      <c r="B417" s="14" t="n"/>
      <c r="C417" s="15" t="n"/>
      <c r="D417" s="9" t="n"/>
      <c r="E417" s="9" t="n"/>
      <c r="F417" s="16" t="n"/>
      <c r="G417" s="9" t="n"/>
      <c r="H417" s="9" t="n"/>
      <c r="I417" s="9" t="n"/>
      <c r="J417" s="9" t="n"/>
      <c r="K417" s="9" t="n"/>
      <c r="L417" s="9" t="n"/>
      <c r="M417" s="9" t="n"/>
      <c r="N417" s="15" t="n"/>
      <c r="O417" s="14" t="n"/>
      <c r="P417" s="15" t="n"/>
      <c r="Q417" s="9" t="n"/>
      <c r="R417" s="9" t="n"/>
      <c r="S417" s="9" t="n"/>
      <c r="T417" s="9" t="n"/>
      <c r="U417" s="9" t="n"/>
      <c r="V417" s="17">
        <f>IF(AND($B417="",$H417=""),"",IF($R417="Devuelto a la transportadora","Devuelto",IF($R417="Pasado a la administración","En administración",IF($O417&lt;&gt;"","Entregado","Pendiente"))))</f>
        <v/>
      </c>
      <c r="W417" s="18">
        <f>IF($B417="","",IF($O417&lt;&gt;"",$O417-$B417,$I$4-$B417))</f>
        <v/>
      </c>
      <c r="X417" s="17">
        <f>IF($V417="Pendiente",IF($D417="Perecedero","Perecedero: entregar hoy",IF($W417&gt;=$F$4,"Pasó el plazo: avisar a la administración",IF($W417&gt;=$D$4,"Enviar recordatorio y anotarlo",""))),IF(AND($V417&lt;&gt;"",$I417&lt;&gt;"",$I417&lt;&gt;"Bueno"),"Recibido con daño: ver observaciones",""))</f>
        <v/>
      </c>
      <c r="Y417" s="17">
        <f>IF($V417="Pendiente",COUNTIF($V$8:$V417,"Pendiente"),"")</f>
        <v/>
      </c>
    </row>
    <row r="418" ht="18" customHeight="1">
      <c r="A418" s="9" t="n"/>
      <c r="B418" s="14" t="n"/>
      <c r="C418" s="15" t="n"/>
      <c r="D418" s="9" t="n"/>
      <c r="E418" s="9" t="n"/>
      <c r="F418" s="16" t="n"/>
      <c r="G418" s="9" t="n"/>
      <c r="H418" s="9" t="n"/>
      <c r="I418" s="9" t="n"/>
      <c r="J418" s="9" t="n"/>
      <c r="K418" s="9" t="n"/>
      <c r="L418" s="9" t="n"/>
      <c r="M418" s="9" t="n"/>
      <c r="N418" s="15" t="n"/>
      <c r="O418" s="14" t="n"/>
      <c r="P418" s="15" t="n"/>
      <c r="Q418" s="9" t="n"/>
      <c r="R418" s="9" t="n"/>
      <c r="S418" s="9" t="n"/>
      <c r="T418" s="9" t="n"/>
      <c r="U418" s="9" t="n"/>
      <c r="V418" s="17">
        <f>IF(AND($B418="",$H418=""),"",IF($R418="Devuelto a la transportadora","Devuelto",IF($R418="Pasado a la administración","En administración",IF($O418&lt;&gt;"","Entregado","Pendiente"))))</f>
        <v/>
      </c>
      <c r="W418" s="18">
        <f>IF($B418="","",IF($O418&lt;&gt;"",$O418-$B418,$I$4-$B418))</f>
        <v/>
      </c>
      <c r="X418" s="17">
        <f>IF($V418="Pendiente",IF($D418="Perecedero","Perecedero: entregar hoy",IF($W418&gt;=$F$4,"Pasó el plazo: avisar a la administración",IF($W418&gt;=$D$4,"Enviar recordatorio y anotarlo",""))),IF(AND($V418&lt;&gt;"",$I418&lt;&gt;"",$I418&lt;&gt;"Bueno"),"Recibido con daño: ver observaciones",""))</f>
        <v/>
      </c>
      <c r="Y418" s="17">
        <f>IF($V418="Pendiente",COUNTIF($V$8:$V418,"Pendiente"),"")</f>
        <v/>
      </c>
    </row>
    <row r="419" ht="18" customHeight="1">
      <c r="A419" s="9" t="n"/>
      <c r="B419" s="14" t="n"/>
      <c r="C419" s="15" t="n"/>
      <c r="D419" s="9" t="n"/>
      <c r="E419" s="9" t="n"/>
      <c r="F419" s="16" t="n"/>
      <c r="G419" s="9" t="n"/>
      <c r="H419" s="9" t="n"/>
      <c r="I419" s="9" t="n"/>
      <c r="J419" s="9" t="n"/>
      <c r="K419" s="9" t="n"/>
      <c r="L419" s="9" t="n"/>
      <c r="M419" s="9" t="n"/>
      <c r="N419" s="15" t="n"/>
      <c r="O419" s="14" t="n"/>
      <c r="P419" s="15" t="n"/>
      <c r="Q419" s="9" t="n"/>
      <c r="R419" s="9" t="n"/>
      <c r="S419" s="9" t="n"/>
      <c r="T419" s="9" t="n"/>
      <c r="U419" s="9" t="n"/>
      <c r="V419" s="17">
        <f>IF(AND($B419="",$H419=""),"",IF($R419="Devuelto a la transportadora","Devuelto",IF($R419="Pasado a la administración","En administración",IF($O419&lt;&gt;"","Entregado","Pendiente"))))</f>
        <v/>
      </c>
      <c r="W419" s="18">
        <f>IF($B419="","",IF($O419&lt;&gt;"",$O419-$B419,$I$4-$B419))</f>
        <v/>
      </c>
      <c r="X419" s="17">
        <f>IF($V419="Pendiente",IF($D419="Perecedero","Perecedero: entregar hoy",IF($W419&gt;=$F$4,"Pasó el plazo: avisar a la administración",IF($W419&gt;=$D$4,"Enviar recordatorio y anotarlo",""))),IF(AND($V419&lt;&gt;"",$I419&lt;&gt;"",$I419&lt;&gt;"Bueno"),"Recibido con daño: ver observaciones",""))</f>
        <v/>
      </c>
      <c r="Y419" s="17">
        <f>IF($V419="Pendiente",COUNTIF($V$8:$V419,"Pendiente"),"")</f>
        <v/>
      </c>
    </row>
    <row r="420" ht="18" customHeight="1">
      <c r="A420" s="9" t="n"/>
      <c r="B420" s="14" t="n"/>
      <c r="C420" s="15" t="n"/>
      <c r="D420" s="9" t="n"/>
      <c r="E420" s="9" t="n"/>
      <c r="F420" s="16" t="n"/>
      <c r="G420" s="9" t="n"/>
      <c r="H420" s="9" t="n"/>
      <c r="I420" s="9" t="n"/>
      <c r="J420" s="9" t="n"/>
      <c r="K420" s="9" t="n"/>
      <c r="L420" s="9" t="n"/>
      <c r="M420" s="9" t="n"/>
      <c r="N420" s="15" t="n"/>
      <c r="O420" s="14" t="n"/>
      <c r="P420" s="15" t="n"/>
      <c r="Q420" s="9" t="n"/>
      <c r="R420" s="9" t="n"/>
      <c r="S420" s="9" t="n"/>
      <c r="T420" s="9" t="n"/>
      <c r="U420" s="9" t="n"/>
      <c r="V420" s="17">
        <f>IF(AND($B420="",$H420=""),"",IF($R420="Devuelto a la transportadora","Devuelto",IF($R420="Pasado a la administración","En administración",IF($O420&lt;&gt;"","Entregado","Pendiente"))))</f>
        <v/>
      </c>
      <c r="W420" s="18">
        <f>IF($B420="","",IF($O420&lt;&gt;"",$O420-$B420,$I$4-$B420))</f>
        <v/>
      </c>
      <c r="X420" s="17">
        <f>IF($V420="Pendiente",IF($D420="Perecedero","Perecedero: entregar hoy",IF($W420&gt;=$F$4,"Pasó el plazo: avisar a la administración",IF($W420&gt;=$D$4,"Enviar recordatorio y anotarlo",""))),IF(AND($V420&lt;&gt;"",$I420&lt;&gt;"",$I420&lt;&gt;"Bueno"),"Recibido con daño: ver observaciones",""))</f>
        <v/>
      </c>
      <c r="Y420" s="17">
        <f>IF($V420="Pendiente",COUNTIF($V$8:$V420,"Pendiente"),"")</f>
        <v/>
      </c>
    </row>
    <row r="421" ht="18" customHeight="1">
      <c r="A421" s="9" t="n"/>
      <c r="B421" s="14" t="n"/>
      <c r="C421" s="15" t="n"/>
      <c r="D421" s="9" t="n"/>
      <c r="E421" s="9" t="n"/>
      <c r="F421" s="16" t="n"/>
      <c r="G421" s="9" t="n"/>
      <c r="H421" s="9" t="n"/>
      <c r="I421" s="9" t="n"/>
      <c r="J421" s="9" t="n"/>
      <c r="K421" s="9" t="n"/>
      <c r="L421" s="9" t="n"/>
      <c r="M421" s="9" t="n"/>
      <c r="N421" s="15" t="n"/>
      <c r="O421" s="14" t="n"/>
      <c r="P421" s="15" t="n"/>
      <c r="Q421" s="9" t="n"/>
      <c r="R421" s="9" t="n"/>
      <c r="S421" s="9" t="n"/>
      <c r="T421" s="9" t="n"/>
      <c r="U421" s="9" t="n"/>
      <c r="V421" s="17">
        <f>IF(AND($B421="",$H421=""),"",IF($R421="Devuelto a la transportadora","Devuelto",IF($R421="Pasado a la administración","En administración",IF($O421&lt;&gt;"","Entregado","Pendiente"))))</f>
        <v/>
      </c>
      <c r="W421" s="18">
        <f>IF($B421="","",IF($O421&lt;&gt;"",$O421-$B421,$I$4-$B421))</f>
        <v/>
      </c>
      <c r="X421" s="17">
        <f>IF($V421="Pendiente",IF($D421="Perecedero","Perecedero: entregar hoy",IF($W421&gt;=$F$4,"Pasó el plazo: avisar a la administración",IF($W421&gt;=$D$4,"Enviar recordatorio y anotarlo",""))),IF(AND($V421&lt;&gt;"",$I421&lt;&gt;"",$I421&lt;&gt;"Bueno"),"Recibido con daño: ver observaciones",""))</f>
        <v/>
      </c>
      <c r="Y421" s="17">
        <f>IF($V421="Pendiente",COUNTIF($V$8:$V421,"Pendiente"),"")</f>
        <v/>
      </c>
    </row>
    <row r="422" ht="18" customHeight="1">
      <c r="A422" s="9" t="n"/>
      <c r="B422" s="14" t="n"/>
      <c r="C422" s="15" t="n"/>
      <c r="D422" s="9" t="n"/>
      <c r="E422" s="9" t="n"/>
      <c r="F422" s="16" t="n"/>
      <c r="G422" s="9" t="n"/>
      <c r="H422" s="9" t="n"/>
      <c r="I422" s="9" t="n"/>
      <c r="J422" s="9" t="n"/>
      <c r="K422" s="9" t="n"/>
      <c r="L422" s="9" t="n"/>
      <c r="M422" s="9" t="n"/>
      <c r="N422" s="15" t="n"/>
      <c r="O422" s="14" t="n"/>
      <c r="P422" s="15" t="n"/>
      <c r="Q422" s="9" t="n"/>
      <c r="R422" s="9" t="n"/>
      <c r="S422" s="9" t="n"/>
      <c r="T422" s="9" t="n"/>
      <c r="U422" s="9" t="n"/>
      <c r="V422" s="17">
        <f>IF(AND($B422="",$H422=""),"",IF($R422="Devuelto a la transportadora","Devuelto",IF($R422="Pasado a la administración","En administración",IF($O422&lt;&gt;"","Entregado","Pendiente"))))</f>
        <v/>
      </c>
      <c r="W422" s="18">
        <f>IF($B422="","",IF($O422&lt;&gt;"",$O422-$B422,$I$4-$B422))</f>
        <v/>
      </c>
      <c r="X422" s="17">
        <f>IF($V422="Pendiente",IF($D422="Perecedero","Perecedero: entregar hoy",IF($W422&gt;=$F$4,"Pasó el plazo: avisar a la administración",IF($W422&gt;=$D$4,"Enviar recordatorio y anotarlo",""))),IF(AND($V422&lt;&gt;"",$I422&lt;&gt;"",$I422&lt;&gt;"Bueno"),"Recibido con daño: ver observaciones",""))</f>
        <v/>
      </c>
      <c r="Y422" s="17">
        <f>IF($V422="Pendiente",COUNTIF($V$8:$V422,"Pendiente"),"")</f>
        <v/>
      </c>
    </row>
    <row r="423" ht="18" customHeight="1">
      <c r="A423" s="9" t="n"/>
      <c r="B423" s="14" t="n"/>
      <c r="C423" s="15" t="n"/>
      <c r="D423" s="9" t="n"/>
      <c r="E423" s="9" t="n"/>
      <c r="F423" s="16" t="n"/>
      <c r="G423" s="9" t="n"/>
      <c r="H423" s="9" t="n"/>
      <c r="I423" s="9" t="n"/>
      <c r="J423" s="9" t="n"/>
      <c r="K423" s="9" t="n"/>
      <c r="L423" s="9" t="n"/>
      <c r="M423" s="9" t="n"/>
      <c r="N423" s="15" t="n"/>
      <c r="O423" s="14" t="n"/>
      <c r="P423" s="15" t="n"/>
      <c r="Q423" s="9" t="n"/>
      <c r="R423" s="9" t="n"/>
      <c r="S423" s="9" t="n"/>
      <c r="T423" s="9" t="n"/>
      <c r="U423" s="9" t="n"/>
      <c r="V423" s="17">
        <f>IF(AND($B423="",$H423=""),"",IF($R423="Devuelto a la transportadora","Devuelto",IF($R423="Pasado a la administración","En administración",IF($O423&lt;&gt;"","Entregado","Pendiente"))))</f>
        <v/>
      </c>
      <c r="W423" s="18">
        <f>IF($B423="","",IF($O423&lt;&gt;"",$O423-$B423,$I$4-$B423))</f>
        <v/>
      </c>
      <c r="X423" s="17">
        <f>IF($V423="Pendiente",IF($D423="Perecedero","Perecedero: entregar hoy",IF($W423&gt;=$F$4,"Pasó el plazo: avisar a la administración",IF($W423&gt;=$D$4,"Enviar recordatorio y anotarlo",""))),IF(AND($V423&lt;&gt;"",$I423&lt;&gt;"",$I423&lt;&gt;"Bueno"),"Recibido con daño: ver observaciones",""))</f>
        <v/>
      </c>
      <c r="Y423" s="17">
        <f>IF($V423="Pendiente",COUNTIF($V$8:$V423,"Pendiente"),"")</f>
        <v/>
      </c>
    </row>
    <row r="424" ht="18" customHeight="1">
      <c r="A424" s="9" t="n"/>
      <c r="B424" s="14" t="n"/>
      <c r="C424" s="15" t="n"/>
      <c r="D424" s="9" t="n"/>
      <c r="E424" s="9" t="n"/>
      <c r="F424" s="16" t="n"/>
      <c r="G424" s="9" t="n"/>
      <c r="H424" s="9" t="n"/>
      <c r="I424" s="9" t="n"/>
      <c r="J424" s="9" t="n"/>
      <c r="K424" s="9" t="n"/>
      <c r="L424" s="9" t="n"/>
      <c r="M424" s="9" t="n"/>
      <c r="N424" s="15" t="n"/>
      <c r="O424" s="14" t="n"/>
      <c r="P424" s="15" t="n"/>
      <c r="Q424" s="9" t="n"/>
      <c r="R424" s="9" t="n"/>
      <c r="S424" s="9" t="n"/>
      <c r="T424" s="9" t="n"/>
      <c r="U424" s="9" t="n"/>
      <c r="V424" s="17">
        <f>IF(AND($B424="",$H424=""),"",IF($R424="Devuelto a la transportadora","Devuelto",IF($R424="Pasado a la administración","En administración",IF($O424&lt;&gt;"","Entregado","Pendiente"))))</f>
        <v/>
      </c>
      <c r="W424" s="18">
        <f>IF($B424="","",IF($O424&lt;&gt;"",$O424-$B424,$I$4-$B424))</f>
        <v/>
      </c>
      <c r="X424" s="17">
        <f>IF($V424="Pendiente",IF($D424="Perecedero","Perecedero: entregar hoy",IF($W424&gt;=$F$4,"Pasó el plazo: avisar a la administración",IF($W424&gt;=$D$4,"Enviar recordatorio y anotarlo",""))),IF(AND($V424&lt;&gt;"",$I424&lt;&gt;"",$I424&lt;&gt;"Bueno"),"Recibido con daño: ver observaciones",""))</f>
        <v/>
      </c>
      <c r="Y424" s="17">
        <f>IF($V424="Pendiente",COUNTIF($V$8:$V424,"Pendiente"),"")</f>
        <v/>
      </c>
    </row>
    <row r="425" ht="18" customHeight="1">
      <c r="A425" s="9" t="n"/>
      <c r="B425" s="14" t="n"/>
      <c r="C425" s="15" t="n"/>
      <c r="D425" s="9" t="n"/>
      <c r="E425" s="9" t="n"/>
      <c r="F425" s="16" t="n"/>
      <c r="G425" s="9" t="n"/>
      <c r="H425" s="9" t="n"/>
      <c r="I425" s="9" t="n"/>
      <c r="J425" s="9" t="n"/>
      <c r="K425" s="9" t="n"/>
      <c r="L425" s="9" t="n"/>
      <c r="M425" s="9" t="n"/>
      <c r="N425" s="15" t="n"/>
      <c r="O425" s="14" t="n"/>
      <c r="P425" s="15" t="n"/>
      <c r="Q425" s="9" t="n"/>
      <c r="R425" s="9" t="n"/>
      <c r="S425" s="9" t="n"/>
      <c r="T425" s="9" t="n"/>
      <c r="U425" s="9" t="n"/>
      <c r="V425" s="17">
        <f>IF(AND($B425="",$H425=""),"",IF($R425="Devuelto a la transportadora","Devuelto",IF($R425="Pasado a la administración","En administración",IF($O425&lt;&gt;"","Entregado","Pendiente"))))</f>
        <v/>
      </c>
      <c r="W425" s="18">
        <f>IF($B425="","",IF($O425&lt;&gt;"",$O425-$B425,$I$4-$B425))</f>
        <v/>
      </c>
      <c r="X425" s="17">
        <f>IF($V425="Pendiente",IF($D425="Perecedero","Perecedero: entregar hoy",IF($W425&gt;=$F$4,"Pasó el plazo: avisar a la administración",IF($W425&gt;=$D$4,"Enviar recordatorio y anotarlo",""))),IF(AND($V425&lt;&gt;"",$I425&lt;&gt;"",$I425&lt;&gt;"Bueno"),"Recibido con daño: ver observaciones",""))</f>
        <v/>
      </c>
      <c r="Y425" s="17">
        <f>IF($V425="Pendiente",COUNTIF($V$8:$V425,"Pendiente"),"")</f>
        <v/>
      </c>
    </row>
    <row r="426" ht="18" customHeight="1">
      <c r="A426" s="9" t="n"/>
      <c r="B426" s="14" t="n"/>
      <c r="C426" s="15" t="n"/>
      <c r="D426" s="9" t="n"/>
      <c r="E426" s="9" t="n"/>
      <c r="F426" s="16" t="n"/>
      <c r="G426" s="9" t="n"/>
      <c r="H426" s="9" t="n"/>
      <c r="I426" s="9" t="n"/>
      <c r="J426" s="9" t="n"/>
      <c r="K426" s="9" t="n"/>
      <c r="L426" s="9" t="n"/>
      <c r="M426" s="9" t="n"/>
      <c r="N426" s="15" t="n"/>
      <c r="O426" s="14" t="n"/>
      <c r="P426" s="15" t="n"/>
      <c r="Q426" s="9" t="n"/>
      <c r="R426" s="9" t="n"/>
      <c r="S426" s="9" t="n"/>
      <c r="T426" s="9" t="n"/>
      <c r="U426" s="9" t="n"/>
      <c r="V426" s="17">
        <f>IF(AND($B426="",$H426=""),"",IF($R426="Devuelto a la transportadora","Devuelto",IF($R426="Pasado a la administración","En administración",IF($O426&lt;&gt;"","Entregado","Pendiente"))))</f>
        <v/>
      </c>
      <c r="W426" s="18">
        <f>IF($B426="","",IF($O426&lt;&gt;"",$O426-$B426,$I$4-$B426))</f>
        <v/>
      </c>
      <c r="X426" s="17">
        <f>IF($V426="Pendiente",IF($D426="Perecedero","Perecedero: entregar hoy",IF($W426&gt;=$F$4,"Pasó el plazo: avisar a la administración",IF($W426&gt;=$D$4,"Enviar recordatorio y anotarlo",""))),IF(AND($V426&lt;&gt;"",$I426&lt;&gt;"",$I426&lt;&gt;"Bueno"),"Recibido con daño: ver observaciones",""))</f>
        <v/>
      </c>
      <c r="Y426" s="17">
        <f>IF($V426="Pendiente",COUNTIF($V$8:$V426,"Pendiente"),"")</f>
        <v/>
      </c>
    </row>
    <row r="427" ht="18" customHeight="1">
      <c r="A427" s="9" t="n"/>
      <c r="B427" s="14" t="n"/>
      <c r="C427" s="15" t="n"/>
      <c r="D427" s="9" t="n"/>
      <c r="E427" s="9" t="n"/>
      <c r="F427" s="16" t="n"/>
      <c r="G427" s="9" t="n"/>
      <c r="H427" s="9" t="n"/>
      <c r="I427" s="9" t="n"/>
      <c r="J427" s="9" t="n"/>
      <c r="K427" s="9" t="n"/>
      <c r="L427" s="9" t="n"/>
      <c r="M427" s="9" t="n"/>
      <c r="N427" s="15" t="n"/>
      <c r="O427" s="14" t="n"/>
      <c r="P427" s="15" t="n"/>
      <c r="Q427" s="9" t="n"/>
      <c r="R427" s="9" t="n"/>
      <c r="S427" s="9" t="n"/>
      <c r="T427" s="9" t="n"/>
      <c r="U427" s="9" t="n"/>
      <c r="V427" s="17">
        <f>IF(AND($B427="",$H427=""),"",IF($R427="Devuelto a la transportadora","Devuelto",IF($R427="Pasado a la administración","En administración",IF($O427&lt;&gt;"","Entregado","Pendiente"))))</f>
        <v/>
      </c>
      <c r="W427" s="18">
        <f>IF($B427="","",IF($O427&lt;&gt;"",$O427-$B427,$I$4-$B427))</f>
        <v/>
      </c>
      <c r="X427" s="17">
        <f>IF($V427="Pendiente",IF($D427="Perecedero","Perecedero: entregar hoy",IF($W427&gt;=$F$4,"Pasó el plazo: avisar a la administración",IF($W427&gt;=$D$4,"Enviar recordatorio y anotarlo",""))),IF(AND($V427&lt;&gt;"",$I427&lt;&gt;"",$I427&lt;&gt;"Bueno"),"Recibido con daño: ver observaciones",""))</f>
        <v/>
      </c>
      <c r="Y427" s="17">
        <f>IF($V427="Pendiente",COUNTIF($V$8:$V427,"Pendiente"),"")</f>
        <v/>
      </c>
    </row>
    <row r="428" ht="18" customHeight="1">
      <c r="A428" s="9" t="n"/>
      <c r="B428" s="14" t="n"/>
      <c r="C428" s="15" t="n"/>
      <c r="D428" s="9" t="n"/>
      <c r="E428" s="9" t="n"/>
      <c r="F428" s="16" t="n"/>
      <c r="G428" s="9" t="n"/>
      <c r="H428" s="9" t="n"/>
      <c r="I428" s="9" t="n"/>
      <c r="J428" s="9" t="n"/>
      <c r="K428" s="9" t="n"/>
      <c r="L428" s="9" t="n"/>
      <c r="M428" s="9" t="n"/>
      <c r="N428" s="15" t="n"/>
      <c r="O428" s="14" t="n"/>
      <c r="P428" s="15" t="n"/>
      <c r="Q428" s="9" t="n"/>
      <c r="R428" s="9" t="n"/>
      <c r="S428" s="9" t="n"/>
      <c r="T428" s="9" t="n"/>
      <c r="U428" s="9" t="n"/>
      <c r="V428" s="17">
        <f>IF(AND($B428="",$H428=""),"",IF($R428="Devuelto a la transportadora","Devuelto",IF($R428="Pasado a la administración","En administración",IF($O428&lt;&gt;"","Entregado","Pendiente"))))</f>
        <v/>
      </c>
      <c r="W428" s="18">
        <f>IF($B428="","",IF($O428&lt;&gt;"",$O428-$B428,$I$4-$B428))</f>
        <v/>
      </c>
      <c r="X428" s="17">
        <f>IF($V428="Pendiente",IF($D428="Perecedero","Perecedero: entregar hoy",IF($W428&gt;=$F$4,"Pasó el plazo: avisar a la administración",IF($W428&gt;=$D$4,"Enviar recordatorio y anotarlo",""))),IF(AND($V428&lt;&gt;"",$I428&lt;&gt;"",$I428&lt;&gt;"Bueno"),"Recibido con daño: ver observaciones",""))</f>
        <v/>
      </c>
      <c r="Y428" s="17">
        <f>IF($V428="Pendiente",COUNTIF($V$8:$V428,"Pendiente"),"")</f>
        <v/>
      </c>
    </row>
    <row r="429" ht="18" customHeight="1">
      <c r="A429" s="9" t="n"/>
      <c r="B429" s="14" t="n"/>
      <c r="C429" s="15" t="n"/>
      <c r="D429" s="9" t="n"/>
      <c r="E429" s="9" t="n"/>
      <c r="F429" s="16" t="n"/>
      <c r="G429" s="9" t="n"/>
      <c r="H429" s="9" t="n"/>
      <c r="I429" s="9" t="n"/>
      <c r="J429" s="9" t="n"/>
      <c r="K429" s="9" t="n"/>
      <c r="L429" s="9" t="n"/>
      <c r="M429" s="9" t="n"/>
      <c r="N429" s="15" t="n"/>
      <c r="O429" s="14" t="n"/>
      <c r="P429" s="15" t="n"/>
      <c r="Q429" s="9" t="n"/>
      <c r="R429" s="9" t="n"/>
      <c r="S429" s="9" t="n"/>
      <c r="T429" s="9" t="n"/>
      <c r="U429" s="9" t="n"/>
      <c r="V429" s="17">
        <f>IF(AND($B429="",$H429=""),"",IF($R429="Devuelto a la transportadora","Devuelto",IF($R429="Pasado a la administración","En administración",IF($O429&lt;&gt;"","Entregado","Pendiente"))))</f>
        <v/>
      </c>
      <c r="W429" s="18">
        <f>IF($B429="","",IF($O429&lt;&gt;"",$O429-$B429,$I$4-$B429))</f>
        <v/>
      </c>
      <c r="X429" s="17">
        <f>IF($V429="Pendiente",IF($D429="Perecedero","Perecedero: entregar hoy",IF($W429&gt;=$F$4,"Pasó el plazo: avisar a la administración",IF($W429&gt;=$D$4,"Enviar recordatorio y anotarlo",""))),IF(AND($V429&lt;&gt;"",$I429&lt;&gt;"",$I429&lt;&gt;"Bueno"),"Recibido con daño: ver observaciones",""))</f>
        <v/>
      </c>
      <c r="Y429" s="17">
        <f>IF($V429="Pendiente",COUNTIF($V$8:$V429,"Pendiente"),"")</f>
        <v/>
      </c>
    </row>
    <row r="430" ht="18" customHeight="1">
      <c r="A430" s="9" t="n"/>
      <c r="B430" s="14" t="n"/>
      <c r="C430" s="15" t="n"/>
      <c r="D430" s="9" t="n"/>
      <c r="E430" s="9" t="n"/>
      <c r="F430" s="16" t="n"/>
      <c r="G430" s="9" t="n"/>
      <c r="H430" s="9" t="n"/>
      <c r="I430" s="9" t="n"/>
      <c r="J430" s="9" t="n"/>
      <c r="K430" s="9" t="n"/>
      <c r="L430" s="9" t="n"/>
      <c r="M430" s="9" t="n"/>
      <c r="N430" s="15" t="n"/>
      <c r="O430" s="14" t="n"/>
      <c r="P430" s="15" t="n"/>
      <c r="Q430" s="9" t="n"/>
      <c r="R430" s="9" t="n"/>
      <c r="S430" s="9" t="n"/>
      <c r="T430" s="9" t="n"/>
      <c r="U430" s="9" t="n"/>
      <c r="V430" s="17">
        <f>IF(AND($B430="",$H430=""),"",IF($R430="Devuelto a la transportadora","Devuelto",IF($R430="Pasado a la administración","En administración",IF($O430&lt;&gt;"","Entregado","Pendiente"))))</f>
        <v/>
      </c>
      <c r="W430" s="18">
        <f>IF($B430="","",IF($O430&lt;&gt;"",$O430-$B430,$I$4-$B430))</f>
        <v/>
      </c>
      <c r="X430" s="17">
        <f>IF($V430="Pendiente",IF($D430="Perecedero","Perecedero: entregar hoy",IF($W430&gt;=$F$4,"Pasó el plazo: avisar a la administración",IF($W430&gt;=$D$4,"Enviar recordatorio y anotarlo",""))),IF(AND($V430&lt;&gt;"",$I430&lt;&gt;"",$I430&lt;&gt;"Bueno"),"Recibido con daño: ver observaciones",""))</f>
        <v/>
      </c>
      <c r="Y430" s="17">
        <f>IF($V430="Pendiente",COUNTIF($V$8:$V430,"Pendiente"),"")</f>
        <v/>
      </c>
    </row>
    <row r="431" ht="18" customHeight="1">
      <c r="A431" s="9" t="n"/>
      <c r="B431" s="14" t="n"/>
      <c r="C431" s="15" t="n"/>
      <c r="D431" s="9" t="n"/>
      <c r="E431" s="9" t="n"/>
      <c r="F431" s="16" t="n"/>
      <c r="G431" s="9" t="n"/>
      <c r="H431" s="9" t="n"/>
      <c r="I431" s="9" t="n"/>
      <c r="J431" s="9" t="n"/>
      <c r="K431" s="9" t="n"/>
      <c r="L431" s="9" t="n"/>
      <c r="M431" s="9" t="n"/>
      <c r="N431" s="15" t="n"/>
      <c r="O431" s="14" t="n"/>
      <c r="P431" s="15" t="n"/>
      <c r="Q431" s="9" t="n"/>
      <c r="R431" s="9" t="n"/>
      <c r="S431" s="9" t="n"/>
      <c r="T431" s="9" t="n"/>
      <c r="U431" s="9" t="n"/>
      <c r="V431" s="17">
        <f>IF(AND($B431="",$H431=""),"",IF($R431="Devuelto a la transportadora","Devuelto",IF($R431="Pasado a la administración","En administración",IF($O431&lt;&gt;"","Entregado","Pendiente"))))</f>
        <v/>
      </c>
      <c r="W431" s="18">
        <f>IF($B431="","",IF($O431&lt;&gt;"",$O431-$B431,$I$4-$B431))</f>
        <v/>
      </c>
      <c r="X431" s="17">
        <f>IF($V431="Pendiente",IF($D431="Perecedero","Perecedero: entregar hoy",IF($W431&gt;=$F$4,"Pasó el plazo: avisar a la administración",IF($W431&gt;=$D$4,"Enviar recordatorio y anotarlo",""))),IF(AND($V431&lt;&gt;"",$I431&lt;&gt;"",$I431&lt;&gt;"Bueno"),"Recibido con daño: ver observaciones",""))</f>
        <v/>
      </c>
      <c r="Y431" s="17">
        <f>IF($V431="Pendiente",COUNTIF($V$8:$V431,"Pendiente"),"")</f>
        <v/>
      </c>
    </row>
    <row r="432" ht="18" customHeight="1">
      <c r="A432" s="9" t="n"/>
      <c r="B432" s="14" t="n"/>
      <c r="C432" s="15" t="n"/>
      <c r="D432" s="9" t="n"/>
      <c r="E432" s="9" t="n"/>
      <c r="F432" s="16" t="n"/>
      <c r="G432" s="9" t="n"/>
      <c r="H432" s="9" t="n"/>
      <c r="I432" s="9" t="n"/>
      <c r="J432" s="9" t="n"/>
      <c r="K432" s="9" t="n"/>
      <c r="L432" s="9" t="n"/>
      <c r="M432" s="9" t="n"/>
      <c r="N432" s="15" t="n"/>
      <c r="O432" s="14" t="n"/>
      <c r="P432" s="15" t="n"/>
      <c r="Q432" s="9" t="n"/>
      <c r="R432" s="9" t="n"/>
      <c r="S432" s="9" t="n"/>
      <c r="T432" s="9" t="n"/>
      <c r="U432" s="9" t="n"/>
      <c r="V432" s="17">
        <f>IF(AND($B432="",$H432=""),"",IF($R432="Devuelto a la transportadora","Devuelto",IF($R432="Pasado a la administración","En administración",IF($O432&lt;&gt;"","Entregado","Pendiente"))))</f>
        <v/>
      </c>
      <c r="W432" s="18">
        <f>IF($B432="","",IF($O432&lt;&gt;"",$O432-$B432,$I$4-$B432))</f>
        <v/>
      </c>
      <c r="X432" s="17">
        <f>IF($V432="Pendiente",IF($D432="Perecedero","Perecedero: entregar hoy",IF($W432&gt;=$F$4,"Pasó el plazo: avisar a la administración",IF($W432&gt;=$D$4,"Enviar recordatorio y anotarlo",""))),IF(AND($V432&lt;&gt;"",$I432&lt;&gt;"",$I432&lt;&gt;"Bueno"),"Recibido con daño: ver observaciones",""))</f>
        <v/>
      </c>
      <c r="Y432" s="17">
        <f>IF($V432="Pendiente",COUNTIF($V$8:$V432,"Pendiente"),"")</f>
        <v/>
      </c>
    </row>
    <row r="433" ht="18" customHeight="1">
      <c r="A433" s="9" t="n"/>
      <c r="B433" s="14" t="n"/>
      <c r="C433" s="15" t="n"/>
      <c r="D433" s="9" t="n"/>
      <c r="E433" s="9" t="n"/>
      <c r="F433" s="16" t="n"/>
      <c r="G433" s="9" t="n"/>
      <c r="H433" s="9" t="n"/>
      <c r="I433" s="9" t="n"/>
      <c r="J433" s="9" t="n"/>
      <c r="K433" s="9" t="n"/>
      <c r="L433" s="9" t="n"/>
      <c r="M433" s="9" t="n"/>
      <c r="N433" s="15" t="n"/>
      <c r="O433" s="14" t="n"/>
      <c r="P433" s="15" t="n"/>
      <c r="Q433" s="9" t="n"/>
      <c r="R433" s="9" t="n"/>
      <c r="S433" s="9" t="n"/>
      <c r="T433" s="9" t="n"/>
      <c r="U433" s="9" t="n"/>
      <c r="V433" s="17">
        <f>IF(AND($B433="",$H433=""),"",IF($R433="Devuelto a la transportadora","Devuelto",IF($R433="Pasado a la administración","En administración",IF($O433&lt;&gt;"","Entregado","Pendiente"))))</f>
        <v/>
      </c>
      <c r="W433" s="18">
        <f>IF($B433="","",IF($O433&lt;&gt;"",$O433-$B433,$I$4-$B433))</f>
        <v/>
      </c>
      <c r="X433" s="17">
        <f>IF($V433="Pendiente",IF($D433="Perecedero","Perecedero: entregar hoy",IF($W433&gt;=$F$4,"Pasó el plazo: avisar a la administración",IF($W433&gt;=$D$4,"Enviar recordatorio y anotarlo",""))),IF(AND($V433&lt;&gt;"",$I433&lt;&gt;"",$I433&lt;&gt;"Bueno"),"Recibido con daño: ver observaciones",""))</f>
        <v/>
      </c>
      <c r="Y433" s="17">
        <f>IF($V433="Pendiente",COUNTIF($V$8:$V433,"Pendiente"),"")</f>
        <v/>
      </c>
    </row>
    <row r="434" ht="18" customHeight="1">
      <c r="A434" s="9" t="n"/>
      <c r="B434" s="14" t="n"/>
      <c r="C434" s="15" t="n"/>
      <c r="D434" s="9" t="n"/>
      <c r="E434" s="9" t="n"/>
      <c r="F434" s="16" t="n"/>
      <c r="G434" s="9" t="n"/>
      <c r="H434" s="9" t="n"/>
      <c r="I434" s="9" t="n"/>
      <c r="J434" s="9" t="n"/>
      <c r="K434" s="9" t="n"/>
      <c r="L434" s="9" t="n"/>
      <c r="M434" s="9" t="n"/>
      <c r="N434" s="15" t="n"/>
      <c r="O434" s="14" t="n"/>
      <c r="P434" s="15" t="n"/>
      <c r="Q434" s="9" t="n"/>
      <c r="R434" s="9" t="n"/>
      <c r="S434" s="9" t="n"/>
      <c r="T434" s="9" t="n"/>
      <c r="U434" s="9" t="n"/>
      <c r="V434" s="17">
        <f>IF(AND($B434="",$H434=""),"",IF($R434="Devuelto a la transportadora","Devuelto",IF($R434="Pasado a la administración","En administración",IF($O434&lt;&gt;"","Entregado","Pendiente"))))</f>
        <v/>
      </c>
      <c r="W434" s="18">
        <f>IF($B434="","",IF($O434&lt;&gt;"",$O434-$B434,$I$4-$B434))</f>
        <v/>
      </c>
      <c r="X434" s="17">
        <f>IF($V434="Pendiente",IF($D434="Perecedero","Perecedero: entregar hoy",IF($W434&gt;=$F$4,"Pasó el plazo: avisar a la administración",IF($W434&gt;=$D$4,"Enviar recordatorio y anotarlo",""))),IF(AND($V434&lt;&gt;"",$I434&lt;&gt;"",$I434&lt;&gt;"Bueno"),"Recibido con daño: ver observaciones",""))</f>
        <v/>
      </c>
      <c r="Y434" s="17">
        <f>IF($V434="Pendiente",COUNTIF($V$8:$V434,"Pendiente"),"")</f>
        <v/>
      </c>
    </row>
    <row r="435" ht="18" customHeight="1">
      <c r="A435" s="9" t="n"/>
      <c r="B435" s="14" t="n"/>
      <c r="C435" s="15" t="n"/>
      <c r="D435" s="9" t="n"/>
      <c r="E435" s="9" t="n"/>
      <c r="F435" s="16" t="n"/>
      <c r="G435" s="9" t="n"/>
      <c r="H435" s="9" t="n"/>
      <c r="I435" s="9" t="n"/>
      <c r="J435" s="9" t="n"/>
      <c r="K435" s="9" t="n"/>
      <c r="L435" s="9" t="n"/>
      <c r="M435" s="9" t="n"/>
      <c r="N435" s="15" t="n"/>
      <c r="O435" s="14" t="n"/>
      <c r="P435" s="15" t="n"/>
      <c r="Q435" s="9" t="n"/>
      <c r="R435" s="9" t="n"/>
      <c r="S435" s="9" t="n"/>
      <c r="T435" s="9" t="n"/>
      <c r="U435" s="9" t="n"/>
      <c r="V435" s="17">
        <f>IF(AND($B435="",$H435=""),"",IF($R435="Devuelto a la transportadora","Devuelto",IF($R435="Pasado a la administración","En administración",IF($O435&lt;&gt;"","Entregado","Pendiente"))))</f>
        <v/>
      </c>
      <c r="W435" s="18">
        <f>IF($B435="","",IF($O435&lt;&gt;"",$O435-$B435,$I$4-$B435))</f>
        <v/>
      </c>
      <c r="X435" s="17">
        <f>IF($V435="Pendiente",IF($D435="Perecedero","Perecedero: entregar hoy",IF($W435&gt;=$F$4,"Pasó el plazo: avisar a la administración",IF($W435&gt;=$D$4,"Enviar recordatorio y anotarlo",""))),IF(AND($V435&lt;&gt;"",$I435&lt;&gt;"",$I435&lt;&gt;"Bueno"),"Recibido con daño: ver observaciones",""))</f>
        <v/>
      </c>
      <c r="Y435" s="17">
        <f>IF($V435="Pendiente",COUNTIF($V$8:$V435,"Pendiente"),"")</f>
        <v/>
      </c>
    </row>
    <row r="436" ht="18" customHeight="1">
      <c r="A436" s="9" t="n"/>
      <c r="B436" s="14" t="n"/>
      <c r="C436" s="15" t="n"/>
      <c r="D436" s="9" t="n"/>
      <c r="E436" s="9" t="n"/>
      <c r="F436" s="16" t="n"/>
      <c r="G436" s="9" t="n"/>
      <c r="H436" s="9" t="n"/>
      <c r="I436" s="9" t="n"/>
      <c r="J436" s="9" t="n"/>
      <c r="K436" s="9" t="n"/>
      <c r="L436" s="9" t="n"/>
      <c r="M436" s="9" t="n"/>
      <c r="N436" s="15" t="n"/>
      <c r="O436" s="14" t="n"/>
      <c r="P436" s="15" t="n"/>
      <c r="Q436" s="9" t="n"/>
      <c r="R436" s="9" t="n"/>
      <c r="S436" s="9" t="n"/>
      <c r="T436" s="9" t="n"/>
      <c r="U436" s="9" t="n"/>
      <c r="V436" s="17">
        <f>IF(AND($B436="",$H436=""),"",IF($R436="Devuelto a la transportadora","Devuelto",IF($R436="Pasado a la administración","En administración",IF($O436&lt;&gt;"","Entregado","Pendiente"))))</f>
        <v/>
      </c>
      <c r="W436" s="18">
        <f>IF($B436="","",IF($O436&lt;&gt;"",$O436-$B436,$I$4-$B436))</f>
        <v/>
      </c>
      <c r="X436" s="17">
        <f>IF($V436="Pendiente",IF($D436="Perecedero","Perecedero: entregar hoy",IF($W436&gt;=$F$4,"Pasó el plazo: avisar a la administración",IF($W436&gt;=$D$4,"Enviar recordatorio y anotarlo",""))),IF(AND($V436&lt;&gt;"",$I436&lt;&gt;"",$I436&lt;&gt;"Bueno"),"Recibido con daño: ver observaciones",""))</f>
        <v/>
      </c>
      <c r="Y436" s="17">
        <f>IF($V436="Pendiente",COUNTIF($V$8:$V436,"Pendiente"),"")</f>
        <v/>
      </c>
    </row>
    <row r="437" ht="18" customHeight="1">
      <c r="A437" s="9" t="n"/>
      <c r="B437" s="14" t="n"/>
      <c r="C437" s="15" t="n"/>
      <c r="D437" s="9" t="n"/>
      <c r="E437" s="9" t="n"/>
      <c r="F437" s="16" t="n"/>
      <c r="G437" s="9" t="n"/>
      <c r="H437" s="9" t="n"/>
      <c r="I437" s="9" t="n"/>
      <c r="J437" s="9" t="n"/>
      <c r="K437" s="9" t="n"/>
      <c r="L437" s="9" t="n"/>
      <c r="M437" s="9" t="n"/>
      <c r="N437" s="15" t="n"/>
      <c r="O437" s="14" t="n"/>
      <c r="P437" s="15" t="n"/>
      <c r="Q437" s="9" t="n"/>
      <c r="R437" s="9" t="n"/>
      <c r="S437" s="9" t="n"/>
      <c r="T437" s="9" t="n"/>
      <c r="U437" s="9" t="n"/>
      <c r="V437" s="17">
        <f>IF(AND($B437="",$H437=""),"",IF($R437="Devuelto a la transportadora","Devuelto",IF($R437="Pasado a la administración","En administración",IF($O437&lt;&gt;"","Entregado","Pendiente"))))</f>
        <v/>
      </c>
      <c r="W437" s="18">
        <f>IF($B437="","",IF($O437&lt;&gt;"",$O437-$B437,$I$4-$B437))</f>
        <v/>
      </c>
      <c r="X437" s="17">
        <f>IF($V437="Pendiente",IF($D437="Perecedero","Perecedero: entregar hoy",IF($W437&gt;=$F$4,"Pasó el plazo: avisar a la administración",IF($W437&gt;=$D$4,"Enviar recordatorio y anotarlo",""))),IF(AND($V437&lt;&gt;"",$I437&lt;&gt;"",$I437&lt;&gt;"Bueno"),"Recibido con daño: ver observaciones",""))</f>
        <v/>
      </c>
      <c r="Y437" s="17">
        <f>IF($V437="Pendiente",COUNTIF($V$8:$V437,"Pendiente"),"")</f>
        <v/>
      </c>
    </row>
    <row r="438" ht="18" customHeight="1">
      <c r="A438" s="9" t="n"/>
      <c r="B438" s="14" t="n"/>
      <c r="C438" s="15" t="n"/>
      <c r="D438" s="9" t="n"/>
      <c r="E438" s="9" t="n"/>
      <c r="F438" s="16" t="n"/>
      <c r="G438" s="9" t="n"/>
      <c r="H438" s="9" t="n"/>
      <c r="I438" s="9" t="n"/>
      <c r="J438" s="9" t="n"/>
      <c r="K438" s="9" t="n"/>
      <c r="L438" s="9" t="n"/>
      <c r="M438" s="9" t="n"/>
      <c r="N438" s="15" t="n"/>
      <c r="O438" s="14" t="n"/>
      <c r="P438" s="15" t="n"/>
      <c r="Q438" s="9" t="n"/>
      <c r="R438" s="9" t="n"/>
      <c r="S438" s="9" t="n"/>
      <c r="T438" s="9" t="n"/>
      <c r="U438" s="9" t="n"/>
      <c r="V438" s="17">
        <f>IF(AND($B438="",$H438=""),"",IF($R438="Devuelto a la transportadora","Devuelto",IF($R438="Pasado a la administración","En administración",IF($O438&lt;&gt;"","Entregado","Pendiente"))))</f>
        <v/>
      </c>
      <c r="W438" s="18">
        <f>IF($B438="","",IF($O438&lt;&gt;"",$O438-$B438,$I$4-$B438))</f>
        <v/>
      </c>
      <c r="X438" s="17">
        <f>IF($V438="Pendiente",IF($D438="Perecedero","Perecedero: entregar hoy",IF($W438&gt;=$F$4,"Pasó el plazo: avisar a la administración",IF($W438&gt;=$D$4,"Enviar recordatorio y anotarlo",""))),IF(AND($V438&lt;&gt;"",$I438&lt;&gt;"",$I438&lt;&gt;"Bueno"),"Recibido con daño: ver observaciones",""))</f>
        <v/>
      </c>
      <c r="Y438" s="17">
        <f>IF($V438="Pendiente",COUNTIF($V$8:$V438,"Pendiente"),"")</f>
        <v/>
      </c>
    </row>
    <row r="439" ht="18" customHeight="1">
      <c r="A439" s="9" t="n"/>
      <c r="B439" s="14" t="n"/>
      <c r="C439" s="15" t="n"/>
      <c r="D439" s="9" t="n"/>
      <c r="E439" s="9" t="n"/>
      <c r="F439" s="16" t="n"/>
      <c r="G439" s="9" t="n"/>
      <c r="H439" s="9" t="n"/>
      <c r="I439" s="9" t="n"/>
      <c r="J439" s="9" t="n"/>
      <c r="K439" s="9" t="n"/>
      <c r="L439" s="9" t="n"/>
      <c r="M439" s="9" t="n"/>
      <c r="N439" s="15" t="n"/>
      <c r="O439" s="14" t="n"/>
      <c r="P439" s="15" t="n"/>
      <c r="Q439" s="9" t="n"/>
      <c r="R439" s="9" t="n"/>
      <c r="S439" s="9" t="n"/>
      <c r="T439" s="9" t="n"/>
      <c r="U439" s="9" t="n"/>
      <c r="V439" s="17">
        <f>IF(AND($B439="",$H439=""),"",IF($R439="Devuelto a la transportadora","Devuelto",IF($R439="Pasado a la administración","En administración",IF($O439&lt;&gt;"","Entregado","Pendiente"))))</f>
        <v/>
      </c>
      <c r="W439" s="18">
        <f>IF($B439="","",IF($O439&lt;&gt;"",$O439-$B439,$I$4-$B439))</f>
        <v/>
      </c>
      <c r="X439" s="17">
        <f>IF($V439="Pendiente",IF($D439="Perecedero","Perecedero: entregar hoy",IF($W439&gt;=$F$4,"Pasó el plazo: avisar a la administración",IF($W439&gt;=$D$4,"Enviar recordatorio y anotarlo",""))),IF(AND($V439&lt;&gt;"",$I439&lt;&gt;"",$I439&lt;&gt;"Bueno"),"Recibido con daño: ver observaciones",""))</f>
        <v/>
      </c>
      <c r="Y439" s="17">
        <f>IF($V439="Pendiente",COUNTIF($V$8:$V439,"Pendiente"),"")</f>
        <v/>
      </c>
    </row>
    <row r="440" ht="18" customHeight="1">
      <c r="A440" s="9" t="n"/>
      <c r="B440" s="14" t="n"/>
      <c r="C440" s="15" t="n"/>
      <c r="D440" s="9" t="n"/>
      <c r="E440" s="9" t="n"/>
      <c r="F440" s="16" t="n"/>
      <c r="G440" s="9" t="n"/>
      <c r="H440" s="9" t="n"/>
      <c r="I440" s="9" t="n"/>
      <c r="J440" s="9" t="n"/>
      <c r="K440" s="9" t="n"/>
      <c r="L440" s="9" t="n"/>
      <c r="M440" s="9" t="n"/>
      <c r="N440" s="15" t="n"/>
      <c r="O440" s="14" t="n"/>
      <c r="P440" s="15" t="n"/>
      <c r="Q440" s="9" t="n"/>
      <c r="R440" s="9" t="n"/>
      <c r="S440" s="9" t="n"/>
      <c r="T440" s="9" t="n"/>
      <c r="U440" s="9" t="n"/>
      <c r="V440" s="17">
        <f>IF(AND($B440="",$H440=""),"",IF($R440="Devuelto a la transportadora","Devuelto",IF($R440="Pasado a la administración","En administración",IF($O440&lt;&gt;"","Entregado","Pendiente"))))</f>
        <v/>
      </c>
      <c r="W440" s="18">
        <f>IF($B440="","",IF($O440&lt;&gt;"",$O440-$B440,$I$4-$B440))</f>
        <v/>
      </c>
      <c r="X440" s="17">
        <f>IF($V440="Pendiente",IF($D440="Perecedero","Perecedero: entregar hoy",IF($W440&gt;=$F$4,"Pasó el plazo: avisar a la administración",IF($W440&gt;=$D$4,"Enviar recordatorio y anotarlo",""))),IF(AND($V440&lt;&gt;"",$I440&lt;&gt;"",$I440&lt;&gt;"Bueno"),"Recibido con daño: ver observaciones",""))</f>
        <v/>
      </c>
      <c r="Y440" s="17">
        <f>IF($V440="Pendiente",COUNTIF($V$8:$V440,"Pendiente"),"")</f>
        <v/>
      </c>
    </row>
    <row r="441" ht="18" customHeight="1">
      <c r="A441" s="9" t="n"/>
      <c r="B441" s="14" t="n"/>
      <c r="C441" s="15" t="n"/>
      <c r="D441" s="9" t="n"/>
      <c r="E441" s="9" t="n"/>
      <c r="F441" s="16" t="n"/>
      <c r="G441" s="9" t="n"/>
      <c r="H441" s="9" t="n"/>
      <c r="I441" s="9" t="n"/>
      <c r="J441" s="9" t="n"/>
      <c r="K441" s="9" t="n"/>
      <c r="L441" s="9" t="n"/>
      <c r="M441" s="9" t="n"/>
      <c r="N441" s="15" t="n"/>
      <c r="O441" s="14" t="n"/>
      <c r="P441" s="15" t="n"/>
      <c r="Q441" s="9" t="n"/>
      <c r="R441" s="9" t="n"/>
      <c r="S441" s="9" t="n"/>
      <c r="T441" s="9" t="n"/>
      <c r="U441" s="9" t="n"/>
      <c r="V441" s="17">
        <f>IF(AND($B441="",$H441=""),"",IF($R441="Devuelto a la transportadora","Devuelto",IF($R441="Pasado a la administración","En administración",IF($O441&lt;&gt;"","Entregado","Pendiente"))))</f>
        <v/>
      </c>
      <c r="W441" s="18">
        <f>IF($B441="","",IF($O441&lt;&gt;"",$O441-$B441,$I$4-$B441))</f>
        <v/>
      </c>
      <c r="X441" s="17">
        <f>IF($V441="Pendiente",IF($D441="Perecedero","Perecedero: entregar hoy",IF($W441&gt;=$F$4,"Pasó el plazo: avisar a la administración",IF($W441&gt;=$D$4,"Enviar recordatorio y anotarlo",""))),IF(AND($V441&lt;&gt;"",$I441&lt;&gt;"",$I441&lt;&gt;"Bueno"),"Recibido con daño: ver observaciones",""))</f>
        <v/>
      </c>
      <c r="Y441" s="17">
        <f>IF($V441="Pendiente",COUNTIF($V$8:$V441,"Pendiente"),"")</f>
        <v/>
      </c>
    </row>
    <row r="442" ht="18" customHeight="1">
      <c r="A442" s="9" t="n"/>
      <c r="B442" s="14" t="n"/>
      <c r="C442" s="15" t="n"/>
      <c r="D442" s="9" t="n"/>
      <c r="E442" s="9" t="n"/>
      <c r="F442" s="16" t="n"/>
      <c r="G442" s="9" t="n"/>
      <c r="H442" s="9" t="n"/>
      <c r="I442" s="9" t="n"/>
      <c r="J442" s="9" t="n"/>
      <c r="K442" s="9" t="n"/>
      <c r="L442" s="9" t="n"/>
      <c r="M442" s="9" t="n"/>
      <c r="N442" s="15" t="n"/>
      <c r="O442" s="14" t="n"/>
      <c r="P442" s="15" t="n"/>
      <c r="Q442" s="9" t="n"/>
      <c r="R442" s="9" t="n"/>
      <c r="S442" s="9" t="n"/>
      <c r="T442" s="9" t="n"/>
      <c r="U442" s="9" t="n"/>
      <c r="V442" s="17">
        <f>IF(AND($B442="",$H442=""),"",IF($R442="Devuelto a la transportadora","Devuelto",IF($R442="Pasado a la administración","En administración",IF($O442&lt;&gt;"","Entregado","Pendiente"))))</f>
        <v/>
      </c>
      <c r="W442" s="18">
        <f>IF($B442="","",IF($O442&lt;&gt;"",$O442-$B442,$I$4-$B442))</f>
        <v/>
      </c>
      <c r="X442" s="17">
        <f>IF($V442="Pendiente",IF($D442="Perecedero","Perecedero: entregar hoy",IF($W442&gt;=$F$4,"Pasó el plazo: avisar a la administración",IF($W442&gt;=$D$4,"Enviar recordatorio y anotarlo",""))),IF(AND($V442&lt;&gt;"",$I442&lt;&gt;"",$I442&lt;&gt;"Bueno"),"Recibido con daño: ver observaciones",""))</f>
        <v/>
      </c>
      <c r="Y442" s="17">
        <f>IF($V442="Pendiente",COUNTIF($V$8:$V442,"Pendiente"),"")</f>
        <v/>
      </c>
    </row>
    <row r="443" ht="18" customHeight="1">
      <c r="A443" s="9" t="n"/>
      <c r="B443" s="14" t="n"/>
      <c r="C443" s="15" t="n"/>
      <c r="D443" s="9" t="n"/>
      <c r="E443" s="9" t="n"/>
      <c r="F443" s="16" t="n"/>
      <c r="G443" s="9" t="n"/>
      <c r="H443" s="9" t="n"/>
      <c r="I443" s="9" t="n"/>
      <c r="J443" s="9" t="n"/>
      <c r="K443" s="9" t="n"/>
      <c r="L443" s="9" t="n"/>
      <c r="M443" s="9" t="n"/>
      <c r="N443" s="15" t="n"/>
      <c r="O443" s="14" t="n"/>
      <c r="P443" s="15" t="n"/>
      <c r="Q443" s="9" t="n"/>
      <c r="R443" s="9" t="n"/>
      <c r="S443" s="9" t="n"/>
      <c r="T443" s="9" t="n"/>
      <c r="U443" s="9" t="n"/>
      <c r="V443" s="17">
        <f>IF(AND($B443="",$H443=""),"",IF($R443="Devuelto a la transportadora","Devuelto",IF($R443="Pasado a la administración","En administración",IF($O443&lt;&gt;"","Entregado","Pendiente"))))</f>
        <v/>
      </c>
      <c r="W443" s="18">
        <f>IF($B443="","",IF($O443&lt;&gt;"",$O443-$B443,$I$4-$B443))</f>
        <v/>
      </c>
      <c r="X443" s="17">
        <f>IF($V443="Pendiente",IF($D443="Perecedero","Perecedero: entregar hoy",IF($W443&gt;=$F$4,"Pasó el plazo: avisar a la administración",IF($W443&gt;=$D$4,"Enviar recordatorio y anotarlo",""))),IF(AND($V443&lt;&gt;"",$I443&lt;&gt;"",$I443&lt;&gt;"Bueno"),"Recibido con daño: ver observaciones",""))</f>
        <v/>
      </c>
      <c r="Y443" s="17">
        <f>IF($V443="Pendiente",COUNTIF($V$8:$V443,"Pendiente"),"")</f>
        <v/>
      </c>
    </row>
    <row r="444" ht="18" customHeight="1">
      <c r="A444" s="9" t="n"/>
      <c r="B444" s="14" t="n"/>
      <c r="C444" s="15" t="n"/>
      <c r="D444" s="9" t="n"/>
      <c r="E444" s="9" t="n"/>
      <c r="F444" s="16" t="n"/>
      <c r="G444" s="9" t="n"/>
      <c r="H444" s="9" t="n"/>
      <c r="I444" s="9" t="n"/>
      <c r="J444" s="9" t="n"/>
      <c r="K444" s="9" t="n"/>
      <c r="L444" s="9" t="n"/>
      <c r="M444" s="9" t="n"/>
      <c r="N444" s="15" t="n"/>
      <c r="O444" s="14" t="n"/>
      <c r="P444" s="15" t="n"/>
      <c r="Q444" s="9" t="n"/>
      <c r="R444" s="9" t="n"/>
      <c r="S444" s="9" t="n"/>
      <c r="T444" s="9" t="n"/>
      <c r="U444" s="9" t="n"/>
      <c r="V444" s="17">
        <f>IF(AND($B444="",$H444=""),"",IF($R444="Devuelto a la transportadora","Devuelto",IF($R444="Pasado a la administración","En administración",IF($O444&lt;&gt;"","Entregado","Pendiente"))))</f>
        <v/>
      </c>
      <c r="W444" s="18">
        <f>IF($B444="","",IF($O444&lt;&gt;"",$O444-$B444,$I$4-$B444))</f>
        <v/>
      </c>
      <c r="X444" s="17">
        <f>IF($V444="Pendiente",IF($D444="Perecedero","Perecedero: entregar hoy",IF($W444&gt;=$F$4,"Pasó el plazo: avisar a la administración",IF($W444&gt;=$D$4,"Enviar recordatorio y anotarlo",""))),IF(AND($V444&lt;&gt;"",$I444&lt;&gt;"",$I444&lt;&gt;"Bueno"),"Recibido con daño: ver observaciones",""))</f>
        <v/>
      </c>
      <c r="Y444" s="17">
        <f>IF($V444="Pendiente",COUNTIF($V$8:$V444,"Pendiente"),"")</f>
        <v/>
      </c>
    </row>
    <row r="445" ht="18" customHeight="1">
      <c r="A445" s="9" t="n"/>
      <c r="B445" s="14" t="n"/>
      <c r="C445" s="15" t="n"/>
      <c r="D445" s="9" t="n"/>
      <c r="E445" s="9" t="n"/>
      <c r="F445" s="16" t="n"/>
      <c r="G445" s="9" t="n"/>
      <c r="H445" s="9" t="n"/>
      <c r="I445" s="9" t="n"/>
      <c r="J445" s="9" t="n"/>
      <c r="K445" s="9" t="n"/>
      <c r="L445" s="9" t="n"/>
      <c r="M445" s="9" t="n"/>
      <c r="N445" s="15" t="n"/>
      <c r="O445" s="14" t="n"/>
      <c r="P445" s="15" t="n"/>
      <c r="Q445" s="9" t="n"/>
      <c r="R445" s="9" t="n"/>
      <c r="S445" s="9" t="n"/>
      <c r="T445" s="9" t="n"/>
      <c r="U445" s="9" t="n"/>
      <c r="V445" s="17">
        <f>IF(AND($B445="",$H445=""),"",IF($R445="Devuelto a la transportadora","Devuelto",IF($R445="Pasado a la administración","En administración",IF($O445&lt;&gt;"","Entregado","Pendiente"))))</f>
        <v/>
      </c>
      <c r="W445" s="18">
        <f>IF($B445="","",IF($O445&lt;&gt;"",$O445-$B445,$I$4-$B445))</f>
        <v/>
      </c>
      <c r="X445" s="17">
        <f>IF($V445="Pendiente",IF($D445="Perecedero","Perecedero: entregar hoy",IF($W445&gt;=$F$4,"Pasó el plazo: avisar a la administración",IF($W445&gt;=$D$4,"Enviar recordatorio y anotarlo",""))),IF(AND($V445&lt;&gt;"",$I445&lt;&gt;"",$I445&lt;&gt;"Bueno"),"Recibido con daño: ver observaciones",""))</f>
        <v/>
      </c>
      <c r="Y445" s="17">
        <f>IF($V445="Pendiente",COUNTIF($V$8:$V445,"Pendiente"),"")</f>
        <v/>
      </c>
    </row>
    <row r="446" ht="18" customHeight="1">
      <c r="A446" s="9" t="n"/>
      <c r="B446" s="14" t="n"/>
      <c r="C446" s="15" t="n"/>
      <c r="D446" s="9" t="n"/>
      <c r="E446" s="9" t="n"/>
      <c r="F446" s="16" t="n"/>
      <c r="G446" s="9" t="n"/>
      <c r="H446" s="9" t="n"/>
      <c r="I446" s="9" t="n"/>
      <c r="J446" s="9" t="n"/>
      <c r="K446" s="9" t="n"/>
      <c r="L446" s="9" t="n"/>
      <c r="M446" s="9" t="n"/>
      <c r="N446" s="15" t="n"/>
      <c r="O446" s="14" t="n"/>
      <c r="P446" s="15" t="n"/>
      <c r="Q446" s="9" t="n"/>
      <c r="R446" s="9" t="n"/>
      <c r="S446" s="9" t="n"/>
      <c r="T446" s="9" t="n"/>
      <c r="U446" s="9" t="n"/>
      <c r="V446" s="17">
        <f>IF(AND($B446="",$H446=""),"",IF($R446="Devuelto a la transportadora","Devuelto",IF($R446="Pasado a la administración","En administración",IF($O446&lt;&gt;"","Entregado","Pendiente"))))</f>
        <v/>
      </c>
      <c r="W446" s="18">
        <f>IF($B446="","",IF($O446&lt;&gt;"",$O446-$B446,$I$4-$B446))</f>
        <v/>
      </c>
      <c r="X446" s="17">
        <f>IF($V446="Pendiente",IF($D446="Perecedero","Perecedero: entregar hoy",IF($W446&gt;=$F$4,"Pasó el plazo: avisar a la administración",IF($W446&gt;=$D$4,"Enviar recordatorio y anotarlo",""))),IF(AND($V446&lt;&gt;"",$I446&lt;&gt;"",$I446&lt;&gt;"Bueno"),"Recibido con daño: ver observaciones",""))</f>
        <v/>
      </c>
      <c r="Y446" s="17">
        <f>IF($V446="Pendiente",COUNTIF($V$8:$V446,"Pendiente"),"")</f>
        <v/>
      </c>
    </row>
    <row r="447" ht="18" customHeight="1">
      <c r="A447" s="9" t="n"/>
      <c r="B447" s="14" t="n"/>
      <c r="C447" s="15" t="n"/>
      <c r="D447" s="9" t="n"/>
      <c r="E447" s="9" t="n"/>
      <c r="F447" s="16" t="n"/>
      <c r="G447" s="9" t="n"/>
      <c r="H447" s="9" t="n"/>
      <c r="I447" s="9" t="n"/>
      <c r="J447" s="9" t="n"/>
      <c r="K447" s="9" t="n"/>
      <c r="L447" s="9" t="n"/>
      <c r="M447" s="9" t="n"/>
      <c r="N447" s="15" t="n"/>
      <c r="O447" s="14" t="n"/>
      <c r="P447" s="15" t="n"/>
      <c r="Q447" s="9" t="n"/>
      <c r="R447" s="9" t="n"/>
      <c r="S447" s="9" t="n"/>
      <c r="T447" s="9" t="n"/>
      <c r="U447" s="9" t="n"/>
      <c r="V447" s="17">
        <f>IF(AND($B447="",$H447=""),"",IF($R447="Devuelto a la transportadora","Devuelto",IF($R447="Pasado a la administración","En administración",IF($O447&lt;&gt;"","Entregado","Pendiente"))))</f>
        <v/>
      </c>
      <c r="W447" s="18">
        <f>IF($B447="","",IF($O447&lt;&gt;"",$O447-$B447,$I$4-$B447))</f>
        <v/>
      </c>
      <c r="X447" s="17">
        <f>IF($V447="Pendiente",IF($D447="Perecedero","Perecedero: entregar hoy",IF($W447&gt;=$F$4,"Pasó el plazo: avisar a la administración",IF($W447&gt;=$D$4,"Enviar recordatorio y anotarlo",""))),IF(AND($V447&lt;&gt;"",$I447&lt;&gt;"",$I447&lt;&gt;"Bueno"),"Recibido con daño: ver observaciones",""))</f>
        <v/>
      </c>
      <c r="Y447" s="17">
        <f>IF($V447="Pendiente",COUNTIF($V$8:$V447,"Pendiente"),"")</f>
        <v/>
      </c>
    </row>
    <row r="448" ht="18" customHeight="1">
      <c r="A448" s="9" t="n"/>
      <c r="B448" s="14" t="n"/>
      <c r="C448" s="15" t="n"/>
      <c r="D448" s="9" t="n"/>
      <c r="E448" s="9" t="n"/>
      <c r="F448" s="16" t="n"/>
      <c r="G448" s="9" t="n"/>
      <c r="H448" s="9" t="n"/>
      <c r="I448" s="9" t="n"/>
      <c r="J448" s="9" t="n"/>
      <c r="K448" s="9" t="n"/>
      <c r="L448" s="9" t="n"/>
      <c r="M448" s="9" t="n"/>
      <c r="N448" s="15" t="n"/>
      <c r="O448" s="14" t="n"/>
      <c r="P448" s="15" t="n"/>
      <c r="Q448" s="9" t="n"/>
      <c r="R448" s="9" t="n"/>
      <c r="S448" s="9" t="n"/>
      <c r="T448" s="9" t="n"/>
      <c r="U448" s="9" t="n"/>
      <c r="V448" s="17">
        <f>IF(AND($B448="",$H448=""),"",IF($R448="Devuelto a la transportadora","Devuelto",IF($R448="Pasado a la administración","En administración",IF($O448&lt;&gt;"","Entregado","Pendiente"))))</f>
        <v/>
      </c>
      <c r="W448" s="18">
        <f>IF($B448="","",IF($O448&lt;&gt;"",$O448-$B448,$I$4-$B448))</f>
        <v/>
      </c>
      <c r="X448" s="17">
        <f>IF($V448="Pendiente",IF($D448="Perecedero","Perecedero: entregar hoy",IF($W448&gt;=$F$4,"Pasó el plazo: avisar a la administración",IF($W448&gt;=$D$4,"Enviar recordatorio y anotarlo",""))),IF(AND($V448&lt;&gt;"",$I448&lt;&gt;"",$I448&lt;&gt;"Bueno"),"Recibido con daño: ver observaciones",""))</f>
        <v/>
      </c>
      <c r="Y448" s="17">
        <f>IF($V448="Pendiente",COUNTIF($V$8:$V448,"Pendiente"),"")</f>
        <v/>
      </c>
    </row>
    <row r="449" ht="18" customHeight="1">
      <c r="A449" s="9" t="n"/>
      <c r="B449" s="14" t="n"/>
      <c r="C449" s="15" t="n"/>
      <c r="D449" s="9" t="n"/>
      <c r="E449" s="9" t="n"/>
      <c r="F449" s="16" t="n"/>
      <c r="G449" s="9" t="n"/>
      <c r="H449" s="9" t="n"/>
      <c r="I449" s="9" t="n"/>
      <c r="J449" s="9" t="n"/>
      <c r="K449" s="9" t="n"/>
      <c r="L449" s="9" t="n"/>
      <c r="M449" s="9" t="n"/>
      <c r="N449" s="15" t="n"/>
      <c r="O449" s="14" t="n"/>
      <c r="P449" s="15" t="n"/>
      <c r="Q449" s="9" t="n"/>
      <c r="R449" s="9" t="n"/>
      <c r="S449" s="9" t="n"/>
      <c r="T449" s="9" t="n"/>
      <c r="U449" s="9" t="n"/>
      <c r="V449" s="17">
        <f>IF(AND($B449="",$H449=""),"",IF($R449="Devuelto a la transportadora","Devuelto",IF($R449="Pasado a la administración","En administración",IF($O449&lt;&gt;"","Entregado","Pendiente"))))</f>
        <v/>
      </c>
      <c r="W449" s="18">
        <f>IF($B449="","",IF($O449&lt;&gt;"",$O449-$B449,$I$4-$B449))</f>
        <v/>
      </c>
      <c r="X449" s="17">
        <f>IF($V449="Pendiente",IF($D449="Perecedero","Perecedero: entregar hoy",IF($W449&gt;=$F$4,"Pasó el plazo: avisar a la administración",IF($W449&gt;=$D$4,"Enviar recordatorio y anotarlo",""))),IF(AND($V449&lt;&gt;"",$I449&lt;&gt;"",$I449&lt;&gt;"Bueno"),"Recibido con daño: ver observaciones",""))</f>
        <v/>
      </c>
      <c r="Y449" s="17">
        <f>IF($V449="Pendiente",COUNTIF($V$8:$V449,"Pendiente"),"")</f>
        <v/>
      </c>
    </row>
    <row r="450" ht="18" customHeight="1">
      <c r="A450" s="9" t="n"/>
      <c r="B450" s="14" t="n"/>
      <c r="C450" s="15" t="n"/>
      <c r="D450" s="9" t="n"/>
      <c r="E450" s="9" t="n"/>
      <c r="F450" s="16" t="n"/>
      <c r="G450" s="9" t="n"/>
      <c r="H450" s="9" t="n"/>
      <c r="I450" s="9" t="n"/>
      <c r="J450" s="9" t="n"/>
      <c r="K450" s="9" t="n"/>
      <c r="L450" s="9" t="n"/>
      <c r="M450" s="9" t="n"/>
      <c r="N450" s="15" t="n"/>
      <c r="O450" s="14" t="n"/>
      <c r="P450" s="15" t="n"/>
      <c r="Q450" s="9" t="n"/>
      <c r="R450" s="9" t="n"/>
      <c r="S450" s="9" t="n"/>
      <c r="T450" s="9" t="n"/>
      <c r="U450" s="9" t="n"/>
      <c r="V450" s="17">
        <f>IF(AND($B450="",$H450=""),"",IF($R450="Devuelto a la transportadora","Devuelto",IF($R450="Pasado a la administración","En administración",IF($O450&lt;&gt;"","Entregado","Pendiente"))))</f>
        <v/>
      </c>
      <c r="W450" s="18">
        <f>IF($B450="","",IF($O450&lt;&gt;"",$O450-$B450,$I$4-$B450))</f>
        <v/>
      </c>
      <c r="X450" s="17">
        <f>IF($V450="Pendiente",IF($D450="Perecedero","Perecedero: entregar hoy",IF($W450&gt;=$F$4,"Pasó el plazo: avisar a la administración",IF($W450&gt;=$D$4,"Enviar recordatorio y anotarlo",""))),IF(AND($V450&lt;&gt;"",$I450&lt;&gt;"",$I450&lt;&gt;"Bueno"),"Recibido con daño: ver observaciones",""))</f>
        <v/>
      </c>
      <c r="Y450" s="17">
        <f>IF($V450="Pendiente",COUNTIF($V$8:$V450,"Pendiente"),"")</f>
        <v/>
      </c>
    </row>
    <row r="451" ht="18" customHeight="1">
      <c r="A451" s="9" t="n"/>
      <c r="B451" s="14" t="n"/>
      <c r="C451" s="15" t="n"/>
      <c r="D451" s="9" t="n"/>
      <c r="E451" s="9" t="n"/>
      <c r="F451" s="16" t="n"/>
      <c r="G451" s="9" t="n"/>
      <c r="H451" s="9" t="n"/>
      <c r="I451" s="9" t="n"/>
      <c r="J451" s="9" t="n"/>
      <c r="K451" s="9" t="n"/>
      <c r="L451" s="9" t="n"/>
      <c r="M451" s="9" t="n"/>
      <c r="N451" s="15" t="n"/>
      <c r="O451" s="14" t="n"/>
      <c r="P451" s="15" t="n"/>
      <c r="Q451" s="9" t="n"/>
      <c r="R451" s="9" t="n"/>
      <c r="S451" s="9" t="n"/>
      <c r="T451" s="9" t="n"/>
      <c r="U451" s="9" t="n"/>
      <c r="V451" s="17">
        <f>IF(AND($B451="",$H451=""),"",IF($R451="Devuelto a la transportadora","Devuelto",IF($R451="Pasado a la administración","En administración",IF($O451&lt;&gt;"","Entregado","Pendiente"))))</f>
        <v/>
      </c>
      <c r="W451" s="18">
        <f>IF($B451="","",IF($O451&lt;&gt;"",$O451-$B451,$I$4-$B451))</f>
        <v/>
      </c>
      <c r="X451" s="17">
        <f>IF($V451="Pendiente",IF($D451="Perecedero","Perecedero: entregar hoy",IF($W451&gt;=$F$4,"Pasó el plazo: avisar a la administración",IF($W451&gt;=$D$4,"Enviar recordatorio y anotarlo",""))),IF(AND($V451&lt;&gt;"",$I451&lt;&gt;"",$I451&lt;&gt;"Bueno"),"Recibido con daño: ver observaciones",""))</f>
        <v/>
      </c>
      <c r="Y451" s="17">
        <f>IF($V451="Pendiente",COUNTIF($V$8:$V451,"Pendiente"),"")</f>
        <v/>
      </c>
    </row>
    <row r="452" ht="18" customHeight="1">
      <c r="A452" s="9" t="n"/>
      <c r="B452" s="14" t="n"/>
      <c r="C452" s="15" t="n"/>
      <c r="D452" s="9" t="n"/>
      <c r="E452" s="9" t="n"/>
      <c r="F452" s="16" t="n"/>
      <c r="G452" s="9" t="n"/>
      <c r="H452" s="9" t="n"/>
      <c r="I452" s="9" t="n"/>
      <c r="J452" s="9" t="n"/>
      <c r="K452" s="9" t="n"/>
      <c r="L452" s="9" t="n"/>
      <c r="M452" s="9" t="n"/>
      <c r="N452" s="15" t="n"/>
      <c r="O452" s="14" t="n"/>
      <c r="P452" s="15" t="n"/>
      <c r="Q452" s="9" t="n"/>
      <c r="R452" s="9" t="n"/>
      <c r="S452" s="9" t="n"/>
      <c r="T452" s="9" t="n"/>
      <c r="U452" s="9" t="n"/>
      <c r="V452" s="17">
        <f>IF(AND($B452="",$H452=""),"",IF($R452="Devuelto a la transportadora","Devuelto",IF($R452="Pasado a la administración","En administración",IF($O452&lt;&gt;"","Entregado","Pendiente"))))</f>
        <v/>
      </c>
      <c r="W452" s="18">
        <f>IF($B452="","",IF($O452&lt;&gt;"",$O452-$B452,$I$4-$B452))</f>
        <v/>
      </c>
      <c r="X452" s="17">
        <f>IF($V452="Pendiente",IF($D452="Perecedero","Perecedero: entregar hoy",IF($W452&gt;=$F$4,"Pasó el plazo: avisar a la administración",IF($W452&gt;=$D$4,"Enviar recordatorio y anotarlo",""))),IF(AND($V452&lt;&gt;"",$I452&lt;&gt;"",$I452&lt;&gt;"Bueno"),"Recibido con daño: ver observaciones",""))</f>
        <v/>
      </c>
      <c r="Y452" s="17">
        <f>IF($V452="Pendiente",COUNTIF($V$8:$V452,"Pendiente"),"")</f>
        <v/>
      </c>
    </row>
    <row r="453" ht="18" customHeight="1">
      <c r="A453" s="9" t="n"/>
      <c r="B453" s="14" t="n"/>
      <c r="C453" s="15" t="n"/>
      <c r="D453" s="9" t="n"/>
      <c r="E453" s="9" t="n"/>
      <c r="F453" s="16" t="n"/>
      <c r="G453" s="9" t="n"/>
      <c r="H453" s="9" t="n"/>
      <c r="I453" s="9" t="n"/>
      <c r="J453" s="9" t="n"/>
      <c r="K453" s="9" t="n"/>
      <c r="L453" s="9" t="n"/>
      <c r="M453" s="9" t="n"/>
      <c r="N453" s="15" t="n"/>
      <c r="O453" s="14" t="n"/>
      <c r="P453" s="15" t="n"/>
      <c r="Q453" s="9" t="n"/>
      <c r="R453" s="9" t="n"/>
      <c r="S453" s="9" t="n"/>
      <c r="T453" s="9" t="n"/>
      <c r="U453" s="9" t="n"/>
      <c r="V453" s="17">
        <f>IF(AND($B453="",$H453=""),"",IF($R453="Devuelto a la transportadora","Devuelto",IF($R453="Pasado a la administración","En administración",IF($O453&lt;&gt;"","Entregado","Pendiente"))))</f>
        <v/>
      </c>
      <c r="W453" s="18">
        <f>IF($B453="","",IF($O453&lt;&gt;"",$O453-$B453,$I$4-$B453))</f>
        <v/>
      </c>
      <c r="X453" s="17">
        <f>IF($V453="Pendiente",IF($D453="Perecedero","Perecedero: entregar hoy",IF($W453&gt;=$F$4,"Pasó el plazo: avisar a la administración",IF($W453&gt;=$D$4,"Enviar recordatorio y anotarlo",""))),IF(AND($V453&lt;&gt;"",$I453&lt;&gt;"",$I453&lt;&gt;"Bueno"),"Recibido con daño: ver observaciones",""))</f>
        <v/>
      </c>
      <c r="Y453" s="17">
        <f>IF($V453="Pendiente",COUNTIF($V$8:$V453,"Pendiente"),"")</f>
        <v/>
      </c>
    </row>
    <row r="454" ht="18" customHeight="1">
      <c r="A454" s="9" t="n"/>
      <c r="B454" s="14" t="n"/>
      <c r="C454" s="15" t="n"/>
      <c r="D454" s="9" t="n"/>
      <c r="E454" s="9" t="n"/>
      <c r="F454" s="16" t="n"/>
      <c r="G454" s="9" t="n"/>
      <c r="H454" s="9" t="n"/>
      <c r="I454" s="9" t="n"/>
      <c r="J454" s="9" t="n"/>
      <c r="K454" s="9" t="n"/>
      <c r="L454" s="9" t="n"/>
      <c r="M454" s="9" t="n"/>
      <c r="N454" s="15" t="n"/>
      <c r="O454" s="14" t="n"/>
      <c r="P454" s="15" t="n"/>
      <c r="Q454" s="9" t="n"/>
      <c r="R454" s="9" t="n"/>
      <c r="S454" s="9" t="n"/>
      <c r="T454" s="9" t="n"/>
      <c r="U454" s="9" t="n"/>
      <c r="V454" s="17">
        <f>IF(AND($B454="",$H454=""),"",IF($R454="Devuelto a la transportadora","Devuelto",IF($R454="Pasado a la administración","En administración",IF($O454&lt;&gt;"","Entregado","Pendiente"))))</f>
        <v/>
      </c>
      <c r="W454" s="18">
        <f>IF($B454="","",IF($O454&lt;&gt;"",$O454-$B454,$I$4-$B454))</f>
        <v/>
      </c>
      <c r="X454" s="17">
        <f>IF($V454="Pendiente",IF($D454="Perecedero","Perecedero: entregar hoy",IF($W454&gt;=$F$4,"Pasó el plazo: avisar a la administración",IF($W454&gt;=$D$4,"Enviar recordatorio y anotarlo",""))),IF(AND($V454&lt;&gt;"",$I454&lt;&gt;"",$I454&lt;&gt;"Bueno"),"Recibido con daño: ver observaciones",""))</f>
        <v/>
      </c>
      <c r="Y454" s="17">
        <f>IF($V454="Pendiente",COUNTIF($V$8:$V454,"Pendiente"),"")</f>
        <v/>
      </c>
    </row>
    <row r="455" ht="18" customHeight="1">
      <c r="A455" s="9" t="n"/>
      <c r="B455" s="14" t="n"/>
      <c r="C455" s="15" t="n"/>
      <c r="D455" s="9" t="n"/>
      <c r="E455" s="9" t="n"/>
      <c r="F455" s="16" t="n"/>
      <c r="G455" s="9" t="n"/>
      <c r="H455" s="9" t="n"/>
      <c r="I455" s="9" t="n"/>
      <c r="J455" s="9" t="n"/>
      <c r="K455" s="9" t="n"/>
      <c r="L455" s="9" t="n"/>
      <c r="M455" s="9" t="n"/>
      <c r="N455" s="15" t="n"/>
      <c r="O455" s="14" t="n"/>
      <c r="P455" s="15" t="n"/>
      <c r="Q455" s="9" t="n"/>
      <c r="R455" s="9" t="n"/>
      <c r="S455" s="9" t="n"/>
      <c r="T455" s="9" t="n"/>
      <c r="U455" s="9" t="n"/>
      <c r="V455" s="17">
        <f>IF(AND($B455="",$H455=""),"",IF($R455="Devuelto a la transportadora","Devuelto",IF($R455="Pasado a la administración","En administración",IF($O455&lt;&gt;"","Entregado","Pendiente"))))</f>
        <v/>
      </c>
      <c r="W455" s="18">
        <f>IF($B455="","",IF($O455&lt;&gt;"",$O455-$B455,$I$4-$B455))</f>
        <v/>
      </c>
      <c r="X455" s="17">
        <f>IF($V455="Pendiente",IF($D455="Perecedero","Perecedero: entregar hoy",IF($W455&gt;=$F$4,"Pasó el plazo: avisar a la administración",IF($W455&gt;=$D$4,"Enviar recordatorio y anotarlo",""))),IF(AND($V455&lt;&gt;"",$I455&lt;&gt;"",$I455&lt;&gt;"Bueno"),"Recibido con daño: ver observaciones",""))</f>
        <v/>
      </c>
      <c r="Y455" s="17">
        <f>IF($V455="Pendiente",COUNTIF($V$8:$V455,"Pendiente"),"")</f>
        <v/>
      </c>
    </row>
    <row r="456" ht="18" customHeight="1">
      <c r="A456" s="9" t="n"/>
      <c r="B456" s="14" t="n"/>
      <c r="C456" s="15" t="n"/>
      <c r="D456" s="9" t="n"/>
      <c r="E456" s="9" t="n"/>
      <c r="F456" s="16" t="n"/>
      <c r="G456" s="9" t="n"/>
      <c r="H456" s="9" t="n"/>
      <c r="I456" s="9" t="n"/>
      <c r="J456" s="9" t="n"/>
      <c r="K456" s="9" t="n"/>
      <c r="L456" s="9" t="n"/>
      <c r="M456" s="9" t="n"/>
      <c r="N456" s="15" t="n"/>
      <c r="O456" s="14" t="n"/>
      <c r="P456" s="15" t="n"/>
      <c r="Q456" s="9" t="n"/>
      <c r="R456" s="9" t="n"/>
      <c r="S456" s="9" t="n"/>
      <c r="T456" s="9" t="n"/>
      <c r="U456" s="9" t="n"/>
      <c r="V456" s="17">
        <f>IF(AND($B456="",$H456=""),"",IF($R456="Devuelto a la transportadora","Devuelto",IF($R456="Pasado a la administración","En administración",IF($O456&lt;&gt;"","Entregado","Pendiente"))))</f>
        <v/>
      </c>
      <c r="W456" s="18">
        <f>IF($B456="","",IF($O456&lt;&gt;"",$O456-$B456,$I$4-$B456))</f>
        <v/>
      </c>
      <c r="X456" s="17">
        <f>IF($V456="Pendiente",IF($D456="Perecedero","Perecedero: entregar hoy",IF($W456&gt;=$F$4,"Pasó el plazo: avisar a la administración",IF($W456&gt;=$D$4,"Enviar recordatorio y anotarlo",""))),IF(AND($V456&lt;&gt;"",$I456&lt;&gt;"",$I456&lt;&gt;"Bueno"),"Recibido con daño: ver observaciones",""))</f>
        <v/>
      </c>
      <c r="Y456" s="17">
        <f>IF($V456="Pendiente",COUNTIF($V$8:$V456,"Pendiente"),"")</f>
        <v/>
      </c>
    </row>
    <row r="457" ht="18" customHeight="1">
      <c r="A457" s="9" t="n"/>
      <c r="B457" s="14" t="n"/>
      <c r="C457" s="15" t="n"/>
      <c r="D457" s="9" t="n"/>
      <c r="E457" s="9" t="n"/>
      <c r="F457" s="16" t="n"/>
      <c r="G457" s="9" t="n"/>
      <c r="H457" s="9" t="n"/>
      <c r="I457" s="9" t="n"/>
      <c r="J457" s="9" t="n"/>
      <c r="K457" s="9" t="n"/>
      <c r="L457" s="9" t="n"/>
      <c r="M457" s="9" t="n"/>
      <c r="N457" s="15" t="n"/>
      <c r="O457" s="14" t="n"/>
      <c r="P457" s="15" t="n"/>
      <c r="Q457" s="9" t="n"/>
      <c r="R457" s="9" t="n"/>
      <c r="S457" s="9" t="n"/>
      <c r="T457" s="9" t="n"/>
      <c r="U457" s="9" t="n"/>
      <c r="V457" s="17">
        <f>IF(AND($B457="",$H457=""),"",IF($R457="Devuelto a la transportadora","Devuelto",IF($R457="Pasado a la administración","En administración",IF($O457&lt;&gt;"","Entregado","Pendiente"))))</f>
        <v/>
      </c>
      <c r="W457" s="18">
        <f>IF($B457="","",IF($O457&lt;&gt;"",$O457-$B457,$I$4-$B457))</f>
        <v/>
      </c>
      <c r="X457" s="17">
        <f>IF($V457="Pendiente",IF($D457="Perecedero","Perecedero: entregar hoy",IF($W457&gt;=$F$4,"Pasó el plazo: avisar a la administración",IF($W457&gt;=$D$4,"Enviar recordatorio y anotarlo",""))),IF(AND($V457&lt;&gt;"",$I457&lt;&gt;"",$I457&lt;&gt;"Bueno"),"Recibido con daño: ver observaciones",""))</f>
        <v/>
      </c>
      <c r="Y457" s="17">
        <f>IF($V457="Pendiente",COUNTIF($V$8:$V457,"Pendiente"),"")</f>
        <v/>
      </c>
    </row>
    <row r="458" ht="18" customHeight="1">
      <c r="A458" s="9" t="n"/>
      <c r="B458" s="14" t="n"/>
      <c r="C458" s="15" t="n"/>
      <c r="D458" s="9" t="n"/>
      <c r="E458" s="9" t="n"/>
      <c r="F458" s="16" t="n"/>
      <c r="G458" s="9" t="n"/>
      <c r="H458" s="9" t="n"/>
      <c r="I458" s="9" t="n"/>
      <c r="J458" s="9" t="n"/>
      <c r="K458" s="9" t="n"/>
      <c r="L458" s="9" t="n"/>
      <c r="M458" s="9" t="n"/>
      <c r="N458" s="15" t="n"/>
      <c r="O458" s="14" t="n"/>
      <c r="P458" s="15" t="n"/>
      <c r="Q458" s="9" t="n"/>
      <c r="R458" s="9" t="n"/>
      <c r="S458" s="9" t="n"/>
      <c r="T458" s="9" t="n"/>
      <c r="U458" s="9" t="n"/>
      <c r="V458" s="17">
        <f>IF(AND($B458="",$H458=""),"",IF($R458="Devuelto a la transportadora","Devuelto",IF($R458="Pasado a la administración","En administración",IF($O458&lt;&gt;"","Entregado","Pendiente"))))</f>
        <v/>
      </c>
      <c r="W458" s="18">
        <f>IF($B458="","",IF($O458&lt;&gt;"",$O458-$B458,$I$4-$B458))</f>
        <v/>
      </c>
      <c r="X458" s="17">
        <f>IF($V458="Pendiente",IF($D458="Perecedero","Perecedero: entregar hoy",IF($W458&gt;=$F$4,"Pasó el plazo: avisar a la administración",IF($W458&gt;=$D$4,"Enviar recordatorio y anotarlo",""))),IF(AND($V458&lt;&gt;"",$I458&lt;&gt;"",$I458&lt;&gt;"Bueno"),"Recibido con daño: ver observaciones",""))</f>
        <v/>
      </c>
      <c r="Y458" s="17">
        <f>IF($V458="Pendiente",COUNTIF($V$8:$V458,"Pendiente"),"")</f>
        <v/>
      </c>
    </row>
    <row r="459" ht="18" customHeight="1">
      <c r="A459" s="9" t="n"/>
      <c r="B459" s="14" t="n"/>
      <c r="C459" s="15" t="n"/>
      <c r="D459" s="9" t="n"/>
      <c r="E459" s="9" t="n"/>
      <c r="F459" s="16" t="n"/>
      <c r="G459" s="9" t="n"/>
      <c r="H459" s="9" t="n"/>
      <c r="I459" s="9" t="n"/>
      <c r="J459" s="9" t="n"/>
      <c r="K459" s="9" t="n"/>
      <c r="L459" s="9" t="n"/>
      <c r="M459" s="9" t="n"/>
      <c r="N459" s="15" t="n"/>
      <c r="O459" s="14" t="n"/>
      <c r="P459" s="15" t="n"/>
      <c r="Q459" s="9" t="n"/>
      <c r="R459" s="9" t="n"/>
      <c r="S459" s="9" t="n"/>
      <c r="T459" s="9" t="n"/>
      <c r="U459" s="9" t="n"/>
      <c r="V459" s="17">
        <f>IF(AND($B459="",$H459=""),"",IF($R459="Devuelto a la transportadora","Devuelto",IF($R459="Pasado a la administración","En administración",IF($O459&lt;&gt;"","Entregado","Pendiente"))))</f>
        <v/>
      </c>
      <c r="W459" s="18">
        <f>IF($B459="","",IF($O459&lt;&gt;"",$O459-$B459,$I$4-$B459))</f>
        <v/>
      </c>
      <c r="X459" s="17">
        <f>IF($V459="Pendiente",IF($D459="Perecedero","Perecedero: entregar hoy",IF($W459&gt;=$F$4,"Pasó el plazo: avisar a la administración",IF($W459&gt;=$D$4,"Enviar recordatorio y anotarlo",""))),IF(AND($V459&lt;&gt;"",$I459&lt;&gt;"",$I459&lt;&gt;"Bueno"),"Recibido con daño: ver observaciones",""))</f>
        <v/>
      </c>
      <c r="Y459" s="17">
        <f>IF($V459="Pendiente",COUNTIF($V$8:$V459,"Pendiente"),"")</f>
        <v/>
      </c>
    </row>
    <row r="460" ht="18" customHeight="1">
      <c r="A460" s="9" t="n"/>
      <c r="B460" s="14" t="n"/>
      <c r="C460" s="15" t="n"/>
      <c r="D460" s="9" t="n"/>
      <c r="E460" s="9" t="n"/>
      <c r="F460" s="16" t="n"/>
      <c r="G460" s="9" t="n"/>
      <c r="H460" s="9" t="n"/>
      <c r="I460" s="9" t="n"/>
      <c r="J460" s="9" t="n"/>
      <c r="K460" s="9" t="n"/>
      <c r="L460" s="9" t="n"/>
      <c r="M460" s="9" t="n"/>
      <c r="N460" s="15" t="n"/>
      <c r="O460" s="14" t="n"/>
      <c r="P460" s="15" t="n"/>
      <c r="Q460" s="9" t="n"/>
      <c r="R460" s="9" t="n"/>
      <c r="S460" s="9" t="n"/>
      <c r="T460" s="9" t="n"/>
      <c r="U460" s="9" t="n"/>
      <c r="V460" s="17">
        <f>IF(AND($B460="",$H460=""),"",IF($R460="Devuelto a la transportadora","Devuelto",IF($R460="Pasado a la administración","En administración",IF($O460&lt;&gt;"","Entregado","Pendiente"))))</f>
        <v/>
      </c>
      <c r="W460" s="18">
        <f>IF($B460="","",IF($O460&lt;&gt;"",$O460-$B460,$I$4-$B460))</f>
        <v/>
      </c>
      <c r="X460" s="17">
        <f>IF($V460="Pendiente",IF($D460="Perecedero","Perecedero: entregar hoy",IF($W460&gt;=$F$4,"Pasó el plazo: avisar a la administración",IF($W460&gt;=$D$4,"Enviar recordatorio y anotarlo",""))),IF(AND($V460&lt;&gt;"",$I460&lt;&gt;"",$I460&lt;&gt;"Bueno"),"Recibido con daño: ver observaciones",""))</f>
        <v/>
      </c>
      <c r="Y460" s="17">
        <f>IF($V460="Pendiente",COUNTIF($V$8:$V460,"Pendiente"),"")</f>
        <v/>
      </c>
    </row>
    <row r="461" ht="18" customHeight="1">
      <c r="A461" s="9" t="n"/>
      <c r="B461" s="14" t="n"/>
      <c r="C461" s="15" t="n"/>
      <c r="D461" s="9" t="n"/>
      <c r="E461" s="9" t="n"/>
      <c r="F461" s="16" t="n"/>
      <c r="G461" s="9" t="n"/>
      <c r="H461" s="9" t="n"/>
      <c r="I461" s="9" t="n"/>
      <c r="J461" s="9" t="n"/>
      <c r="K461" s="9" t="n"/>
      <c r="L461" s="9" t="n"/>
      <c r="M461" s="9" t="n"/>
      <c r="N461" s="15" t="n"/>
      <c r="O461" s="14" t="n"/>
      <c r="P461" s="15" t="n"/>
      <c r="Q461" s="9" t="n"/>
      <c r="R461" s="9" t="n"/>
      <c r="S461" s="9" t="n"/>
      <c r="T461" s="9" t="n"/>
      <c r="U461" s="9" t="n"/>
      <c r="V461" s="17">
        <f>IF(AND($B461="",$H461=""),"",IF($R461="Devuelto a la transportadora","Devuelto",IF($R461="Pasado a la administración","En administración",IF($O461&lt;&gt;"","Entregado","Pendiente"))))</f>
        <v/>
      </c>
      <c r="W461" s="18">
        <f>IF($B461="","",IF($O461&lt;&gt;"",$O461-$B461,$I$4-$B461))</f>
        <v/>
      </c>
      <c r="X461" s="17">
        <f>IF($V461="Pendiente",IF($D461="Perecedero","Perecedero: entregar hoy",IF($W461&gt;=$F$4,"Pasó el plazo: avisar a la administración",IF($W461&gt;=$D$4,"Enviar recordatorio y anotarlo",""))),IF(AND($V461&lt;&gt;"",$I461&lt;&gt;"",$I461&lt;&gt;"Bueno"),"Recibido con daño: ver observaciones",""))</f>
        <v/>
      </c>
      <c r="Y461" s="17">
        <f>IF($V461="Pendiente",COUNTIF($V$8:$V461,"Pendiente"),"")</f>
        <v/>
      </c>
    </row>
    <row r="462" ht="18" customHeight="1">
      <c r="A462" s="9" t="n"/>
      <c r="B462" s="14" t="n"/>
      <c r="C462" s="15" t="n"/>
      <c r="D462" s="9" t="n"/>
      <c r="E462" s="9" t="n"/>
      <c r="F462" s="16" t="n"/>
      <c r="G462" s="9" t="n"/>
      <c r="H462" s="9" t="n"/>
      <c r="I462" s="9" t="n"/>
      <c r="J462" s="9" t="n"/>
      <c r="K462" s="9" t="n"/>
      <c r="L462" s="9" t="n"/>
      <c r="M462" s="9" t="n"/>
      <c r="N462" s="15" t="n"/>
      <c r="O462" s="14" t="n"/>
      <c r="P462" s="15" t="n"/>
      <c r="Q462" s="9" t="n"/>
      <c r="R462" s="9" t="n"/>
      <c r="S462" s="9" t="n"/>
      <c r="T462" s="9" t="n"/>
      <c r="U462" s="9" t="n"/>
      <c r="V462" s="17">
        <f>IF(AND($B462="",$H462=""),"",IF($R462="Devuelto a la transportadora","Devuelto",IF($R462="Pasado a la administración","En administración",IF($O462&lt;&gt;"","Entregado","Pendiente"))))</f>
        <v/>
      </c>
      <c r="W462" s="18">
        <f>IF($B462="","",IF($O462&lt;&gt;"",$O462-$B462,$I$4-$B462))</f>
        <v/>
      </c>
      <c r="X462" s="17">
        <f>IF($V462="Pendiente",IF($D462="Perecedero","Perecedero: entregar hoy",IF($W462&gt;=$F$4,"Pasó el plazo: avisar a la administración",IF($W462&gt;=$D$4,"Enviar recordatorio y anotarlo",""))),IF(AND($V462&lt;&gt;"",$I462&lt;&gt;"",$I462&lt;&gt;"Bueno"),"Recibido con daño: ver observaciones",""))</f>
        <v/>
      </c>
      <c r="Y462" s="17">
        <f>IF($V462="Pendiente",COUNTIF($V$8:$V462,"Pendiente"),"")</f>
        <v/>
      </c>
    </row>
    <row r="463" ht="18" customHeight="1">
      <c r="A463" s="9" t="n"/>
      <c r="B463" s="14" t="n"/>
      <c r="C463" s="15" t="n"/>
      <c r="D463" s="9" t="n"/>
      <c r="E463" s="9" t="n"/>
      <c r="F463" s="16" t="n"/>
      <c r="G463" s="9" t="n"/>
      <c r="H463" s="9" t="n"/>
      <c r="I463" s="9" t="n"/>
      <c r="J463" s="9" t="n"/>
      <c r="K463" s="9" t="n"/>
      <c r="L463" s="9" t="n"/>
      <c r="M463" s="9" t="n"/>
      <c r="N463" s="15" t="n"/>
      <c r="O463" s="14" t="n"/>
      <c r="P463" s="15" t="n"/>
      <c r="Q463" s="9" t="n"/>
      <c r="R463" s="9" t="n"/>
      <c r="S463" s="9" t="n"/>
      <c r="T463" s="9" t="n"/>
      <c r="U463" s="9" t="n"/>
      <c r="V463" s="17">
        <f>IF(AND($B463="",$H463=""),"",IF($R463="Devuelto a la transportadora","Devuelto",IF($R463="Pasado a la administración","En administración",IF($O463&lt;&gt;"","Entregado","Pendiente"))))</f>
        <v/>
      </c>
      <c r="W463" s="18">
        <f>IF($B463="","",IF($O463&lt;&gt;"",$O463-$B463,$I$4-$B463))</f>
        <v/>
      </c>
      <c r="X463" s="17">
        <f>IF($V463="Pendiente",IF($D463="Perecedero","Perecedero: entregar hoy",IF($W463&gt;=$F$4,"Pasó el plazo: avisar a la administración",IF($W463&gt;=$D$4,"Enviar recordatorio y anotarlo",""))),IF(AND($V463&lt;&gt;"",$I463&lt;&gt;"",$I463&lt;&gt;"Bueno"),"Recibido con daño: ver observaciones",""))</f>
        <v/>
      </c>
      <c r="Y463" s="17">
        <f>IF($V463="Pendiente",COUNTIF($V$8:$V463,"Pendiente"),"")</f>
        <v/>
      </c>
    </row>
    <row r="464" ht="18" customHeight="1">
      <c r="A464" s="9" t="n"/>
      <c r="B464" s="14" t="n"/>
      <c r="C464" s="15" t="n"/>
      <c r="D464" s="9" t="n"/>
      <c r="E464" s="9" t="n"/>
      <c r="F464" s="16" t="n"/>
      <c r="G464" s="9" t="n"/>
      <c r="H464" s="9" t="n"/>
      <c r="I464" s="9" t="n"/>
      <c r="J464" s="9" t="n"/>
      <c r="K464" s="9" t="n"/>
      <c r="L464" s="9" t="n"/>
      <c r="M464" s="9" t="n"/>
      <c r="N464" s="15" t="n"/>
      <c r="O464" s="14" t="n"/>
      <c r="P464" s="15" t="n"/>
      <c r="Q464" s="9" t="n"/>
      <c r="R464" s="9" t="n"/>
      <c r="S464" s="9" t="n"/>
      <c r="T464" s="9" t="n"/>
      <c r="U464" s="9" t="n"/>
      <c r="V464" s="17">
        <f>IF(AND($B464="",$H464=""),"",IF($R464="Devuelto a la transportadora","Devuelto",IF($R464="Pasado a la administración","En administración",IF($O464&lt;&gt;"","Entregado","Pendiente"))))</f>
        <v/>
      </c>
      <c r="W464" s="18">
        <f>IF($B464="","",IF($O464&lt;&gt;"",$O464-$B464,$I$4-$B464))</f>
        <v/>
      </c>
      <c r="X464" s="17">
        <f>IF($V464="Pendiente",IF($D464="Perecedero","Perecedero: entregar hoy",IF($W464&gt;=$F$4,"Pasó el plazo: avisar a la administración",IF($W464&gt;=$D$4,"Enviar recordatorio y anotarlo",""))),IF(AND($V464&lt;&gt;"",$I464&lt;&gt;"",$I464&lt;&gt;"Bueno"),"Recibido con daño: ver observaciones",""))</f>
        <v/>
      </c>
      <c r="Y464" s="17">
        <f>IF($V464="Pendiente",COUNTIF($V$8:$V464,"Pendiente"),"")</f>
        <v/>
      </c>
    </row>
    <row r="465" ht="18" customHeight="1">
      <c r="A465" s="9" t="n"/>
      <c r="B465" s="14" t="n"/>
      <c r="C465" s="15" t="n"/>
      <c r="D465" s="9" t="n"/>
      <c r="E465" s="9" t="n"/>
      <c r="F465" s="16" t="n"/>
      <c r="G465" s="9" t="n"/>
      <c r="H465" s="9" t="n"/>
      <c r="I465" s="9" t="n"/>
      <c r="J465" s="9" t="n"/>
      <c r="K465" s="9" t="n"/>
      <c r="L465" s="9" t="n"/>
      <c r="M465" s="9" t="n"/>
      <c r="N465" s="15" t="n"/>
      <c r="O465" s="14" t="n"/>
      <c r="P465" s="15" t="n"/>
      <c r="Q465" s="9" t="n"/>
      <c r="R465" s="9" t="n"/>
      <c r="S465" s="9" t="n"/>
      <c r="T465" s="9" t="n"/>
      <c r="U465" s="9" t="n"/>
      <c r="V465" s="17">
        <f>IF(AND($B465="",$H465=""),"",IF($R465="Devuelto a la transportadora","Devuelto",IF($R465="Pasado a la administración","En administración",IF($O465&lt;&gt;"","Entregado","Pendiente"))))</f>
        <v/>
      </c>
      <c r="W465" s="18">
        <f>IF($B465="","",IF($O465&lt;&gt;"",$O465-$B465,$I$4-$B465))</f>
        <v/>
      </c>
      <c r="X465" s="17">
        <f>IF($V465="Pendiente",IF($D465="Perecedero","Perecedero: entregar hoy",IF($W465&gt;=$F$4,"Pasó el plazo: avisar a la administración",IF($W465&gt;=$D$4,"Enviar recordatorio y anotarlo",""))),IF(AND($V465&lt;&gt;"",$I465&lt;&gt;"",$I465&lt;&gt;"Bueno"),"Recibido con daño: ver observaciones",""))</f>
        <v/>
      </c>
      <c r="Y465" s="17">
        <f>IF($V465="Pendiente",COUNTIF($V$8:$V465,"Pendiente"),"")</f>
        <v/>
      </c>
    </row>
    <row r="466" ht="18" customHeight="1">
      <c r="A466" s="9" t="n"/>
      <c r="B466" s="14" t="n"/>
      <c r="C466" s="15" t="n"/>
      <c r="D466" s="9" t="n"/>
      <c r="E466" s="9" t="n"/>
      <c r="F466" s="16" t="n"/>
      <c r="G466" s="9" t="n"/>
      <c r="H466" s="9" t="n"/>
      <c r="I466" s="9" t="n"/>
      <c r="J466" s="9" t="n"/>
      <c r="K466" s="9" t="n"/>
      <c r="L466" s="9" t="n"/>
      <c r="M466" s="9" t="n"/>
      <c r="N466" s="15" t="n"/>
      <c r="O466" s="14" t="n"/>
      <c r="P466" s="15" t="n"/>
      <c r="Q466" s="9" t="n"/>
      <c r="R466" s="9" t="n"/>
      <c r="S466" s="9" t="n"/>
      <c r="T466" s="9" t="n"/>
      <c r="U466" s="9" t="n"/>
      <c r="V466" s="17">
        <f>IF(AND($B466="",$H466=""),"",IF($R466="Devuelto a la transportadora","Devuelto",IF($R466="Pasado a la administración","En administración",IF($O466&lt;&gt;"","Entregado","Pendiente"))))</f>
        <v/>
      </c>
      <c r="W466" s="18">
        <f>IF($B466="","",IF($O466&lt;&gt;"",$O466-$B466,$I$4-$B466))</f>
        <v/>
      </c>
      <c r="X466" s="17">
        <f>IF($V466="Pendiente",IF($D466="Perecedero","Perecedero: entregar hoy",IF($W466&gt;=$F$4,"Pasó el plazo: avisar a la administración",IF($W466&gt;=$D$4,"Enviar recordatorio y anotarlo",""))),IF(AND($V466&lt;&gt;"",$I466&lt;&gt;"",$I466&lt;&gt;"Bueno"),"Recibido con daño: ver observaciones",""))</f>
        <v/>
      </c>
      <c r="Y466" s="17">
        <f>IF($V466="Pendiente",COUNTIF($V$8:$V466,"Pendiente"),"")</f>
        <v/>
      </c>
    </row>
    <row r="467" ht="18" customHeight="1">
      <c r="A467" s="9" t="n"/>
      <c r="B467" s="14" t="n"/>
      <c r="C467" s="15" t="n"/>
      <c r="D467" s="9" t="n"/>
      <c r="E467" s="9" t="n"/>
      <c r="F467" s="16" t="n"/>
      <c r="G467" s="9" t="n"/>
      <c r="H467" s="9" t="n"/>
      <c r="I467" s="9" t="n"/>
      <c r="J467" s="9" t="n"/>
      <c r="K467" s="9" t="n"/>
      <c r="L467" s="9" t="n"/>
      <c r="M467" s="9" t="n"/>
      <c r="N467" s="15" t="n"/>
      <c r="O467" s="14" t="n"/>
      <c r="P467" s="15" t="n"/>
      <c r="Q467" s="9" t="n"/>
      <c r="R467" s="9" t="n"/>
      <c r="S467" s="9" t="n"/>
      <c r="T467" s="9" t="n"/>
      <c r="U467" s="9" t="n"/>
      <c r="V467" s="17">
        <f>IF(AND($B467="",$H467=""),"",IF($R467="Devuelto a la transportadora","Devuelto",IF($R467="Pasado a la administración","En administración",IF($O467&lt;&gt;"","Entregado","Pendiente"))))</f>
        <v/>
      </c>
      <c r="W467" s="18">
        <f>IF($B467="","",IF($O467&lt;&gt;"",$O467-$B467,$I$4-$B467))</f>
        <v/>
      </c>
      <c r="X467" s="17">
        <f>IF($V467="Pendiente",IF($D467="Perecedero","Perecedero: entregar hoy",IF($W467&gt;=$F$4,"Pasó el plazo: avisar a la administración",IF($W467&gt;=$D$4,"Enviar recordatorio y anotarlo",""))),IF(AND($V467&lt;&gt;"",$I467&lt;&gt;"",$I467&lt;&gt;"Bueno"),"Recibido con daño: ver observaciones",""))</f>
        <v/>
      </c>
      <c r="Y467" s="17">
        <f>IF($V467="Pendiente",COUNTIF($V$8:$V467,"Pendiente"),"")</f>
        <v/>
      </c>
    </row>
    <row r="468" ht="18" customHeight="1">
      <c r="A468" s="9" t="n"/>
      <c r="B468" s="14" t="n"/>
      <c r="C468" s="15" t="n"/>
      <c r="D468" s="9" t="n"/>
      <c r="E468" s="9" t="n"/>
      <c r="F468" s="16" t="n"/>
      <c r="G468" s="9" t="n"/>
      <c r="H468" s="9" t="n"/>
      <c r="I468" s="9" t="n"/>
      <c r="J468" s="9" t="n"/>
      <c r="K468" s="9" t="n"/>
      <c r="L468" s="9" t="n"/>
      <c r="M468" s="9" t="n"/>
      <c r="N468" s="15" t="n"/>
      <c r="O468" s="14" t="n"/>
      <c r="P468" s="15" t="n"/>
      <c r="Q468" s="9" t="n"/>
      <c r="R468" s="9" t="n"/>
      <c r="S468" s="9" t="n"/>
      <c r="T468" s="9" t="n"/>
      <c r="U468" s="9" t="n"/>
      <c r="V468" s="17">
        <f>IF(AND($B468="",$H468=""),"",IF($R468="Devuelto a la transportadora","Devuelto",IF($R468="Pasado a la administración","En administración",IF($O468&lt;&gt;"","Entregado","Pendiente"))))</f>
        <v/>
      </c>
      <c r="W468" s="18">
        <f>IF($B468="","",IF($O468&lt;&gt;"",$O468-$B468,$I$4-$B468))</f>
        <v/>
      </c>
      <c r="X468" s="17">
        <f>IF($V468="Pendiente",IF($D468="Perecedero","Perecedero: entregar hoy",IF($W468&gt;=$F$4,"Pasó el plazo: avisar a la administración",IF($W468&gt;=$D$4,"Enviar recordatorio y anotarlo",""))),IF(AND($V468&lt;&gt;"",$I468&lt;&gt;"",$I468&lt;&gt;"Bueno"),"Recibido con daño: ver observaciones",""))</f>
        <v/>
      </c>
      <c r="Y468" s="17">
        <f>IF($V468="Pendiente",COUNTIF($V$8:$V468,"Pendiente"),"")</f>
        <v/>
      </c>
    </row>
    <row r="469" ht="18" customHeight="1">
      <c r="A469" s="9" t="n"/>
      <c r="B469" s="14" t="n"/>
      <c r="C469" s="15" t="n"/>
      <c r="D469" s="9" t="n"/>
      <c r="E469" s="9" t="n"/>
      <c r="F469" s="16" t="n"/>
      <c r="G469" s="9" t="n"/>
      <c r="H469" s="9" t="n"/>
      <c r="I469" s="9" t="n"/>
      <c r="J469" s="9" t="n"/>
      <c r="K469" s="9" t="n"/>
      <c r="L469" s="9" t="n"/>
      <c r="M469" s="9" t="n"/>
      <c r="N469" s="15" t="n"/>
      <c r="O469" s="14" t="n"/>
      <c r="P469" s="15" t="n"/>
      <c r="Q469" s="9" t="n"/>
      <c r="R469" s="9" t="n"/>
      <c r="S469" s="9" t="n"/>
      <c r="T469" s="9" t="n"/>
      <c r="U469" s="9" t="n"/>
      <c r="V469" s="17">
        <f>IF(AND($B469="",$H469=""),"",IF($R469="Devuelto a la transportadora","Devuelto",IF($R469="Pasado a la administración","En administración",IF($O469&lt;&gt;"","Entregado","Pendiente"))))</f>
        <v/>
      </c>
      <c r="W469" s="18">
        <f>IF($B469="","",IF($O469&lt;&gt;"",$O469-$B469,$I$4-$B469))</f>
        <v/>
      </c>
      <c r="X469" s="17">
        <f>IF($V469="Pendiente",IF($D469="Perecedero","Perecedero: entregar hoy",IF($W469&gt;=$F$4,"Pasó el plazo: avisar a la administración",IF($W469&gt;=$D$4,"Enviar recordatorio y anotarlo",""))),IF(AND($V469&lt;&gt;"",$I469&lt;&gt;"",$I469&lt;&gt;"Bueno"),"Recibido con daño: ver observaciones",""))</f>
        <v/>
      </c>
      <c r="Y469" s="17">
        <f>IF($V469="Pendiente",COUNTIF($V$8:$V469,"Pendiente"),"")</f>
        <v/>
      </c>
    </row>
    <row r="470" ht="18" customHeight="1">
      <c r="A470" s="9" t="n"/>
      <c r="B470" s="14" t="n"/>
      <c r="C470" s="15" t="n"/>
      <c r="D470" s="9" t="n"/>
      <c r="E470" s="9" t="n"/>
      <c r="F470" s="16" t="n"/>
      <c r="G470" s="9" t="n"/>
      <c r="H470" s="9" t="n"/>
      <c r="I470" s="9" t="n"/>
      <c r="J470" s="9" t="n"/>
      <c r="K470" s="9" t="n"/>
      <c r="L470" s="9" t="n"/>
      <c r="M470" s="9" t="n"/>
      <c r="N470" s="15" t="n"/>
      <c r="O470" s="14" t="n"/>
      <c r="P470" s="15" t="n"/>
      <c r="Q470" s="9" t="n"/>
      <c r="R470" s="9" t="n"/>
      <c r="S470" s="9" t="n"/>
      <c r="T470" s="9" t="n"/>
      <c r="U470" s="9" t="n"/>
      <c r="V470" s="17">
        <f>IF(AND($B470="",$H470=""),"",IF($R470="Devuelto a la transportadora","Devuelto",IF($R470="Pasado a la administración","En administración",IF($O470&lt;&gt;"","Entregado","Pendiente"))))</f>
        <v/>
      </c>
      <c r="W470" s="18">
        <f>IF($B470="","",IF($O470&lt;&gt;"",$O470-$B470,$I$4-$B470))</f>
        <v/>
      </c>
      <c r="X470" s="17">
        <f>IF($V470="Pendiente",IF($D470="Perecedero","Perecedero: entregar hoy",IF($W470&gt;=$F$4,"Pasó el plazo: avisar a la administración",IF($W470&gt;=$D$4,"Enviar recordatorio y anotarlo",""))),IF(AND($V470&lt;&gt;"",$I470&lt;&gt;"",$I470&lt;&gt;"Bueno"),"Recibido con daño: ver observaciones",""))</f>
        <v/>
      </c>
      <c r="Y470" s="17">
        <f>IF($V470="Pendiente",COUNTIF($V$8:$V470,"Pendiente"),"")</f>
        <v/>
      </c>
    </row>
    <row r="471" ht="18" customHeight="1">
      <c r="A471" s="9" t="n"/>
      <c r="B471" s="14" t="n"/>
      <c r="C471" s="15" t="n"/>
      <c r="D471" s="9" t="n"/>
      <c r="E471" s="9" t="n"/>
      <c r="F471" s="16" t="n"/>
      <c r="G471" s="9" t="n"/>
      <c r="H471" s="9" t="n"/>
      <c r="I471" s="9" t="n"/>
      <c r="J471" s="9" t="n"/>
      <c r="K471" s="9" t="n"/>
      <c r="L471" s="9" t="n"/>
      <c r="M471" s="9" t="n"/>
      <c r="N471" s="15" t="n"/>
      <c r="O471" s="14" t="n"/>
      <c r="P471" s="15" t="n"/>
      <c r="Q471" s="9" t="n"/>
      <c r="R471" s="9" t="n"/>
      <c r="S471" s="9" t="n"/>
      <c r="T471" s="9" t="n"/>
      <c r="U471" s="9" t="n"/>
      <c r="V471" s="17">
        <f>IF(AND($B471="",$H471=""),"",IF($R471="Devuelto a la transportadora","Devuelto",IF($R471="Pasado a la administración","En administración",IF($O471&lt;&gt;"","Entregado","Pendiente"))))</f>
        <v/>
      </c>
      <c r="W471" s="18">
        <f>IF($B471="","",IF($O471&lt;&gt;"",$O471-$B471,$I$4-$B471))</f>
        <v/>
      </c>
      <c r="X471" s="17">
        <f>IF($V471="Pendiente",IF($D471="Perecedero","Perecedero: entregar hoy",IF($W471&gt;=$F$4,"Pasó el plazo: avisar a la administración",IF($W471&gt;=$D$4,"Enviar recordatorio y anotarlo",""))),IF(AND($V471&lt;&gt;"",$I471&lt;&gt;"",$I471&lt;&gt;"Bueno"),"Recibido con daño: ver observaciones",""))</f>
        <v/>
      </c>
      <c r="Y471" s="17">
        <f>IF($V471="Pendiente",COUNTIF($V$8:$V471,"Pendiente"),"")</f>
        <v/>
      </c>
    </row>
    <row r="472" ht="18" customHeight="1">
      <c r="A472" s="9" t="n"/>
      <c r="B472" s="14" t="n"/>
      <c r="C472" s="15" t="n"/>
      <c r="D472" s="9" t="n"/>
      <c r="E472" s="9" t="n"/>
      <c r="F472" s="16" t="n"/>
      <c r="G472" s="9" t="n"/>
      <c r="H472" s="9" t="n"/>
      <c r="I472" s="9" t="n"/>
      <c r="J472" s="9" t="n"/>
      <c r="K472" s="9" t="n"/>
      <c r="L472" s="9" t="n"/>
      <c r="M472" s="9" t="n"/>
      <c r="N472" s="15" t="n"/>
      <c r="O472" s="14" t="n"/>
      <c r="P472" s="15" t="n"/>
      <c r="Q472" s="9" t="n"/>
      <c r="R472" s="9" t="n"/>
      <c r="S472" s="9" t="n"/>
      <c r="T472" s="9" t="n"/>
      <c r="U472" s="9" t="n"/>
      <c r="V472" s="17">
        <f>IF(AND($B472="",$H472=""),"",IF($R472="Devuelto a la transportadora","Devuelto",IF($R472="Pasado a la administración","En administración",IF($O472&lt;&gt;"","Entregado","Pendiente"))))</f>
        <v/>
      </c>
      <c r="W472" s="18">
        <f>IF($B472="","",IF($O472&lt;&gt;"",$O472-$B472,$I$4-$B472))</f>
        <v/>
      </c>
      <c r="X472" s="17">
        <f>IF($V472="Pendiente",IF($D472="Perecedero","Perecedero: entregar hoy",IF($W472&gt;=$F$4,"Pasó el plazo: avisar a la administración",IF($W472&gt;=$D$4,"Enviar recordatorio y anotarlo",""))),IF(AND($V472&lt;&gt;"",$I472&lt;&gt;"",$I472&lt;&gt;"Bueno"),"Recibido con daño: ver observaciones",""))</f>
        <v/>
      </c>
      <c r="Y472" s="17">
        <f>IF($V472="Pendiente",COUNTIF($V$8:$V472,"Pendiente"),"")</f>
        <v/>
      </c>
    </row>
    <row r="473" ht="18" customHeight="1">
      <c r="A473" s="9" t="n"/>
      <c r="B473" s="14" t="n"/>
      <c r="C473" s="15" t="n"/>
      <c r="D473" s="9" t="n"/>
      <c r="E473" s="9" t="n"/>
      <c r="F473" s="16" t="n"/>
      <c r="G473" s="9" t="n"/>
      <c r="H473" s="9" t="n"/>
      <c r="I473" s="9" t="n"/>
      <c r="J473" s="9" t="n"/>
      <c r="K473" s="9" t="n"/>
      <c r="L473" s="9" t="n"/>
      <c r="M473" s="9" t="n"/>
      <c r="N473" s="15" t="n"/>
      <c r="O473" s="14" t="n"/>
      <c r="P473" s="15" t="n"/>
      <c r="Q473" s="9" t="n"/>
      <c r="R473" s="9" t="n"/>
      <c r="S473" s="9" t="n"/>
      <c r="T473" s="9" t="n"/>
      <c r="U473" s="9" t="n"/>
      <c r="V473" s="17">
        <f>IF(AND($B473="",$H473=""),"",IF($R473="Devuelto a la transportadora","Devuelto",IF($R473="Pasado a la administración","En administración",IF($O473&lt;&gt;"","Entregado","Pendiente"))))</f>
        <v/>
      </c>
      <c r="W473" s="18">
        <f>IF($B473="","",IF($O473&lt;&gt;"",$O473-$B473,$I$4-$B473))</f>
        <v/>
      </c>
      <c r="X473" s="17">
        <f>IF($V473="Pendiente",IF($D473="Perecedero","Perecedero: entregar hoy",IF($W473&gt;=$F$4,"Pasó el plazo: avisar a la administración",IF($W473&gt;=$D$4,"Enviar recordatorio y anotarlo",""))),IF(AND($V473&lt;&gt;"",$I473&lt;&gt;"",$I473&lt;&gt;"Bueno"),"Recibido con daño: ver observaciones",""))</f>
        <v/>
      </c>
      <c r="Y473" s="17">
        <f>IF($V473="Pendiente",COUNTIF($V$8:$V473,"Pendiente"),"")</f>
        <v/>
      </c>
    </row>
    <row r="474" ht="18" customHeight="1">
      <c r="A474" s="9" t="n"/>
      <c r="B474" s="14" t="n"/>
      <c r="C474" s="15" t="n"/>
      <c r="D474" s="9" t="n"/>
      <c r="E474" s="9" t="n"/>
      <c r="F474" s="16" t="n"/>
      <c r="G474" s="9" t="n"/>
      <c r="H474" s="9" t="n"/>
      <c r="I474" s="9" t="n"/>
      <c r="J474" s="9" t="n"/>
      <c r="K474" s="9" t="n"/>
      <c r="L474" s="9" t="n"/>
      <c r="M474" s="9" t="n"/>
      <c r="N474" s="15" t="n"/>
      <c r="O474" s="14" t="n"/>
      <c r="P474" s="15" t="n"/>
      <c r="Q474" s="9" t="n"/>
      <c r="R474" s="9" t="n"/>
      <c r="S474" s="9" t="n"/>
      <c r="T474" s="9" t="n"/>
      <c r="U474" s="9" t="n"/>
      <c r="V474" s="17">
        <f>IF(AND($B474="",$H474=""),"",IF($R474="Devuelto a la transportadora","Devuelto",IF($R474="Pasado a la administración","En administración",IF($O474&lt;&gt;"","Entregado","Pendiente"))))</f>
        <v/>
      </c>
      <c r="W474" s="18">
        <f>IF($B474="","",IF($O474&lt;&gt;"",$O474-$B474,$I$4-$B474))</f>
        <v/>
      </c>
      <c r="X474" s="17">
        <f>IF($V474="Pendiente",IF($D474="Perecedero","Perecedero: entregar hoy",IF($W474&gt;=$F$4,"Pasó el plazo: avisar a la administración",IF($W474&gt;=$D$4,"Enviar recordatorio y anotarlo",""))),IF(AND($V474&lt;&gt;"",$I474&lt;&gt;"",$I474&lt;&gt;"Bueno"),"Recibido con daño: ver observaciones",""))</f>
        <v/>
      </c>
      <c r="Y474" s="17">
        <f>IF($V474="Pendiente",COUNTIF($V$8:$V474,"Pendiente"),"")</f>
        <v/>
      </c>
    </row>
    <row r="475" ht="18" customHeight="1">
      <c r="A475" s="9" t="n"/>
      <c r="B475" s="14" t="n"/>
      <c r="C475" s="15" t="n"/>
      <c r="D475" s="9" t="n"/>
      <c r="E475" s="9" t="n"/>
      <c r="F475" s="16" t="n"/>
      <c r="G475" s="9" t="n"/>
      <c r="H475" s="9" t="n"/>
      <c r="I475" s="9" t="n"/>
      <c r="J475" s="9" t="n"/>
      <c r="K475" s="9" t="n"/>
      <c r="L475" s="9" t="n"/>
      <c r="M475" s="9" t="n"/>
      <c r="N475" s="15" t="n"/>
      <c r="O475" s="14" t="n"/>
      <c r="P475" s="15" t="n"/>
      <c r="Q475" s="9" t="n"/>
      <c r="R475" s="9" t="n"/>
      <c r="S475" s="9" t="n"/>
      <c r="T475" s="9" t="n"/>
      <c r="U475" s="9" t="n"/>
      <c r="V475" s="17">
        <f>IF(AND($B475="",$H475=""),"",IF($R475="Devuelto a la transportadora","Devuelto",IF($R475="Pasado a la administración","En administración",IF($O475&lt;&gt;"","Entregado","Pendiente"))))</f>
        <v/>
      </c>
      <c r="W475" s="18">
        <f>IF($B475="","",IF($O475&lt;&gt;"",$O475-$B475,$I$4-$B475))</f>
        <v/>
      </c>
      <c r="X475" s="17">
        <f>IF($V475="Pendiente",IF($D475="Perecedero","Perecedero: entregar hoy",IF($W475&gt;=$F$4,"Pasó el plazo: avisar a la administración",IF($W475&gt;=$D$4,"Enviar recordatorio y anotarlo",""))),IF(AND($V475&lt;&gt;"",$I475&lt;&gt;"",$I475&lt;&gt;"Bueno"),"Recibido con daño: ver observaciones",""))</f>
        <v/>
      </c>
      <c r="Y475" s="17">
        <f>IF($V475="Pendiente",COUNTIF($V$8:$V475,"Pendiente"),"")</f>
        <v/>
      </c>
    </row>
    <row r="476" ht="18" customHeight="1">
      <c r="A476" s="9" t="n"/>
      <c r="B476" s="14" t="n"/>
      <c r="C476" s="15" t="n"/>
      <c r="D476" s="9" t="n"/>
      <c r="E476" s="9" t="n"/>
      <c r="F476" s="16" t="n"/>
      <c r="G476" s="9" t="n"/>
      <c r="H476" s="9" t="n"/>
      <c r="I476" s="9" t="n"/>
      <c r="J476" s="9" t="n"/>
      <c r="K476" s="9" t="n"/>
      <c r="L476" s="9" t="n"/>
      <c r="M476" s="9" t="n"/>
      <c r="N476" s="15" t="n"/>
      <c r="O476" s="14" t="n"/>
      <c r="P476" s="15" t="n"/>
      <c r="Q476" s="9" t="n"/>
      <c r="R476" s="9" t="n"/>
      <c r="S476" s="9" t="n"/>
      <c r="T476" s="9" t="n"/>
      <c r="U476" s="9" t="n"/>
      <c r="V476" s="17">
        <f>IF(AND($B476="",$H476=""),"",IF($R476="Devuelto a la transportadora","Devuelto",IF($R476="Pasado a la administración","En administración",IF($O476&lt;&gt;"","Entregado","Pendiente"))))</f>
        <v/>
      </c>
      <c r="W476" s="18">
        <f>IF($B476="","",IF($O476&lt;&gt;"",$O476-$B476,$I$4-$B476))</f>
        <v/>
      </c>
      <c r="X476" s="17">
        <f>IF($V476="Pendiente",IF($D476="Perecedero","Perecedero: entregar hoy",IF($W476&gt;=$F$4,"Pasó el plazo: avisar a la administración",IF($W476&gt;=$D$4,"Enviar recordatorio y anotarlo",""))),IF(AND($V476&lt;&gt;"",$I476&lt;&gt;"",$I476&lt;&gt;"Bueno"),"Recibido con daño: ver observaciones",""))</f>
        <v/>
      </c>
      <c r="Y476" s="17">
        <f>IF($V476="Pendiente",COUNTIF($V$8:$V476,"Pendiente"),"")</f>
        <v/>
      </c>
    </row>
    <row r="477" ht="18" customHeight="1">
      <c r="A477" s="9" t="n"/>
      <c r="B477" s="14" t="n"/>
      <c r="C477" s="15" t="n"/>
      <c r="D477" s="9" t="n"/>
      <c r="E477" s="9" t="n"/>
      <c r="F477" s="16" t="n"/>
      <c r="G477" s="9" t="n"/>
      <c r="H477" s="9" t="n"/>
      <c r="I477" s="9" t="n"/>
      <c r="J477" s="9" t="n"/>
      <c r="K477" s="9" t="n"/>
      <c r="L477" s="9" t="n"/>
      <c r="M477" s="9" t="n"/>
      <c r="N477" s="15" t="n"/>
      <c r="O477" s="14" t="n"/>
      <c r="P477" s="15" t="n"/>
      <c r="Q477" s="9" t="n"/>
      <c r="R477" s="9" t="n"/>
      <c r="S477" s="9" t="n"/>
      <c r="T477" s="9" t="n"/>
      <c r="U477" s="9" t="n"/>
      <c r="V477" s="17">
        <f>IF(AND($B477="",$H477=""),"",IF($R477="Devuelto a la transportadora","Devuelto",IF($R477="Pasado a la administración","En administración",IF($O477&lt;&gt;"","Entregado","Pendiente"))))</f>
        <v/>
      </c>
      <c r="W477" s="18">
        <f>IF($B477="","",IF($O477&lt;&gt;"",$O477-$B477,$I$4-$B477))</f>
        <v/>
      </c>
      <c r="X477" s="17">
        <f>IF($V477="Pendiente",IF($D477="Perecedero","Perecedero: entregar hoy",IF($W477&gt;=$F$4,"Pasó el plazo: avisar a la administración",IF($W477&gt;=$D$4,"Enviar recordatorio y anotarlo",""))),IF(AND($V477&lt;&gt;"",$I477&lt;&gt;"",$I477&lt;&gt;"Bueno"),"Recibido con daño: ver observaciones",""))</f>
        <v/>
      </c>
      <c r="Y477" s="17">
        <f>IF($V477="Pendiente",COUNTIF($V$8:$V477,"Pendiente"),"")</f>
        <v/>
      </c>
    </row>
    <row r="478" ht="18" customHeight="1">
      <c r="A478" s="9" t="n"/>
      <c r="B478" s="14" t="n"/>
      <c r="C478" s="15" t="n"/>
      <c r="D478" s="9" t="n"/>
      <c r="E478" s="9" t="n"/>
      <c r="F478" s="16" t="n"/>
      <c r="G478" s="9" t="n"/>
      <c r="H478" s="9" t="n"/>
      <c r="I478" s="9" t="n"/>
      <c r="J478" s="9" t="n"/>
      <c r="K478" s="9" t="n"/>
      <c r="L478" s="9" t="n"/>
      <c r="M478" s="9" t="n"/>
      <c r="N478" s="15" t="n"/>
      <c r="O478" s="14" t="n"/>
      <c r="P478" s="15" t="n"/>
      <c r="Q478" s="9" t="n"/>
      <c r="R478" s="9" t="n"/>
      <c r="S478" s="9" t="n"/>
      <c r="T478" s="9" t="n"/>
      <c r="U478" s="9" t="n"/>
      <c r="V478" s="17">
        <f>IF(AND($B478="",$H478=""),"",IF($R478="Devuelto a la transportadora","Devuelto",IF($R478="Pasado a la administración","En administración",IF($O478&lt;&gt;"","Entregado","Pendiente"))))</f>
        <v/>
      </c>
      <c r="W478" s="18">
        <f>IF($B478="","",IF($O478&lt;&gt;"",$O478-$B478,$I$4-$B478))</f>
        <v/>
      </c>
      <c r="X478" s="17">
        <f>IF($V478="Pendiente",IF($D478="Perecedero","Perecedero: entregar hoy",IF($W478&gt;=$F$4,"Pasó el plazo: avisar a la administración",IF($W478&gt;=$D$4,"Enviar recordatorio y anotarlo",""))),IF(AND($V478&lt;&gt;"",$I478&lt;&gt;"",$I478&lt;&gt;"Bueno"),"Recibido con daño: ver observaciones",""))</f>
        <v/>
      </c>
      <c r="Y478" s="17">
        <f>IF($V478="Pendiente",COUNTIF($V$8:$V478,"Pendiente"),"")</f>
        <v/>
      </c>
    </row>
    <row r="479" ht="18" customHeight="1">
      <c r="A479" s="9" t="n"/>
      <c r="B479" s="14" t="n"/>
      <c r="C479" s="15" t="n"/>
      <c r="D479" s="9" t="n"/>
      <c r="E479" s="9" t="n"/>
      <c r="F479" s="16" t="n"/>
      <c r="G479" s="9" t="n"/>
      <c r="H479" s="9" t="n"/>
      <c r="I479" s="9" t="n"/>
      <c r="J479" s="9" t="n"/>
      <c r="K479" s="9" t="n"/>
      <c r="L479" s="9" t="n"/>
      <c r="M479" s="9" t="n"/>
      <c r="N479" s="15" t="n"/>
      <c r="O479" s="14" t="n"/>
      <c r="P479" s="15" t="n"/>
      <c r="Q479" s="9" t="n"/>
      <c r="R479" s="9" t="n"/>
      <c r="S479" s="9" t="n"/>
      <c r="T479" s="9" t="n"/>
      <c r="U479" s="9" t="n"/>
      <c r="V479" s="17">
        <f>IF(AND($B479="",$H479=""),"",IF($R479="Devuelto a la transportadora","Devuelto",IF($R479="Pasado a la administración","En administración",IF($O479&lt;&gt;"","Entregado","Pendiente"))))</f>
        <v/>
      </c>
      <c r="W479" s="18">
        <f>IF($B479="","",IF($O479&lt;&gt;"",$O479-$B479,$I$4-$B479))</f>
        <v/>
      </c>
      <c r="X479" s="17">
        <f>IF($V479="Pendiente",IF($D479="Perecedero","Perecedero: entregar hoy",IF($W479&gt;=$F$4,"Pasó el plazo: avisar a la administración",IF($W479&gt;=$D$4,"Enviar recordatorio y anotarlo",""))),IF(AND($V479&lt;&gt;"",$I479&lt;&gt;"",$I479&lt;&gt;"Bueno"),"Recibido con daño: ver observaciones",""))</f>
        <v/>
      </c>
      <c r="Y479" s="17">
        <f>IF($V479="Pendiente",COUNTIF($V$8:$V479,"Pendiente"),"")</f>
        <v/>
      </c>
    </row>
    <row r="480" ht="18" customHeight="1">
      <c r="A480" s="9" t="n"/>
      <c r="B480" s="14" t="n"/>
      <c r="C480" s="15" t="n"/>
      <c r="D480" s="9" t="n"/>
      <c r="E480" s="9" t="n"/>
      <c r="F480" s="16" t="n"/>
      <c r="G480" s="9" t="n"/>
      <c r="H480" s="9" t="n"/>
      <c r="I480" s="9" t="n"/>
      <c r="J480" s="9" t="n"/>
      <c r="K480" s="9" t="n"/>
      <c r="L480" s="9" t="n"/>
      <c r="M480" s="9" t="n"/>
      <c r="N480" s="15" t="n"/>
      <c r="O480" s="14" t="n"/>
      <c r="P480" s="15" t="n"/>
      <c r="Q480" s="9" t="n"/>
      <c r="R480" s="9" t="n"/>
      <c r="S480" s="9" t="n"/>
      <c r="T480" s="9" t="n"/>
      <c r="U480" s="9" t="n"/>
      <c r="V480" s="17">
        <f>IF(AND($B480="",$H480=""),"",IF($R480="Devuelto a la transportadora","Devuelto",IF($R480="Pasado a la administración","En administración",IF($O480&lt;&gt;"","Entregado","Pendiente"))))</f>
        <v/>
      </c>
      <c r="W480" s="18">
        <f>IF($B480="","",IF($O480&lt;&gt;"",$O480-$B480,$I$4-$B480))</f>
        <v/>
      </c>
      <c r="X480" s="17">
        <f>IF($V480="Pendiente",IF($D480="Perecedero","Perecedero: entregar hoy",IF($W480&gt;=$F$4,"Pasó el plazo: avisar a la administración",IF($W480&gt;=$D$4,"Enviar recordatorio y anotarlo",""))),IF(AND($V480&lt;&gt;"",$I480&lt;&gt;"",$I480&lt;&gt;"Bueno"),"Recibido con daño: ver observaciones",""))</f>
        <v/>
      </c>
      <c r="Y480" s="17">
        <f>IF($V480="Pendiente",COUNTIF($V$8:$V480,"Pendiente"),"")</f>
        <v/>
      </c>
    </row>
    <row r="481" ht="18" customHeight="1">
      <c r="A481" s="9" t="n"/>
      <c r="B481" s="14" t="n"/>
      <c r="C481" s="15" t="n"/>
      <c r="D481" s="9" t="n"/>
      <c r="E481" s="9" t="n"/>
      <c r="F481" s="16" t="n"/>
      <c r="G481" s="9" t="n"/>
      <c r="H481" s="9" t="n"/>
      <c r="I481" s="9" t="n"/>
      <c r="J481" s="9" t="n"/>
      <c r="K481" s="9" t="n"/>
      <c r="L481" s="9" t="n"/>
      <c r="M481" s="9" t="n"/>
      <c r="N481" s="15" t="n"/>
      <c r="O481" s="14" t="n"/>
      <c r="P481" s="15" t="n"/>
      <c r="Q481" s="9" t="n"/>
      <c r="R481" s="9" t="n"/>
      <c r="S481" s="9" t="n"/>
      <c r="T481" s="9" t="n"/>
      <c r="U481" s="9" t="n"/>
      <c r="V481" s="17">
        <f>IF(AND($B481="",$H481=""),"",IF($R481="Devuelto a la transportadora","Devuelto",IF($R481="Pasado a la administración","En administración",IF($O481&lt;&gt;"","Entregado","Pendiente"))))</f>
        <v/>
      </c>
      <c r="W481" s="18">
        <f>IF($B481="","",IF($O481&lt;&gt;"",$O481-$B481,$I$4-$B481))</f>
        <v/>
      </c>
      <c r="X481" s="17">
        <f>IF($V481="Pendiente",IF($D481="Perecedero","Perecedero: entregar hoy",IF($W481&gt;=$F$4,"Pasó el plazo: avisar a la administración",IF($W481&gt;=$D$4,"Enviar recordatorio y anotarlo",""))),IF(AND($V481&lt;&gt;"",$I481&lt;&gt;"",$I481&lt;&gt;"Bueno"),"Recibido con daño: ver observaciones",""))</f>
        <v/>
      </c>
      <c r="Y481" s="17">
        <f>IF($V481="Pendiente",COUNTIF($V$8:$V481,"Pendiente"),"")</f>
        <v/>
      </c>
    </row>
    <row r="482" ht="18" customHeight="1">
      <c r="A482" s="9" t="n"/>
      <c r="B482" s="14" t="n"/>
      <c r="C482" s="15" t="n"/>
      <c r="D482" s="9" t="n"/>
      <c r="E482" s="9" t="n"/>
      <c r="F482" s="16" t="n"/>
      <c r="G482" s="9" t="n"/>
      <c r="H482" s="9" t="n"/>
      <c r="I482" s="9" t="n"/>
      <c r="J482" s="9" t="n"/>
      <c r="K482" s="9" t="n"/>
      <c r="L482" s="9" t="n"/>
      <c r="M482" s="9" t="n"/>
      <c r="N482" s="15" t="n"/>
      <c r="O482" s="14" t="n"/>
      <c r="P482" s="15" t="n"/>
      <c r="Q482" s="9" t="n"/>
      <c r="R482" s="9" t="n"/>
      <c r="S482" s="9" t="n"/>
      <c r="T482" s="9" t="n"/>
      <c r="U482" s="9" t="n"/>
      <c r="V482" s="17">
        <f>IF(AND($B482="",$H482=""),"",IF($R482="Devuelto a la transportadora","Devuelto",IF($R482="Pasado a la administración","En administración",IF($O482&lt;&gt;"","Entregado","Pendiente"))))</f>
        <v/>
      </c>
      <c r="W482" s="18">
        <f>IF($B482="","",IF($O482&lt;&gt;"",$O482-$B482,$I$4-$B482))</f>
        <v/>
      </c>
      <c r="X482" s="17">
        <f>IF($V482="Pendiente",IF($D482="Perecedero","Perecedero: entregar hoy",IF($W482&gt;=$F$4,"Pasó el plazo: avisar a la administración",IF($W482&gt;=$D$4,"Enviar recordatorio y anotarlo",""))),IF(AND($V482&lt;&gt;"",$I482&lt;&gt;"",$I482&lt;&gt;"Bueno"),"Recibido con daño: ver observaciones",""))</f>
        <v/>
      </c>
      <c r="Y482" s="17">
        <f>IF($V482="Pendiente",COUNTIF($V$8:$V482,"Pendiente"),"")</f>
        <v/>
      </c>
    </row>
    <row r="483" ht="18" customHeight="1">
      <c r="A483" s="9" t="n"/>
      <c r="B483" s="14" t="n"/>
      <c r="C483" s="15" t="n"/>
      <c r="D483" s="9" t="n"/>
      <c r="E483" s="9" t="n"/>
      <c r="F483" s="16" t="n"/>
      <c r="G483" s="9" t="n"/>
      <c r="H483" s="9" t="n"/>
      <c r="I483" s="9" t="n"/>
      <c r="J483" s="9" t="n"/>
      <c r="K483" s="9" t="n"/>
      <c r="L483" s="9" t="n"/>
      <c r="M483" s="9" t="n"/>
      <c r="N483" s="15" t="n"/>
      <c r="O483" s="14" t="n"/>
      <c r="P483" s="15" t="n"/>
      <c r="Q483" s="9" t="n"/>
      <c r="R483" s="9" t="n"/>
      <c r="S483" s="9" t="n"/>
      <c r="T483" s="9" t="n"/>
      <c r="U483" s="9" t="n"/>
      <c r="V483" s="17">
        <f>IF(AND($B483="",$H483=""),"",IF($R483="Devuelto a la transportadora","Devuelto",IF($R483="Pasado a la administración","En administración",IF($O483&lt;&gt;"","Entregado","Pendiente"))))</f>
        <v/>
      </c>
      <c r="W483" s="18">
        <f>IF($B483="","",IF($O483&lt;&gt;"",$O483-$B483,$I$4-$B483))</f>
        <v/>
      </c>
      <c r="X483" s="17">
        <f>IF($V483="Pendiente",IF($D483="Perecedero","Perecedero: entregar hoy",IF($W483&gt;=$F$4,"Pasó el plazo: avisar a la administración",IF($W483&gt;=$D$4,"Enviar recordatorio y anotarlo",""))),IF(AND($V483&lt;&gt;"",$I483&lt;&gt;"",$I483&lt;&gt;"Bueno"),"Recibido con daño: ver observaciones",""))</f>
        <v/>
      </c>
      <c r="Y483" s="17">
        <f>IF($V483="Pendiente",COUNTIF($V$8:$V483,"Pendiente"),"")</f>
        <v/>
      </c>
    </row>
    <row r="484" ht="18" customHeight="1">
      <c r="A484" s="9" t="n"/>
      <c r="B484" s="14" t="n"/>
      <c r="C484" s="15" t="n"/>
      <c r="D484" s="9" t="n"/>
      <c r="E484" s="9" t="n"/>
      <c r="F484" s="16" t="n"/>
      <c r="G484" s="9" t="n"/>
      <c r="H484" s="9" t="n"/>
      <c r="I484" s="9" t="n"/>
      <c r="J484" s="9" t="n"/>
      <c r="K484" s="9" t="n"/>
      <c r="L484" s="9" t="n"/>
      <c r="M484" s="9" t="n"/>
      <c r="N484" s="15" t="n"/>
      <c r="O484" s="14" t="n"/>
      <c r="P484" s="15" t="n"/>
      <c r="Q484" s="9" t="n"/>
      <c r="R484" s="9" t="n"/>
      <c r="S484" s="9" t="n"/>
      <c r="T484" s="9" t="n"/>
      <c r="U484" s="9" t="n"/>
      <c r="V484" s="17">
        <f>IF(AND($B484="",$H484=""),"",IF($R484="Devuelto a la transportadora","Devuelto",IF($R484="Pasado a la administración","En administración",IF($O484&lt;&gt;"","Entregado","Pendiente"))))</f>
        <v/>
      </c>
      <c r="W484" s="18">
        <f>IF($B484="","",IF($O484&lt;&gt;"",$O484-$B484,$I$4-$B484))</f>
        <v/>
      </c>
      <c r="X484" s="17">
        <f>IF($V484="Pendiente",IF($D484="Perecedero","Perecedero: entregar hoy",IF($W484&gt;=$F$4,"Pasó el plazo: avisar a la administración",IF($W484&gt;=$D$4,"Enviar recordatorio y anotarlo",""))),IF(AND($V484&lt;&gt;"",$I484&lt;&gt;"",$I484&lt;&gt;"Bueno"),"Recibido con daño: ver observaciones",""))</f>
        <v/>
      </c>
      <c r="Y484" s="17">
        <f>IF($V484="Pendiente",COUNTIF($V$8:$V484,"Pendiente"),"")</f>
        <v/>
      </c>
    </row>
    <row r="485" ht="18" customHeight="1">
      <c r="A485" s="9" t="n"/>
      <c r="B485" s="14" t="n"/>
      <c r="C485" s="15" t="n"/>
      <c r="D485" s="9" t="n"/>
      <c r="E485" s="9" t="n"/>
      <c r="F485" s="16" t="n"/>
      <c r="G485" s="9" t="n"/>
      <c r="H485" s="9" t="n"/>
      <c r="I485" s="9" t="n"/>
      <c r="J485" s="9" t="n"/>
      <c r="K485" s="9" t="n"/>
      <c r="L485" s="9" t="n"/>
      <c r="M485" s="9" t="n"/>
      <c r="N485" s="15" t="n"/>
      <c r="O485" s="14" t="n"/>
      <c r="P485" s="15" t="n"/>
      <c r="Q485" s="9" t="n"/>
      <c r="R485" s="9" t="n"/>
      <c r="S485" s="9" t="n"/>
      <c r="T485" s="9" t="n"/>
      <c r="U485" s="9" t="n"/>
      <c r="V485" s="17">
        <f>IF(AND($B485="",$H485=""),"",IF($R485="Devuelto a la transportadora","Devuelto",IF($R485="Pasado a la administración","En administración",IF($O485&lt;&gt;"","Entregado","Pendiente"))))</f>
        <v/>
      </c>
      <c r="W485" s="18">
        <f>IF($B485="","",IF($O485&lt;&gt;"",$O485-$B485,$I$4-$B485))</f>
        <v/>
      </c>
      <c r="X485" s="17">
        <f>IF($V485="Pendiente",IF($D485="Perecedero","Perecedero: entregar hoy",IF($W485&gt;=$F$4,"Pasó el plazo: avisar a la administración",IF($W485&gt;=$D$4,"Enviar recordatorio y anotarlo",""))),IF(AND($V485&lt;&gt;"",$I485&lt;&gt;"",$I485&lt;&gt;"Bueno"),"Recibido con daño: ver observaciones",""))</f>
        <v/>
      </c>
      <c r="Y485" s="17">
        <f>IF($V485="Pendiente",COUNTIF($V$8:$V485,"Pendiente"),"")</f>
        <v/>
      </c>
    </row>
    <row r="486" ht="18" customHeight="1">
      <c r="A486" s="9" t="n"/>
      <c r="B486" s="14" t="n"/>
      <c r="C486" s="15" t="n"/>
      <c r="D486" s="9" t="n"/>
      <c r="E486" s="9" t="n"/>
      <c r="F486" s="16" t="n"/>
      <c r="G486" s="9" t="n"/>
      <c r="H486" s="9" t="n"/>
      <c r="I486" s="9" t="n"/>
      <c r="J486" s="9" t="n"/>
      <c r="K486" s="9" t="n"/>
      <c r="L486" s="9" t="n"/>
      <c r="M486" s="9" t="n"/>
      <c r="N486" s="15" t="n"/>
      <c r="O486" s="14" t="n"/>
      <c r="P486" s="15" t="n"/>
      <c r="Q486" s="9" t="n"/>
      <c r="R486" s="9" t="n"/>
      <c r="S486" s="9" t="n"/>
      <c r="T486" s="9" t="n"/>
      <c r="U486" s="9" t="n"/>
      <c r="V486" s="17">
        <f>IF(AND($B486="",$H486=""),"",IF($R486="Devuelto a la transportadora","Devuelto",IF($R486="Pasado a la administración","En administración",IF($O486&lt;&gt;"","Entregado","Pendiente"))))</f>
        <v/>
      </c>
      <c r="W486" s="18">
        <f>IF($B486="","",IF($O486&lt;&gt;"",$O486-$B486,$I$4-$B486))</f>
        <v/>
      </c>
      <c r="X486" s="17">
        <f>IF($V486="Pendiente",IF($D486="Perecedero","Perecedero: entregar hoy",IF($W486&gt;=$F$4,"Pasó el plazo: avisar a la administración",IF($W486&gt;=$D$4,"Enviar recordatorio y anotarlo",""))),IF(AND($V486&lt;&gt;"",$I486&lt;&gt;"",$I486&lt;&gt;"Bueno"),"Recibido con daño: ver observaciones",""))</f>
        <v/>
      </c>
      <c r="Y486" s="17">
        <f>IF($V486="Pendiente",COUNTIF($V$8:$V486,"Pendiente"),"")</f>
        <v/>
      </c>
    </row>
    <row r="487" ht="18" customHeight="1">
      <c r="A487" s="9" t="n"/>
      <c r="B487" s="14" t="n"/>
      <c r="C487" s="15" t="n"/>
      <c r="D487" s="9" t="n"/>
      <c r="E487" s="9" t="n"/>
      <c r="F487" s="16" t="n"/>
      <c r="G487" s="9" t="n"/>
      <c r="H487" s="9" t="n"/>
      <c r="I487" s="9" t="n"/>
      <c r="J487" s="9" t="n"/>
      <c r="K487" s="9" t="n"/>
      <c r="L487" s="9" t="n"/>
      <c r="M487" s="9" t="n"/>
      <c r="N487" s="15" t="n"/>
      <c r="O487" s="14" t="n"/>
      <c r="P487" s="15" t="n"/>
      <c r="Q487" s="9" t="n"/>
      <c r="R487" s="9" t="n"/>
      <c r="S487" s="9" t="n"/>
      <c r="T487" s="9" t="n"/>
      <c r="U487" s="9" t="n"/>
      <c r="V487" s="17">
        <f>IF(AND($B487="",$H487=""),"",IF($R487="Devuelto a la transportadora","Devuelto",IF($R487="Pasado a la administración","En administración",IF($O487&lt;&gt;"","Entregado","Pendiente"))))</f>
        <v/>
      </c>
      <c r="W487" s="18">
        <f>IF($B487="","",IF($O487&lt;&gt;"",$O487-$B487,$I$4-$B487))</f>
        <v/>
      </c>
      <c r="X487" s="17">
        <f>IF($V487="Pendiente",IF($D487="Perecedero","Perecedero: entregar hoy",IF($W487&gt;=$F$4,"Pasó el plazo: avisar a la administración",IF($W487&gt;=$D$4,"Enviar recordatorio y anotarlo",""))),IF(AND($V487&lt;&gt;"",$I487&lt;&gt;"",$I487&lt;&gt;"Bueno"),"Recibido con daño: ver observaciones",""))</f>
        <v/>
      </c>
      <c r="Y487" s="17">
        <f>IF($V487="Pendiente",COUNTIF($V$8:$V487,"Pendiente"),"")</f>
        <v/>
      </c>
    </row>
    <row r="488" ht="18" customHeight="1">
      <c r="A488" s="9" t="n"/>
      <c r="B488" s="14" t="n"/>
      <c r="C488" s="15" t="n"/>
      <c r="D488" s="9" t="n"/>
      <c r="E488" s="9" t="n"/>
      <c r="F488" s="16" t="n"/>
      <c r="G488" s="9" t="n"/>
      <c r="H488" s="9" t="n"/>
      <c r="I488" s="9" t="n"/>
      <c r="J488" s="9" t="n"/>
      <c r="K488" s="9" t="n"/>
      <c r="L488" s="9" t="n"/>
      <c r="M488" s="9" t="n"/>
      <c r="N488" s="15" t="n"/>
      <c r="O488" s="14" t="n"/>
      <c r="P488" s="15" t="n"/>
      <c r="Q488" s="9" t="n"/>
      <c r="R488" s="9" t="n"/>
      <c r="S488" s="9" t="n"/>
      <c r="T488" s="9" t="n"/>
      <c r="U488" s="9" t="n"/>
      <c r="V488" s="17">
        <f>IF(AND($B488="",$H488=""),"",IF($R488="Devuelto a la transportadora","Devuelto",IF($R488="Pasado a la administración","En administración",IF($O488&lt;&gt;"","Entregado","Pendiente"))))</f>
        <v/>
      </c>
      <c r="W488" s="18">
        <f>IF($B488="","",IF($O488&lt;&gt;"",$O488-$B488,$I$4-$B488))</f>
        <v/>
      </c>
      <c r="X488" s="17">
        <f>IF($V488="Pendiente",IF($D488="Perecedero","Perecedero: entregar hoy",IF($W488&gt;=$F$4,"Pasó el plazo: avisar a la administración",IF($W488&gt;=$D$4,"Enviar recordatorio y anotarlo",""))),IF(AND($V488&lt;&gt;"",$I488&lt;&gt;"",$I488&lt;&gt;"Bueno"),"Recibido con daño: ver observaciones",""))</f>
        <v/>
      </c>
      <c r="Y488" s="17">
        <f>IF($V488="Pendiente",COUNTIF($V$8:$V488,"Pendiente"),"")</f>
        <v/>
      </c>
    </row>
    <row r="489" ht="18" customHeight="1">
      <c r="A489" s="9" t="n"/>
      <c r="B489" s="14" t="n"/>
      <c r="C489" s="15" t="n"/>
      <c r="D489" s="9" t="n"/>
      <c r="E489" s="9" t="n"/>
      <c r="F489" s="16" t="n"/>
      <c r="G489" s="9" t="n"/>
      <c r="H489" s="9" t="n"/>
      <c r="I489" s="9" t="n"/>
      <c r="J489" s="9" t="n"/>
      <c r="K489" s="9" t="n"/>
      <c r="L489" s="9" t="n"/>
      <c r="M489" s="9" t="n"/>
      <c r="N489" s="15" t="n"/>
      <c r="O489" s="14" t="n"/>
      <c r="P489" s="15" t="n"/>
      <c r="Q489" s="9" t="n"/>
      <c r="R489" s="9" t="n"/>
      <c r="S489" s="9" t="n"/>
      <c r="T489" s="9" t="n"/>
      <c r="U489" s="9" t="n"/>
      <c r="V489" s="17">
        <f>IF(AND($B489="",$H489=""),"",IF($R489="Devuelto a la transportadora","Devuelto",IF($R489="Pasado a la administración","En administración",IF($O489&lt;&gt;"","Entregado","Pendiente"))))</f>
        <v/>
      </c>
      <c r="W489" s="18">
        <f>IF($B489="","",IF($O489&lt;&gt;"",$O489-$B489,$I$4-$B489))</f>
        <v/>
      </c>
      <c r="X489" s="17">
        <f>IF($V489="Pendiente",IF($D489="Perecedero","Perecedero: entregar hoy",IF($W489&gt;=$F$4,"Pasó el plazo: avisar a la administración",IF($W489&gt;=$D$4,"Enviar recordatorio y anotarlo",""))),IF(AND($V489&lt;&gt;"",$I489&lt;&gt;"",$I489&lt;&gt;"Bueno"),"Recibido con daño: ver observaciones",""))</f>
        <v/>
      </c>
      <c r="Y489" s="17">
        <f>IF($V489="Pendiente",COUNTIF($V$8:$V489,"Pendiente"),"")</f>
        <v/>
      </c>
    </row>
    <row r="490" ht="18" customHeight="1">
      <c r="A490" s="9" t="n"/>
      <c r="B490" s="14" t="n"/>
      <c r="C490" s="15" t="n"/>
      <c r="D490" s="9" t="n"/>
      <c r="E490" s="9" t="n"/>
      <c r="F490" s="16" t="n"/>
      <c r="G490" s="9" t="n"/>
      <c r="H490" s="9" t="n"/>
      <c r="I490" s="9" t="n"/>
      <c r="J490" s="9" t="n"/>
      <c r="K490" s="9" t="n"/>
      <c r="L490" s="9" t="n"/>
      <c r="M490" s="9" t="n"/>
      <c r="N490" s="15" t="n"/>
      <c r="O490" s="14" t="n"/>
      <c r="P490" s="15" t="n"/>
      <c r="Q490" s="9" t="n"/>
      <c r="R490" s="9" t="n"/>
      <c r="S490" s="9" t="n"/>
      <c r="T490" s="9" t="n"/>
      <c r="U490" s="9" t="n"/>
      <c r="V490" s="17">
        <f>IF(AND($B490="",$H490=""),"",IF($R490="Devuelto a la transportadora","Devuelto",IF($R490="Pasado a la administración","En administración",IF($O490&lt;&gt;"","Entregado","Pendiente"))))</f>
        <v/>
      </c>
      <c r="W490" s="18">
        <f>IF($B490="","",IF($O490&lt;&gt;"",$O490-$B490,$I$4-$B490))</f>
        <v/>
      </c>
      <c r="X490" s="17">
        <f>IF($V490="Pendiente",IF($D490="Perecedero","Perecedero: entregar hoy",IF($W490&gt;=$F$4,"Pasó el plazo: avisar a la administración",IF($W490&gt;=$D$4,"Enviar recordatorio y anotarlo",""))),IF(AND($V490&lt;&gt;"",$I490&lt;&gt;"",$I490&lt;&gt;"Bueno"),"Recibido con daño: ver observaciones",""))</f>
        <v/>
      </c>
      <c r="Y490" s="17">
        <f>IF($V490="Pendiente",COUNTIF($V$8:$V490,"Pendiente"),"")</f>
        <v/>
      </c>
    </row>
    <row r="491" ht="18" customHeight="1">
      <c r="A491" s="9" t="n"/>
      <c r="B491" s="14" t="n"/>
      <c r="C491" s="15" t="n"/>
      <c r="D491" s="9" t="n"/>
      <c r="E491" s="9" t="n"/>
      <c r="F491" s="16" t="n"/>
      <c r="G491" s="9" t="n"/>
      <c r="H491" s="9" t="n"/>
      <c r="I491" s="9" t="n"/>
      <c r="J491" s="9" t="n"/>
      <c r="K491" s="9" t="n"/>
      <c r="L491" s="9" t="n"/>
      <c r="M491" s="9" t="n"/>
      <c r="N491" s="15" t="n"/>
      <c r="O491" s="14" t="n"/>
      <c r="P491" s="15" t="n"/>
      <c r="Q491" s="9" t="n"/>
      <c r="R491" s="9" t="n"/>
      <c r="S491" s="9" t="n"/>
      <c r="T491" s="9" t="n"/>
      <c r="U491" s="9" t="n"/>
      <c r="V491" s="17">
        <f>IF(AND($B491="",$H491=""),"",IF($R491="Devuelto a la transportadora","Devuelto",IF($R491="Pasado a la administración","En administración",IF($O491&lt;&gt;"","Entregado","Pendiente"))))</f>
        <v/>
      </c>
      <c r="W491" s="18">
        <f>IF($B491="","",IF($O491&lt;&gt;"",$O491-$B491,$I$4-$B491))</f>
        <v/>
      </c>
      <c r="X491" s="17">
        <f>IF($V491="Pendiente",IF($D491="Perecedero","Perecedero: entregar hoy",IF($W491&gt;=$F$4,"Pasó el plazo: avisar a la administración",IF($W491&gt;=$D$4,"Enviar recordatorio y anotarlo",""))),IF(AND($V491&lt;&gt;"",$I491&lt;&gt;"",$I491&lt;&gt;"Bueno"),"Recibido con daño: ver observaciones",""))</f>
        <v/>
      </c>
      <c r="Y491" s="17">
        <f>IF($V491="Pendiente",COUNTIF($V$8:$V491,"Pendiente"),"")</f>
        <v/>
      </c>
    </row>
    <row r="492" ht="18" customHeight="1">
      <c r="A492" s="9" t="n"/>
      <c r="B492" s="14" t="n"/>
      <c r="C492" s="15" t="n"/>
      <c r="D492" s="9" t="n"/>
      <c r="E492" s="9" t="n"/>
      <c r="F492" s="16" t="n"/>
      <c r="G492" s="9" t="n"/>
      <c r="H492" s="9" t="n"/>
      <c r="I492" s="9" t="n"/>
      <c r="J492" s="9" t="n"/>
      <c r="K492" s="9" t="n"/>
      <c r="L492" s="9" t="n"/>
      <c r="M492" s="9" t="n"/>
      <c r="N492" s="15" t="n"/>
      <c r="O492" s="14" t="n"/>
      <c r="P492" s="15" t="n"/>
      <c r="Q492" s="9" t="n"/>
      <c r="R492" s="9" t="n"/>
      <c r="S492" s="9" t="n"/>
      <c r="T492" s="9" t="n"/>
      <c r="U492" s="9" t="n"/>
      <c r="V492" s="17">
        <f>IF(AND($B492="",$H492=""),"",IF($R492="Devuelto a la transportadora","Devuelto",IF($R492="Pasado a la administración","En administración",IF($O492&lt;&gt;"","Entregado","Pendiente"))))</f>
        <v/>
      </c>
      <c r="W492" s="18">
        <f>IF($B492="","",IF($O492&lt;&gt;"",$O492-$B492,$I$4-$B492))</f>
        <v/>
      </c>
      <c r="X492" s="17">
        <f>IF($V492="Pendiente",IF($D492="Perecedero","Perecedero: entregar hoy",IF($W492&gt;=$F$4,"Pasó el plazo: avisar a la administración",IF($W492&gt;=$D$4,"Enviar recordatorio y anotarlo",""))),IF(AND($V492&lt;&gt;"",$I492&lt;&gt;"",$I492&lt;&gt;"Bueno"),"Recibido con daño: ver observaciones",""))</f>
        <v/>
      </c>
      <c r="Y492" s="17">
        <f>IF($V492="Pendiente",COUNTIF($V$8:$V492,"Pendiente"),"")</f>
        <v/>
      </c>
    </row>
    <row r="493" ht="18" customHeight="1">
      <c r="A493" s="9" t="n"/>
      <c r="B493" s="14" t="n"/>
      <c r="C493" s="15" t="n"/>
      <c r="D493" s="9" t="n"/>
      <c r="E493" s="9" t="n"/>
      <c r="F493" s="16" t="n"/>
      <c r="G493" s="9" t="n"/>
      <c r="H493" s="9" t="n"/>
      <c r="I493" s="9" t="n"/>
      <c r="J493" s="9" t="n"/>
      <c r="K493" s="9" t="n"/>
      <c r="L493" s="9" t="n"/>
      <c r="M493" s="9" t="n"/>
      <c r="N493" s="15" t="n"/>
      <c r="O493" s="14" t="n"/>
      <c r="P493" s="15" t="n"/>
      <c r="Q493" s="9" t="n"/>
      <c r="R493" s="9" t="n"/>
      <c r="S493" s="9" t="n"/>
      <c r="T493" s="9" t="n"/>
      <c r="U493" s="9" t="n"/>
      <c r="V493" s="17">
        <f>IF(AND($B493="",$H493=""),"",IF($R493="Devuelto a la transportadora","Devuelto",IF($R493="Pasado a la administración","En administración",IF($O493&lt;&gt;"","Entregado","Pendiente"))))</f>
        <v/>
      </c>
      <c r="W493" s="18">
        <f>IF($B493="","",IF($O493&lt;&gt;"",$O493-$B493,$I$4-$B493))</f>
        <v/>
      </c>
      <c r="X493" s="17">
        <f>IF($V493="Pendiente",IF($D493="Perecedero","Perecedero: entregar hoy",IF($W493&gt;=$F$4,"Pasó el plazo: avisar a la administración",IF($W493&gt;=$D$4,"Enviar recordatorio y anotarlo",""))),IF(AND($V493&lt;&gt;"",$I493&lt;&gt;"",$I493&lt;&gt;"Bueno"),"Recibido con daño: ver observaciones",""))</f>
        <v/>
      </c>
      <c r="Y493" s="17">
        <f>IF($V493="Pendiente",COUNTIF($V$8:$V493,"Pendiente"),"")</f>
        <v/>
      </c>
    </row>
    <row r="494" ht="18" customHeight="1">
      <c r="A494" s="9" t="n"/>
      <c r="B494" s="14" t="n"/>
      <c r="C494" s="15" t="n"/>
      <c r="D494" s="9" t="n"/>
      <c r="E494" s="9" t="n"/>
      <c r="F494" s="16" t="n"/>
      <c r="G494" s="9" t="n"/>
      <c r="H494" s="9" t="n"/>
      <c r="I494" s="9" t="n"/>
      <c r="J494" s="9" t="n"/>
      <c r="K494" s="9" t="n"/>
      <c r="L494" s="9" t="n"/>
      <c r="M494" s="9" t="n"/>
      <c r="N494" s="15" t="n"/>
      <c r="O494" s="14" t="n"/>
      <c r="P494" s="15" t="n"/>
      <c r="Q494" s="9" t="n"/>
      <c r="R494" s="9" t="n"/>
      <c r="S494" s="9" t="n"/>
      <c r="T494" s="9" t="n"/>
      <c r="U494" s="9" t="n"/>
      <c r="V494" s="17">
        <f>IF(AND($B494="",$H494=""),"",IF($R494="Devuelto a la transportadora","Devuelto",IF($R494="Pasado a la administración","En administración",IF($O494&lt;&gt;"","Entregado","Pendiente"))))</f>
        <v/>
      </c>
      <c r="W494" s="18">
        <f>IF($B494="","",IF($O494&lt;&gt;"",$O494-$B494,$I$4-$B494))</f>
        <v/>
      </c>
      <c r="X494" s="17">
        <f>IF($V494="Pendiente",IF($D494="Perecedero","Perecedero: entregar hoy",IF($W494&gt;=$F$4,"Pasó el plazo: avisar a la administración",IF($W494&gt;=$D$4,"Enviar recordatorio y anotarlo",""))),IF(AND($V494&lt;&gt;"",$I494&lt;&gt;"",$I494&lt;&gt;"Bueno"),"Recibido con daño: ver observaciones",""))</f>
        <v/>
      </c>
      <c r="Y494" s="17">
        <f>IF($V494="Pendiente",COUNTIF($V$8:$V494,"Pendiente"),"")</f>
        <v/>
      </c>
    </row>
    <row r="495" ht="18" customHeight="1">
      <c r="A495" s="9" t="n"/>
      <c r="B495" s="14" t="n"/>
      <c r="C495" s="15" t="n"/>
      <c r="D495" s="9" t="n"/>
      <c r="E495" s="9" t="n"/>
      <c r="F495" s="16" t="n"/>
      <c r="G495" s="9" t="n"/>
      <c r="H495" s="9" t="n"/>
      <c r="I495" s="9" t="n"/>
      <c r="J495" s="9" t="n"/>
      <c r="K495" s="9" t="n"/>
      <c r="L495" s="9" t="n"/>
      <c r="M495" s="9" t="n"/>
      <c r="N495" s="15" t="n"/>
      <c r="O495" s="14" t="n"/>
      <c r="P495" s="15" t="n"/>
      <c r="Q495" s="9" t="n"/>
      <c r="R495" s="9" t="n"/>
      <c r="S495" s="9" t="n"/>
      <c r="T495" s="9" t="n"/>
      <c r="U495" s="9" t="n"/>
      <c r="V495" s="17">
        <f>IF(AND($B495="",$H495=""),"",IF($R495="Devuelto a la transportadora","Devuelto",IF($R495="Pasado a la administración","En administración",IF($O495&lt;&gt;"","Entregado","Pendiente"))))</f>
        <v/>
      </c>
      <c r="W495" s="18">
        <f>IF($B495="","",IF($O495&lt;&gt;"",$O495-$B495,$I$4-$B495))</f>
        <v/>
      </c>
      <c r="X495" s="17">
        <f>IF($V495="Pendiente",IF($D495="Perecedero","Perecedero: entregar hoy",IF($W495&gt;=$F$4,"Pasó el plazo: avisar a la administración",IF($W495&gt;=$D$4,"Enviar recordatorio y anotarlo",""))),IF(AND($V495&lt;&gt;"",$I495&lt;&gt;"",$I495&lt;&gt;"Bueno"),"Recibido con daño: ver observaciones",""))</f>
        <v/>
      </c>
      <c r="Y495" s="17">
        <f>IF($V495="Pendiente",COUNTIF($V$8:$V495,"Pendiente"),"")</f>
        <v/>
      </c>
    </row>
    <row r="496" ht="18" customHeight="1">
      <c r="A496" s="9" t="n"/>
      <c r="B496" s="14" t="n"/>
      <c r="C496" s="15" t="n"/>
      <c r="D496" s="9" t="n"/>
      <c r="E496" s="9" t="n"/>
      <c r="F496" s="16" t="n"/>
      <c r="G496" s="9" t="n"/>
      <c r="H496" s="9" t="n"/>
      <c r="I496" s="9" t="n"/>
      <c r="J496" s="9" t="n"/>
      <c r="K496" s="9" t="n"/>
      <c r="L496" s="9" t="n"/>
      <c r="M496" s="9" t="n"/>
      <c r="N496" s="15" t="n"/>
      <c r="O496" s="14" t="n"/>
      <c r="P496" s="15" t="n"/>
      <c r="Q496" s="9" t="n"/>
      <c r="R496" s="9" t="n"/>
      <c r="S496" s="9" t="n"/>
      <c r="T496" s="9" t="n"/>
      <c r="U496" s="9" t="n"/>
      <c r="V496" s="17">
        <f>IF(AND($B496="",$H496=""),"",IF($R496="Devuelto a la transportadora","Devuelto",IF($R496="Pasado a la administración","En administración",IF($O496&lt;&gt;"","Entregado","Pendiente"))))</f>
        <v/>
      </c>
      <c r="W496" s="18">
        <f>IF($B496="","",IF($O496&lt;&gt;"",$O496-$B496,$I$4-$B496))</f>
        <v/>
      </c>
      <c r="X496" s="17">
        <f>IF($V496="Pendiente",IF($D496="Perecedero","Perecedero: entregar hoy",IF($W496&gt;=$F$4,"Pasó el plazo: avisar a la administración",IF($W496&gt;=$D$4,"Enviar recordatorio y anotarlo",""))),IF(AND($V496&lt;&gt;"",$I496&lt;&gt;"",$I496&lt;&gt;"Bueno"),"Recibido con daño: ver observaciones",""))</f>
        <v/>
      </c>
      <c r="Y496" s="17">
        <f>IF($V496="Pendiente",COUNTIF($V$8:$V496,"Pendiente"),"")</f>
        <v/>
      </c>
    </row>
    <row r="497" ht="18" customHeight="1">
      <c r="A497" s="9" t="n"/>
      <c r="B497" s="14" t="n"/>
      <c r="C497" s="15" t="n"/>
      <c r="D497" s="9" t="n"/>
      <c r="E497" s="9" t="n"/>
      <c r="F497" s="16" t="n"/>
      <c r="G497" s="9" t="n"/>
      <c r="H497" s="9" t="n"/>
      <c r="I497" s="9" t="n"/>
      <c r="J497" s="9" t="n"/>
      <c r="K497" s="9" t="n"/>
      <c r="L497" s="9" t="n"/>
      <c r="M497" s="9" t="n"/>
      <c r="N497" s="15" t="n"/>
      <c r="O497" s="14" t="n"/>
      <c r="P497" s="15" t="n"/>
      <c r="Q497" s="9" t="n"/>
      <c r="R497" s="9" t="n"/>
      <c r="S497" s="9" t="n"/>
      <c r="T497" s="9" t="n"/>
      <c r="U497" s="9" t="n"/>
      <c r="V497" s="17">
        <f>IF(AND($B497="",$H497=""),"",IF($R497="Devuelto a la transportadora","Devuelto",IF($R497="Pasado a la administración","En administración",IF($O497&lt;&gt;"","Entregado","Pendiente"))))</f>
        <v/>
      </c>
      <c r="W497" s="18">
        <f>IF($B497="","",IF($O497&lt;&gt;"",$O497-$B497,$I$4-$B497))</f>
        <v/>
      </c>
      <c r="X497" s="17">
        <f>IF($V497="Pendiente",IF($D497="Perecedero","Perecedero: entregar hoy",IF($W497&gt;=$F$4,"Pasó el plazo: avisar a la administración",IF($W497&gt;=$D$4,"Enviar recordatorio y anotarlo",""))),IF(AND($V497&lt;&gt;"",$I497&lt;&gt;"",$I497&lt;&gt;"Bueno"),"Recibido con daño: ver observaciones",""))</f>
        <v/>
      </c>
      <c r="Y497" s="17">
        <f>IF($V497="Pendiente",COUNTIF($V$8:$V497,"Pendiente"),"")</f>
        <v/>
      </c>
    </row>
    <row r="498" ht="18" customHeight="1">
      <c r="A498" s="9" t="n"/>
      <c r="B498" s="14" t="n"/>
      <c r="C498" s="15" t="n"/>
      <c r="D498" s="9" t="n"/>
      <c r="E498" s="9" t="n"/>
      <c r="F498" s="16" t="n"/>
      <c r="G498" s="9" t="n"/>
      <c r="H498" s="9" t="n"/>
      <c r="I498" s="9" t="n"/>
      <c r="J498" s="9" t="n"/>
      <c r="K498" s="9" t="n"/>
      <c r="L498" s="9" t="n"/>
      <c r="M498" s="9" t="n"/>
      <c r="N498" s="15" t="n"/>
      <c r="O498" s="14" t="n"/>
      <c r="P498" s="15" t="n"/>
      <c r="Q498" s="9" t="n"/>
      <c r="R498" s="9" t="n"/>
      <c r="S498" s="9" t="n"/>
      <c r="T498" s="9" t="n"/>
      <c r="U498" s="9" t="n"/>
      <c r="V498" s="17">
        <f>IF(AND($B498="",$H498=""),"",IF($R498="Devuelto a la transportadora","Devuelto",IF($R498="Pasado a la administración","En administración",IF($O498&lt;&gt;"","Entregado","Pendiente"))))</f>
        <v/>
      </c>
      <c r="W498" s="18">
        <f>IF($B498="","",IF($O498&lt;&gt;"",$O498-$B498,$I$4-$B498))</f>
        <v/>
      </c>
      <c r="X498" s="17">
        <f>IF($V498="Pendiente",IF($D498="Perecedero","Perecedero: entregar hoy",IF($W498&gt;=$F$4,"Pasó el plazo: avisar a la administración",IF($W498&gt;=$D$4,"Enviar recordatorio y anotarlo",""))),IF(AND($V498&lt;&gt;"",$I498&lt;&gt;"",$I498&lt;&gt;"Bueno"),"Recibido con daño: ver observaciones",""))</f>
        <v/>
      </c>
      <c r="Y498" s="17">
        <f>IF($V498="Pendiente",COUNTIF($V$8:$V498,"Pendiente"),"")</f>
        <v/>
      </c>
    </row>
    <row r="499" ht="18" customHeight="1">
      <c r="A499" s="9" t="n"/>
      <c r="B499" s="14" t="n"/>
      <c r="C499" s="15" t="n"/>
      <c r="D499" s="9" t="n"/>
      <c r="E499" s="9" t="n"/>
      <c r="F499" s="16" t="n"/>
      <c r="G499" s="9" t="n"/>
      <c r="H499" s="9" t="n"/>
      <c r="I499" s="9" t="n"/>
      <c r="J499" s="9" t="n"/>
      <c r="K499" s="9" t="n"/>
      <c r="L499" s="9" t="n"/>
      <c r="M499" s="9" t="n"/>
      <c r="N499" s="15" t="n"/>
      <c r="O499" s="14" t="n"/>
      <c r="P499" s="15" t="n"/>
      <c r="Q499" s="9" t="n"/>
      <c r="R499" s="9" t="n"/>
      <c r="S499" s="9" t="n"/>
      <c r="T499" s="9" t="n"/>
      <c r="U499" s="9" t="n"/>
      <c r="V499" s="17">
        <f>IF(AND($B499="",$H499=""),"",IF($R499="Devuelto a la transportadora","Devuelto",IF($R499="Pasado a la administración","En administración",IF($O499&lt;&gt;"","Entregado","Pendiente"))))</f>
        <v/>
      </c>
      <c r="W499" s="18">
        <f>IF($B499="","",IF($O499&lt;&gt;"",$O499-$B499,$I$4-$B499))</f>
        <v/>
      </c>
      <c r="X499" s="17">
        <f>IF($V499="Pendiente",IF($D499="Perecedero","Perecedero: entregar hoy",IF($W499&gt;=$F$4,"Pasó el plazo: avisar a la administración",IF($W499&gt;=$D$4,"Enviar recordatorio y anotarlo",""))),IF(AND($V499&lt;&gt;"",$I499&lt;&gt;"",$I499&lt;&gt;"Bueno"),"Recibido con daño: ver observaciones",""))</f>
        <v/>
      </c>
      <c r="Y499" s="17">
        <f>IF($V499="Pendiente",COUNTIF($V$8:$V499,"Pendiente"),"")</f>
        <v/>
      </c>
    </row>
    <row r="500" ht="18" customHeight="1">
      <c r="A500" s="9" t="n"/>
      <c r="B500" s="14" t="n"/>
      <c r="C500" s="15" t="n"/>
      <c r="D500" s="9" t="n"/>
      <c r="E500" s="9" t="n"/>
      <c r="F500" s="16" t="n"/>
      <c r="G500" s="9" t="n"/>
      <c r="H500" s="9" t="n"/>
      <c r="I500" s="9" t="n"/>
      <c r="J500" s="9" t="n"/>
      <c r="K500" s="9" t="n"/>
      <c r="L500" s="9" t="n"/>
      <c r="M500" s="9" t="n"/>
      <c r="N500" s="15" t="n"/>
      <c r="O500" s="14" t="n"/>
      <c r="P500" s="15" t="n"/>
      <c r="Q500" s="9" t="n"/>
      <c r="R500" s="9" t="n"/>
      <c r="S500" s="9" t="n"/>
      <c r="T500" s="9" t="n"/>
      <c r="U500" s="9" t="n"/>
      <c r="V500" s="17">
        <f>IF(AND($B500="",$H500=""),"",IF($R500="Devuelto a la transportadora","Devuelto",IF($R500="Pasado a la administración","En administración",IF($O500&lt;&gt;"","Entregado","Pendiente"))))</f>
        <v/>
      </c>
      <c r="W500" s="18">
        <f>IF($B500="","",IF($O500&lt;&gt;"",$O500-$B500,$I$4-$B500))</f>
        <v/>
      </c>
      <c r="X500" s="17">
        <f>IF($V500="Pendiente",IF($D500="Perecedero","Perecedero: entregar hoy",IF($W500&gt;=$F$4,"Pasó el plazo: avisar a la administración",IF($W500&gt;=$D$4,"Enviar recordatorio y anotarlo",""))),IF(AND($V500&lt;&gt;"",$I500&lt;&gt;"",$I500&lt;&gt;"Bueno"),"Recibido con daño: ver observaciones",""))</f>
        <v/>
      </c>
      <c r="Y500" s="17">
        <f>IF($V500="Pendiente",COUNTIF($V$8:$V500,"Pendiente"),"")</f>
        <v/>
      </c>
    </row>
    <row r="501" ht="18" customHeight="1">
      <c r="A501" s="9" t="n"/>
      <c r="B501" s="14" t="n"/>
      <c r="C501" s="15" t="n"/>
      <c r="D501" s="9" t="n"/>
      <c r="E501" s="9" t="n"/>
      <c r="F501" s="16" t="n"/>
      <c r="G501" s="9" t="n"/>
      <c r="H501" s="9" t="n"/>
      <c r="I501" s="9" t="n"/>
      <c r="J501" s="9" t="n"/>
      <c r="K501" s="9" t="n"/>
      <c r="L501" s="9" t="n"/>
      <c r="M501" s="9" t="n"/>
      <c r="N501" s="15" t="n"/>
      <c r="O501" s="14" t="n"/>
      <c r="P501" s="15" t="n"/>
      <c r="Q501" s="9" t="n"/>
      <c r="R501" s="9" t="n"/>
      <c r="S501" s="9" t="n"/>
      <c r="T501" s="9" t="n"/>
      <c r="U501" s="9" t="n"/>
      <c r="V501" s="17">
        <f>IF(AND($B501="",$H501=""),"",IF($R501="Devuelto a la transportadora","Devuelto",IF($R501="Pasado a la administración","En administración",IF($O501&lt;&gt;"","Entregado","Pendiente"))))</f>
        <v/>
      </c>
      <c r="W501" s="18">
        <f>IF($B501="","",IF($O501&lt;&gt;"",$O501-$B501,$I$4-$B501))</f>
        <v/>
      </c>
      <c r="X501" s="17">
        <f>IF($V501="Pendiente",IF($D501="Perecedero","Perecedero: entregar hoy",IF($W501&gt;=$F$4,"Pasó el plazo: avisar a la administración",IF($W501&gt;=$D$4,"Enviar recordatorio y anotarlo",""))),IF(AND($V501&lt;&gt;"",$I501&lt;&gt;"",$I501&lt;&gt;"Bueno"),"Recibido con daño: ver observaciones",""))</f>
        <v/>
      </c>
      <c r="Y501" s="17">
        <f>IF($V501="Pendiente",COUNTIF($V$8:$V501,"Pendiente"),"")</f>
        <v/>
      </c>
    </row>
    <row r="502" ht="18" customHeight="1">
      <c r="A502" s="9" t="n"/>
      <c r="B502" s="14" t="n"/>
      <c r="C502" s="15" t="n"/>
      <c r="D502" s="9" t="n"/>
      <c r="E502" s="9" t="n"/>
      <c r="F502" s="16" t="n"/>
      <c r="G502" s="9" t="n"/>
      <c r="H502" s="9" t="n"/>
      <c r="I502" s="9" t="n"/>
      <c r="J502" s="9" t="n"/>
      <c r="K502" s="9" t="n"/>
      <c r="L502" s="9" t="n"/>
      <c r="M502" s="9" t="n"/>
      <c r="N502" s="15" t="n"/>
      <c r="O502" s="14" t="n"/>
      <c r="P502" s="15" t="n"/>
      <c r="Q502" s="9" t="n"/>
      <c r="R502" s="9" t="n"/>
      <c r="S502" s="9" t="n"/>
      <c r="T502" s="9" t="n"/>
      <c r="U502" s="9" t="n"/>
      <c r="V502" s="17">
        <f>IF(AND($B502="",$H502=""),"",IF($R502="Devuelto a la transportadora","Devuelto",IF($R502="Pasado a la administración","En administración",IF($O502&lt;&gt;"","Entregado","Pendiente"))))</f>
        <v/>
      </c>
      <c r="W502" s="18">
        <f>IF($B502="","",IF($O502&lt;&gt;"",$O502-$B502,$I$4-$B502))</f>
        <v/>
      </c>
      <c r="X502" s="17">
        <f>IF($V502="Pendiente",IF($D502="Perecedero","Perecedero: entregar hoy",IF($W502&gt;=$F$4,"Pasó el plazo: avisar a la administración",IF($W502&gt;=$D$4,"Enviar recordatorio y anotarlo",""))),IF(AND($V502&lt;&gt;"",$I502&lt;&gt;"",$I502&lt;&gt;"Bueno"),"Recibido con daño: ver observaciones",""))</f>
        <v/>
      </c>
      <c r="Y502" s="17">
        <f>IF($V502="Pendiente",COUNTIF($V$8:$V502,"Pendiente"),"")</f>
        <v/>
      </c>
    </row>
    <row r="503" ht="18" customHeight="1">
      <c r="A503" s="9" t="n"/>
      <c r="B503" s="14" t="n"/>
      <c r="C503" s="15" t="n"/>
      <c r="D503" s="9" t="n"/>
      <c r="E503" s="9" t="n"/>
      <c r="F503" s="16" t="n"/>
      <c r="G503" s="9" t="n"/>
      <c r="H503" s="9" t="n"/>
      <c r="I503" s="9" t="n"/>
      <c r="J503" s="9" t="n"/>
      <c r="K503" s="9" t="n"/>
      <c r="L503" s="9" t="n"/>
      <c r="M503" s="9" t="n"/>
      <c r="N503" s="15" t="n"/>
      <c r="O503" s="14" t="n"/>
      <c r="P503" s="15" t="n"/>
      <c r="Q503" s="9" t="n"/>
      <c r="R503" s="9" t="n"/>
      <c r="S503" s="9" t="n"/>
      <c r="T503" s="9" t="n"/>
      <c r="U503" s="9" t="n"/>
      <c r="V503" s="17">
        <f>IF(AND($B503="",$H503=""),"",IF($R503="Devuelto a la transportadora","Devuelto",IF($R503="Pasado a la administración","En administración",IF($O503&lt;&gt;"","Entregado","Pendiente"))))</f>
        <v/>
      </c>
      <c r="W503" s="18">
        <f>IF($B503="","",IF($O503&lt;&gt;"",$O503-$B503,$I$4-$B503))</f>
        <v/>
      </c>
      <c r="X503" s="17">
        <f>IF($V503="Pendiente",IF($D503="Perecedero","Perecedero: entregar hoy",IF($W503&gt;=$F$4,"Pasó el plazo: avisar a la administración",IF($W503&gt;=$D$4,"Enviar recordatorio y anotarlo",""))),IF(AND($V503&lt;&gt;"",$I503&lt;&gt;"",$I503&lt;&gt;"Bueno"),"Recibido con daño: ver observaciones",""))</f>
        <v/>
      </c>
      <c r="Y503" s="17">
        <f>IF($V503="Pendiente",COUNTIF($V$8:$V503,"Pendiente"),"")</f>
        <v/>
      </c>
    </row>
    <row r="504" ht="18" customHeight="1">
      <c r="A504" s="9" t="n"/>
      <c r="B504" s="14" t="n"/>
      <c r="C504" s="15" t="n"/>
      <c r="D504" s="9" t="n"/>
      <c r="E504" s="9" t="n"/>
      <c r="F504" s="16" t="n"/>
      <c r="G504" s="9" t="n"/>
      <c r="H504" s="9" t="n"/>
      <c r="I504" s="9" t="n"/>
      <c r="J504" s="9" t="n"/>
      <c r="K504" s="9" t="n"/>
      <c r="L504" s="9" t="n"/>
      <c r="M504" s="9" t="n"/>
      <c r="N504" s="15" t="n"/>
      <c r="O504" s="14" t="n"/>
      <c r="P504" s="15" t="n"/>
      <c r="Q504" s="9" t="n"/>
      <c r="R504" s="9" t="n"/>
      <c r="S504" s="9" t="n"/>
      <c r="T504" s="9" t="n"/>
      <c r="U504" s="9" t="n"/>
      <c r="V504" s="17">
        <f>IF(AND($B504="",$H504=""),"",IF($R504="Devuelto a la transportadora","Devuelto",IF($R504="Pasado a la administración","En administración",IF($O504&lt;&gt;"","Entregado","Pendiente"))))</f>
        <v/>
      </c>
      <c r="W504" s="18">
        <f>IF($B504="","",IF($O504&lt;&gt;"",$O504-$B504,$I$4-$B504))</f>
        <v/>
      </c>
      <c r="X504" s="17">
        <f>IF($V504="Pendiente",IF($D504="Perecedero","Perecedero: entregar hoy",IF($W504&gt;=$F$4,"Pasó el plazo: avisar a la administración",IF($W504&gt;=$D$4,"Enviar recordatorio y anotarlo",""))),IF(AND($V504&lt;&gt;"",$I504&lt;&gt;"",$I504&lt;&gt;"Bueno"),"Recibido con daño: ver observaciones",""))</f>
        <v/>
      </c>
      <c r="Y504" s="17">
        <f>IF($V504="Pendiente",COUNTIF($V$8:$V504,"Pendiente"),"")</f>
        <v/>
      </c>
    </row>
    <row r="505" ht="18" customHeight="1">
      <c r="A505" s="9" t="n"/>
      <c r="B505" s="14" t="n"/>
      <c r="C505" s="15" t="n"/>
      <c r="D505" s="9" t="n"/>
      <c r="E505" s="9" t="n"/>
      <c r="F505" s="16" t="n"/>
      <c r="G505" s="9" t="n"/>
      <c r="H505" s="9" t="n"/>
      <c r="I505" s="9" t="n"/>
      <c r="J505" s="9" t="n"/>
      <c r="K505" s="9" t="n"/>
      <c r="L505" s="9" t="n"/>
      <c r="M505" s="9" t="n"/>
      <c r="N505" s="15" t="n"/>
      <c r="O505" s="14" t="n"/>
      <c r="P505" s="15" t="n"/>
      <c r="Q505" s="9" t="n"/>
      <c r="R505" s="9" t="n"/>
      <c r="S505" s="9" t="n"/>
      <c r="T505" s="9" t="n"/>
      <c r="U505" s="9" t="n"/>
      <c r="V505" s="17">
        <f>IF(AND($B505="",$H505=""),"",IF($R505="Devuelto a la transportadora","Devuelto",IF($R505="Pasado a la administración","En administración",IF($O505&lt;&gt;"","Entregado","Pendiente"))))</f>
        <v/>
      </c>
      <c r="W505" s="18">
        <f>IF($B505="","",IF($O505&lt;&gt;"",$O505-$B505,$I$4-$B505))</f>
        <v/>
      </c>
      <c r="X505" s="17">
        <f>IF($V505="Pendiente",IF($D505="Perecedero","Perecedero: entregar hoy",IF($W505&gt;=$F$4,"Pasó el plazo: avisar a la administración",IF($W505&gt;=$D$4,"Enviar recordatorio y anotarlo",""))),IF(AND($V505&lt;&gt;"",$I505&lt;&gt;"",$I505&lt;&gt;"Bueno"),"Recibido con daño: ver observaciones",""))</f>
        <v/>
      </c>
      <c r="Y505" s="17">
        <f>IF($V505="Pendiente",COUNTIF($V$8:$V505,"Pendiente"),"")</f>
        <v/>
      </c>
    </row>
    <row r="506" ht="18" customHeight="1">
      <c r="A506" s="9" t="n"/>
      <c r="B506" s="14" t="n"/>
      <c r="C506" s="15" t="n"/>
      <c r="D506" s="9" t="n"/>
      <c r="E506" s="9" t="n"/>
      <c r="F506" s="16" t="n"/>
      <c r="G506" s="9" t="n"/>
      <c r="H506" s="9" t="n"/>
      <c r="I506" s="9" t="n"/>
      <c r="J506" s="9" t="n"/>
      <c r="K506" s="9" t="n"/>
      <c r="L506" s="9" t="n"/>
      <c r="M506" s="9" t="n"/>
      <c r="N506" s="15" t="n"/>
      <c r="O506" s="14" t="n"/>
      <c r="P506" s="15" t="n"/>
      <c r="Q506" s="9" t="n"/>
      <c r="R506" s="9" t="n"/>
      <c r="S506" s="9" t="n"/>
      <c r="T506" s="9" t="n"/>
      <c r="U506" s="9" t="n"/>
      <c r="V506" s="17">
        <f>IF(AND($B506="",$H506=""),"",IF($R506="Devuelto a la transportadora","Devuelto",IF($R506="Pasado a la administración","En administración",IF($O506&lt;&gt;"","Entregado","Pendiente"))))</f>
        <v/>
      </c>
      <c r="W506" s="18">
        <f>IF($B506="","",IF($O506&lt;&gt;"",$O506-$B506,$I$4-$B506))</f>
        <v/>
      </c>
      <c r="X506" s="17">
        <f>IF($V506="Pendiente",IF($D506="Perecedero","Perecedero: entregar hoy",IF($W506&gt;=$F$4,"Pasó el plazo: avisar a la administración",IF($W506&gt;=$D$4,"Enviar recordatorio y anotarlo",""))),IF(AND($V506&lt;&gt;"",$I506&lt;&gt;"",$I506&lt;&gt;"Bueno"),"Recibido con daño: ver observaciones",""))</f>
        <v/>
      </c>
      <c r="Y506" s="17">
        <f>IF($V506="Pendiente",COUNTIF($V$8:$V506,"Pendiente"),"")</f>
        <v/>
      </c>
    </row>
    <row r="507" ht="18" customHeight="1">
      <c r="A507" s="9" t="n"/>
      <c r="B507" s="14" t="n"/>
      <c r="C507" s="15" t="n"/>
      <c r="D507" s="9" t="n"/>
      <c r="E507" s="9" t="n"/>
      <c r="F507" s="16" t="n"/>
      <c r="G507" s="9" t="n"/>
      <c r="H507" s="9" t="n"/>
      <c r="I507" s="9" t="n"/>
      <c r="J507" s="9" t="n"/>
      <c r="K507" s="9" t="n"/>
      <c r="L507" s="9" t="n"/>
      <c r="M507" s="9" t="n"/>
      <c r="N507" s="15" t="n"/>
      <c r="O507" s="14" t="n"/>
      <c r="P507" s="15" t="n"/>
      <c r="Q507" s="9" t="n"/>
      <c r="R507" s="9" t="n"/>
      <c r="S507" s="9" t="n"/>
      <c r="T507" s="9" t="n"/>
      <c r="U507" s="9" t="n"/>
      <c r="V507" s="17">
        <f>IF(AND($B507="",$H507=""),"",IF($R507="Devuelto a la transportadora","Devuelto",IF($R507="Pasado a la administración","En administración",IF($O507&lt;&gt;"","Entregado","Pendiente"))))</f>
        <v/>
      </c>
      <c r="W507" s="18">
        <f>IF($B507="","",IF($O507&lt;&gt;"",$O507-$B507,$I$4-$B507))</f>
        <v/>
      </c>
      <c r="X507" s="17">
        <f>IF($V507="Pendiente",IF($D507="Perecedero","Perecedero: entregar hoy",IF($W507&gt;=$F$4,"Pasó el plazo: avisar a la administración",IF($W507&gt;=$D$4,"Enviar recordatorio y anotarlo",""))),IF(AND($V507&lt;&gt;"",$I507&lt;&gt;"",$I507&lt;&gt;"Bueno"),"Recibido con daño: ver observaciones",""))</f>
        <v/>
      </c>
      <c r="Y507" s="17">
        <f>IF($V507="Pendiente",COUNTIF($V$8:$V507,"Pendiente"),"")</f>
        <v/>
      </c>
    </row>
  </sheetData>
  <mergeCells count="8">
    <mergeCell ref="G4:H4"/>
    <mergeCell ref="A2:Y2"/>
    <mergeCell ref="K4:Q4"/>
    <mergeCell ref="A5:C5"/>
    <mergeCell ref="A1:Y1"/>
    <mergeCell ref="G5:H5"/>
    <mergeCell ref="A4:C4"/>
    <mergeCell ref="A3:Y3"/>
  </mergeCells>
  <conditionalFormatting sqref="X8:X507">
    <cfRule type="expression" priority="1" dxfId="0">
      <formula>LEFT($X8,13)="Pasó el plazo"</formula>
    </cfRule>
    <cfRule type="expression" priority="2" dxfId="0">
      <formula>LEFT($X8,10)="Perecedero"</formula>
    </cfRule>
    <cfRule type="expression" priority="3" dxfId="1">
      <formula>LEFT($X8,6)="Enviar"</formula>
    </cfRule>
  </conditionalFormatting>
  <dataValidations count="6">
    <dataValidation sqref="D8:D507" showDropDown="0" showInputMessage="0" showErrorMessage="0" allowBlank="1" type="list">
      <formula1>=Listas!$A$4:$A$15</formula1>
    </dataValidation>
    <dataValidation sqref="I8:I507" showDropDown="0" showInputMessage="0" showErrorMessage="0" allowBlank="1" type="list">
      <formula1>=Listas!$B$4:$B$13</formula1>
    </dataValidation>
    <dataValidation sqref="J8:J507" showDropDown="0" showInputMessage="0" showErrorMessage="0" allowBlank="1" type="list">
      <formula1>=Listas!$E$4:$E$10</formula1>
    </dataValidation>
    <dataValidation sqref="M8:M507" showDropDown="0" showInputMessage="0" showErrorMessage="0" allowBlank="1" type="list">
      <formula1>=Listas!$C$4:$C$13</formula1>
    </dataValidation>
    <dataValidation sqref="R8:R507" showDropDown="0" showInputMessage="0" showErrorMessage="0" allowBlank="1" type="list">
      <formula1>=Listas!$D$4:$D$13</formula1>
    </dataValidation>
    <dataValidation sqref="S8:S507" showDropDown="0" showInputMessage="0" showErrorMessage="0" allowBlank="1" type="list">
      <formula1>=Listas!$E$4:$E$10</formula1>
    </dataValidation>
  </dataValidations>
  <pageMargins left="0.3" right="0.3" top="0.4" bottom="0.4" header="0.5" footer="0.5"/>
  <pageSetup orientation="landscape" paperSize="1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1" customWidth="1" min="3" max="3"/>
    <col width="15" customWidth="1" min="4" max="4"/>
    <col width="22" customWidth="1" min="5" max="5"/>
    <col width="11" customWidth="1" min="6" max="6"/>
    <col width="10" customWidth="1" min="7" max="7"/>
    <col width="20" customWidth="1" min="8" max="8"/>
    <col width="16" customWidth="1" min="9" max="9"/>
    <col width="16" customWidth="1" min="10" max="10"/>
    <col width="10" customWidth="1" min="11" max="11"/>
    <col width="36" customWidth="1" min="12" max="12"/>
  </cols>
  <sheetData>
    <row r="1" ht="26" customHeight="1">
      <c r="A1" s="1" t="inlineStr">
        <is>
          <t>Paquetes pendientes por entregar (ejemplo ficticio)</t>
        </is>
      </c>
    </row>
    <row r="2" ht="44" customHeight="1">
      <c r="A2" s="7" t="inlineStr">
        <is>
          <t>La llenan fórmulas que leen el registro: muestra todo lo que sigue en la portería. Sirve para contar en el relevo y para los recordatorios. No se escribe en esta hoja.</t>
        </is>
      </c>
    </row>
    <row r="3">
      <c r="A3" s="2" t="inlineStr">
        <is>
          <t>Formato de Tavelik · www.tavelik.com/blog/paquetes-y-correspondencia-en-porteria · uso libre</t>
        </is>
      </c>
    </row>
    <row r="4">
      <c r="A4" s="8" t="inlineStr">
        <is>
          <t>Pendientes</t>
        </is>
      </c>
      <c r="C4" s="12">
        <f>COUNTIF('Ejemplo registro'!$V$8:$V$507,"Pendiente")</f>
        <v/>
      </c>
    </row>
    <row r="5" ht="42" customHeight="1">
      <c r="A5" s="13" t="inlineStr">
        <is>
          <t>N.°</t>
        </is>
      </c>
      <c r="B5" s="13" t="inlineStr">
        <is>
          <t>N.° en el registro</t>
        </is>
      </c>
      <c r="C5" s="13" t="inlineStr">
        <is>
          <t>Fecha de recibo</t>
        </is>
      </c>
      <c r="D5" s="13" t="inlineStr">
        <is>
          <t>Tipo</t>
        </is>
      </c>
      <c r="E5" s="13" t="inlineStr">
        <is>
          <t>Transportadora o remitente</t>
        </is>
      </c>
      <c r="F5" s="13" t="inlineStr">
        <is>
          <t>N.° de guía</t>
        </is>
      </c>
      <c r="G5" s="13" t="inlineStr">
        <is>
          <t>Torre / apto</t>
        </is>
      </c>
      <c r="H5" s="13" t="inlineStr">
        <is>
          <t>Destinatario</t>
        </is>
      </c>
      <c r="I5" s="13" t="inlineStr">
        <is>
          <t>Ubicación en portería</t>
        </is>
      </c>
      <c r="J5" s="13" t="inlineStr">
        <is>
          <t>Aviso al residente</t>
        </is>
      </c>
      <c r="K5" s="13" t="inlineStr">
        <is>
          <t>Días en portería</t>
        </is>
      </c>
      <c r="L5" s="13" t="inlineStr">
        <is>
          <t>Alerta</t>
        </is>
      </c>
    </row>
    <row r="6" ht="18" customHeight="1">
      <c r="A6" s="17">
        <f>IF(ISNA(MATCH(ROW()-5,'Ejemplo registro'!$Y$8:$Y$507,0)),"",ROW()-5)</f>
        <v/>
      </c>
      <c r="B6" s="17">
        <f>IFERROR(INDEX('Ejemplo registro'!$A$8:$A$507,MATCH(ROW()-5,'Ejemplo registro'!$Y$8:$Y$507,0)),"")</f>
        <v/>
      </c>
      <c r="C6" s="10">
        <f>IFERROR(INDEX('Ejemplo registro'!$B$8:$B$507,MATCH(ROW()-5,'Ejemplo registro'!$Y$8:$Y$507,0)),"")</f>
        <v/>
      </c>
      <c r="D6" s="17">
        <f>IFERROR(INDEX('Ejemplo registro'!$D$8:$D$507,MATCH(ROW()-5,'Ejemplo registro'!$Y$8:$Y$507,0))&amp;"","")</f>
        <v/>
      </c>
      <c r="E6" s="17">
        <f>IFERROR(INDEX('Ejemplo registro'!$E$8:$E$507,MATCH(ROW()-5,'Ejemplo registro'!$Y$8:$Y$507,0))&amp;"","")</f>
        <v/>
      </c>
      <c r="F6" s="17">
        <f>IFERROR(INDEX('Ejemplo registro'!$F$8:$F$507,MATCH(ROW()-5,'Ejemplo registro'!$Y$8:$Y$507,0))&amp;"","")</f>
        <v/>
      </c>
      <c r="G6" s="17">
        <f>IFERROR(INDEX('Ejemplo registro'!$G$8:$G$507,MATCH(ROW()-5,'Ejemplo registro'!$Y$8:$Y$507,0))&amp;"","")</f>
        <v/>
      </c>
      <c r="H6" s="17">
        <f>IFERROR(INDEX('Ejemplo registro'!$H$8:$H$507,MATCH(ROW()-5,'Ejemplo registro'!$Y$8:$Y$507,0))&amp;"","")</f>
        <v/>
      </c>
      <c r="I6" s="17">
        <f>IFERROR(INDEX('Ejemplo registro'!$K$8:$K$507,MATCH(ROW()-5,'Ejemplo registro'!$Y$8:$Y$507,0))&amp;"","")</f>
        <v/>
      </c>
      <c r="J6" s="17">
        <f>IFERROR(INDEX('Ejemplo registro'!$M$8:$M$507,MATCH(ROW()-5,'Ejemplo registro'!$Y$8:$Y$507,0))&amp;"","")</f>
        <v/>
      </c>
      <c r="K6" s="18">
        <f>IFERROR(INDEX('Ejemplo registro'!$W$8:$W$507,MATCH(ROW()-5,'Ejemplo registro'!$Y$8:$Y$507,0)),"")</f>
        <v/>
      </c>
      <c r="L6" s="17">
        <f>IFERROR(INDEX('Ejemplo registro'!$X$8:$X$507,MATCH(ROW()-5,'Ejemplo registro'!$Y$8:$Y$507,0))&amp;"","")</f>
        <v/>
      </c>
    </row>
    <row r="7" ht="18" customHeight="1">
      <c r="A7" s="17">
        <f>IF(ISNA(MATCH(ROW()-5,'Ejemplo registro'!$Y$8:$Y$507,0)),"",ROW()-5)</f>
        <v/>
      </c>
      <c r="B7" s="17">
        <f>IFERROR(INDEX('Ejemplo registro'!$A$8:$A$507,MATCH(ROW()-5,'Ejemplo registro'!$Y$8:$Y$507,0)),"")</f>
        <v/>
      </c>
      <c r="C7" s="10">
        <f>IFERROR(INDEX('Ejemplo registro'!$B$8:$B$507,MATCH(ROW()-5,'Ejemplo registro'!$Y$8:$Y$507,0)),"")</f>
        <v/>
      </c>
      <c r="D7" s="17">
        <f>IFERROR(INDEX('Ejemplo registro'!$D$8:$D$507,MATCH(ROW()-5,'Ejemplo registro'!$Y$8:$Y$507,0))&amp;"","")</f>
        <v/>
      </c>
      <c r="E7" s="17">
        <f>IFERROR(INDEX('Ejemplo registro'!$E$8:$E$507,MATCH(ROW()-5,'Ejemplo registro'!$Y$8:$Y$507,0))&amp;"","")</f>
        <v/>
      </c>
      <c r="F7" s="17">
        <f>IFERROR(INDEX('Ejemplo registro'!$F$8:$F$507,MATCH(ROW()-5,'Ejemplo registro'!$Y$8:$Y$507,0))&amp;"","")</f>
        <v/>
      </c>
      <c r="G7" s="17">
        <f>IFERROR(INDEX('Ejemplo registro'!$G$8:$G$507,MATCH(ROW()-5,'Ejemplo registro'!$Y$8:$Y$507,0))&amp;"","")</f>
        <v/>
      </c>
      <c r="H7" s="17">
        <f>IFERROR(INDEX('Ejemplo registro'!$H$8:$H$507,MATCH(ROW()-5,'Ejemplo registro'!$Y$8:$Y$507,0))&amp;"","")</f>
        <v/>
      </c>
      <c r="I7" s="17">
        <f>IFERROR(INDEX('Ejemplo registro'!$K$8:$K$507,MATCH(ROW()-5,'Ejemplo registro'!$Y$8:$Y$507,0))&amp;"","")</f>
        <v/>
      </c>
      <c r="J7" s="17">
        <f>IFERROR(INDEX('Ejemplo registro'!$M$8:$M$507,MATCH(ROW()-5,'Ejemplo registro'!$Y$8:$Y$507,0))&amp;"","")</f>
        <v/>
      </c>
      <c r="K7" s="18">
        <f>IFERROR(INDEX('Ejemplo registro'!$W$8:$W$507,MATCH(ROW()-5,'Ejemplo registro'!$Y$8:$Y$507,0)),"")</f>
        <v/>
      </c>
      <c r="L7" s="17">
        <f>IFERROR(INDEX('Ejemplo registro'!$X$8:$X$507,MATCH(ROW()-5,'Ejemplo registro'!$Y$8:$Y$507,0))&amp;"","")</f>
        <v/>
      </c>
    </row>
    <row r="8" ht="18" customHeight="1">
      <c r="A8" s="17">
        <f>IF(ISNA(MATCH(ROW()-5,'Ejemplo registro'!$Y$8:$Y$507,0)),"",ROW()-5)</f>
        <v/>
      </c>
      <c r="B8" s="17">
        <f>IFERROR(INDEX('Ejemplo registro'!$A$8:$A$507,MATCH(ROW()-5,'Ejemplo registro'!$Y$8:$Y$507,0)),"")</f>
        <v/>
      </c>
      <c r="C8" s="10">
        <f>IFERROR(INDEX('Ejemplo registro'!$B$8:$B$507,MATCH(ROW()-5,'Ejemplo registro'!$Y$8:$Y$507,0)),"")</f>
        <v/>
      </c>
      <c r="D8" s="17">
        <f>IFERROR(INDEX('Ejemplo registro'!$D$8:$D$507,MATCH(ROW()-5,'Ejemplo registro'!$Y$8:$Y$507,0))&amp;"","")</f>
        <v/>
      </c>
      <c r="E8" s="17">
        <f>IFERROR(INDEX('Ejemplo registro'!$E$8:$E$507,MATCH(ROW()-5,'Ejemplo registro'!$Y$8:$Y$507,0))&amp;"","")</f>
        <v/>
      </c>
      <c r="F8" s="17">
        <f>IFERROR(INDEX('Ejemplo registro'!$F$8:$F$507,MATCH(ROW()-5,'Ejemplo registro'!$Y$8:$Y$507,0))&amp;"","")</f>
        <v/>
      </c>
      <c r="G8" s="17">
        <f>IFERROR(INDEX('Ejemplo registro'!$G$8:$G$507,MATCH(ROW()-5,'Ejemplo registro'!$Y$8:$Y$507,0))&amp;"","")</f>
        <v/>
      </c>
      <c r="H8" s="17">
        <f>IFERROR(INDEX('Ejemplo registro'!$H$8:$H$507,MATCH(ROW()-5,'Ejemplo registro'!$Y$8:$Y$507,0))&amp;"","")</f>
        <v/>
      </c>
      <c r="I8" s="17">
        <f>IFERROR(INDEX('Ejemplo registro'!$K$8:$K$507,MATCH(ROW()-5,'Ejemplo registro'!$Y$8:$Y$507,0))&amp;"","")</f>
        <v/>
      </c>
      <c r="J8" s="17">
        <f>IFERROR(INDEX('Ejemplo registro'!$M$8:$M$507,MATCH(ROW()-5,'Ejemplo registro'!$Y$8:$Y$507,0))&amp;"","")</f>
        <v/>
      </c>
      <c r="K8" s="18">
        <f>IFERROR(INDEX('Ejemplo registro'!$W$8:$W$507,MATCH(ROW()-5,'Ejemplo registro'!$Y$8:$Y$507,0)),"")</f>
        <v/>
      </c>
      <c r="L8" s="17">
        <f>IFERROR(INDEX('Ejemplo registro'!$X$8:$X$507,MATCH(ROW()-5,'Ejemplo registro'!$Y$8:$Y$507,0))&amp;"","")</f>
        <v/>
      </c>
    </row>
    <row r="9" ht="18" customHeight="1">
      <c r="A9" s="17">
        <f>IF(ISNA(MATCH(ROW()-5,'Ejemplo registro'!$Y$8:$Y$507,0)),"",ROW()-5)</f>
        <v/>
      </c>
      <c r="B9" s="17">
        <f>IFERROR(INDEX('Ejemplo registro'!$A$8:$A$507,MATCH(ROW()-5,'Ejemplo registro'!$Y$8:$Y$507,0)),"")</f>
        <v/>
      </c>
      <c r="C9" s="10">
        <f>IFERROR(INDEX('Ejemplo registro'!$B$8:$B$507,MATCH(ROW()-5,'Ejemplo registro'!$Y$8:$Y$507,0)),"")</f>
        <v/>
      </c>
      <c r="D9" s="17">
        <f>IFERROR(INDEX('Ejemplo registro'!$D$8:$D$507,MATCH(ROW()-5,'Ejemplo registro'!$Y$8:$Y$507,0))&amp;"","")</f>
        <v/>
      </c>
      <c r="E9" s="17">
        <f>IFERROR(INDEX('Ejemplo registro'!$E$8:$E$507,MATCH(ROW()-5,'Ejemplo registro'!$Y$8:$Y$507,0))&amp;"","")</f>
        <v/>
      </c>
      <c r="F9" s="17">
        <f>IFERROR(INDEX('Ejemplo registro'!$F$8:$F$507,MATCH(ROW()-5,'Ejemplo registro'!$Y$8:$Y$507,0))&amp;"","")</f>
        <v/>
      </c>
      <c r="G9" s="17">
        <f>IFERROR(INDEX('Ejemplo registro'!$G$8:$G$507,MATCH(ROW()-5,'Ejemplo registro'!$Y$8:$Y$507,0))&amp;"","")</f>
        <v/>
      </c>
      <c r="H9" s="17">
        <f>IFERROR(INDEX('Ejemplo registro'!$H$8:$H$507,MATCH(ROW()-5,'Ejemplo registro'!$Y$8:$Y$507,0))&amp;"","")</f>
        <v/>
      </c>
      <c r="I9" s="17">
        <f>IFERROR(INDEX('Ejemplo registro'!$K$8:$K$507,MATCH(ROW()-5,'Ejemplo registro'!$Y$8:$Y$507,0))&amp;"","")</f>
        <v/>
      </c>
      <c r="J9" s="17">
        <f>IFERROR(INDEX('Ejemplo registro'!$M$8:$M$507,MATCH(ROW()-5,'Ejemplo registro'!$Y$8:$Y$507,0))&amp;"","")</f>
        <v/>
      </c>
      <c r="K9" s="18">
        <f>IFERROR(INDEX('Ejemplo registro'!$W$8:$W$507,MATCH(ROW()-5,'Ejemplo registro'!$Y$8:$Y$507,0)),"")</f>
        <v/>
      </c>
      <c r="L9" s="17">
        <f>IFERROR(INDEX('Ejemplo registro'!$X$8:$X$507,MATCH(ROW()-5,'Ejemplo registro'!$Y$8:$Y$507,0))&amp;"","")</f>
        <v/>
      </c>
    </row>
    <row r="10" ht="18" customHeight="1">
      <c r="A10" s="17">
        <f>IF(ISNA(MATCH(ROW()-5,'Ejemplo registro'!$Y$8:$Y$507,0)),"",ROW()-5)</f>
        <v/>
      </c>
      <c r="B10" s="17">
        <f>IFERROR(INDEX('Ejemplo registro'!$A$8:$A$507,MATCH(ROW()-5,'Ejemplo registro'!$Y$8:$Y$507,0)),"")</f>
        <v/>
      </c>
      <c r="C10" s="10">
        <f>IFERROR(INDEX('Ejemplo registro'!$B$8:$B$507,MATCH(ROW()-5,'Ejemplo registro'!$Y$8:$Y$507,0)),"")</f>
        <v/>
      </c>
      <c r="D10" s="17">
        <f>IFERROR(INDEX('Ejemplo registro'!$D$8:$D$507,MATCH(ROW()-5,'Ejemplo registro'!$Y$8:$Y$507,0))&amp;"","")</f>
        <v/>
      </c>
      <c r="E10" s="17">
        <f>IFERROR(INDEX('Ejemplo registro'!$E$8:$E$507,MATCH(ROW()-5,'Ejemplo registro'!$Y$8:$Y$507,0))&amp;"","")</f>
        <v/>
      </c>
      <c r="F10" s="17">
        <f>IFERROR(INDEX('Ejemplo registro'!$F$8:$F$507,MATCH(ROW()-5,'Ejemplo registro'!$Y$8:$Y$507,0))&amp;"","")</f>
        <v/>
      </c>
      <c r="G10" s="17">
        <f>IFERROR(INDEX('Ejemplo registro'!$G$8:$G$507,MATCH(ROW()-5,'Ejemplo registro'!$Y$8:$Y$507,0))&amp;"","")</f>
        <v/>
      </c>
      <c r="H10" s="17">
        <f>IFERROR(INDEX('Ejemplo registro'!$H$8:$H$507,MATCH(ROW()-5,'Ejemplo registro'!$Y$8:$Y$507,0))&amp;"","")</f>
        <v/>
      </c>
      <c r="I10" s="17">
        <f>IFERROR(INDEX('Ejemplo registro'!$K$8:$K$507,MATCH(ROW()-5,'Ejemplo registro'!$Y$8:$Y$507,0))&amp;"","")</f>
        <v/>
      </c>
      <c r="J10" s="17">
        <f>IFERROR(INDEX('Ejemplo registro'!$M$8:$M$507,MATCH(ROW()-5,'Ejemplo registro'!$Y$8:$Y$507,0))&amp;"","")</f>
        <v/>
      </c>
      <c r="K10" s="18">
        <f>IFERROR(INDEX('Ejemplo registro'!$W$8:$W$507,MATCH(ROW()-5,'Ejemplo registro'!$Y$8:$Y$507,0)),"")</f>
        <v/>
      </c>
      <c r="L10" s="17">
        <f>IFERROR(INDEX('Ejemplo registro'!$X$8:$X$507,MATCH(ROW()-5,'Ejemplo registro'!$Y$8:$Y$507,0))&amp;"","")</f>
        <v/>
      </c>
    </row>
    <row r="11" ht="18" customHeight="1">
      <c r="A11" s="17">
        <f>IF(ISNA(MATCH(ROW()-5,'Ejemplo registro'!$Y$8:$Y$507,0)),"",ROW()-5)</f>
        <v/>
      </c>
      <c r="B11" s="17">
        <f>IFERROR(INDEX('Ejemplo registro'!$A$8:$A$507,MATCH(ROW()-5,'Ejemplo registro'!$Y$8:$Y$507,0)),"")</f>
        <v/>
      </c>
      <c r="C11" s="10">
        <f>IFERROR(INDEX('Ejemplo registro'!$B$8:$B$507,MATCH(ROW()-5,'Ejemplo registro'!$Y$8:$Y$507,0)),"")</f>
        <v/>
      </c>
      <c r="D11" s="17">
        <f>IFERROR(INDEX('Ejemplo registro'!$D$8:$D$507,MATCH(ROW()-5,'Ejemplo registro'!$Y$8:$Y$507,0))&amp;"","")</f>
        <v/>
      </c>
      <c r="E11" s="17">
        <f>IFERROR(INDEX('Ejemplo registro'!$E$8:$E$507,MATCH(ROW()-5,'Ejemplo registro'!$Y$8:$Y$507,0))&amp;"","")</f>
        <v/>
      </c>
      <c r="F11" s="17">
        <f>IFERROR(INDEX('Ejemplo registro'!$F$8:$F$507,MATCH(ROW()-5,'Ejemplo registro'!$Y$8:$Y$507,0))&amp;"","")</f>
        <v/>
      </c>
      <c r="G11" s="17">
        <f>IFERROR(INDEX('Ejemplo registro'!$G$8:$G$507,MATCH(ROW()-5,'Ejemplo registro'!$Y$8:$Y$507,0))&amp;"","")</f>
        <v/>
      </c>
      <c r="H11" s="17">
        <f>IFERROR(INDEX('Ejemplo registro'!$H$8:$H$507,MATCH(ROW()-5,'Ejemplo registro'!$Y$8:$Y$507,0))&amp;"","")</f>
        <v/>
      </c>
      <c r="I11" s="17">
        <f>IFERROR(INDEX('Ejemplo registro'!$K$8:$K$507,MATCH(ROW()-5,'Ejemplo registro'!$Y$8:$Y$507,0))&amp;"","")</f>
        <v/>
      </c>
      <c r="J11" s="17">
        <f>IFERROR(INDEX('Ejemplo registro'!$M$8:$M$507,MATCH(ROW()-5,'Ejemplo registro'!$Y$8:$Y$507,0))&amp;"","")</f>
        <v/>
      </c>
      <c r="K11" s="18">
        <f>IFERROR(INDEX('Ejemplo registro'!$W$8:$W$507,MATCH(ROW()-5,'Ejemplo registro'!$Y$8:$Y$507,0)),"")</f>
        <v/>
      </c>
      <c r="L11" s="17">
        <f>IFERROR(INDEX('Ejemplo registro'!$X$8:$X$507,MATCH(ROW()-5,'Ejemplo registro'!$Y$8:$Y$507,0))&amp;"","")</f>
        <v/>
      </c>
    </row>
    <row r="12" ht="18" customHeight="1">
      <c r="A12" s="17">
        <f>IF(ISNA(MATCH(ROW()-5,'Ejemplo registro'!$Y$8:$Y$507,0)),"",ROW()-5)</f>
        <v/>
      </c>
      <c r="B12" s="17">
        <f>IFERROR(INDEX('Ejemplo registro'!$A$8:$A$507,MATCH(ROW()-5,'Ejemplo registro'!$Y$8:$Y$507,0)),"")</f>
        <v/>
      </c>
      <c r="C12" s="10">
        <f>IFERROR(INDEX('Ejemplo registro'!$B$8:$B$507,MATCH(ROW()-5,'Ejemplo registro'!$Y$8:$Y$507,0)),"")</f>
        <v/>
      </c>
      <c r="D12" s="17">
        <f>IFERROR(INDEX('Ejemplo registro'!$D$8:$D$507,MATCH(ROW()-5,'Ejemplo registro'!$Y$8:$Y$507,0))&amp;"","")</f>
        <v/>
      </c>
      <c r="E12" s="17">
        <f>IFERROR(INDEX('Ejemplo registro'!$E$8:$E$507,MATCH(ROW()-5,'Ejemplo registro'!$Y$8:$Y$507,0))&amp;"","")</f>
        <v/>
      </c>
      <c r="F12" s="17">
        <f>IFERROR(INDEX('Ejemplo registro'!$F$8:$F$507,MATCH(ROW()-5,'Ejemplo registro'!$Y$8:$Y$507,0))&amp;"","")</f>
        <v/>
      </c>
      <c r="G12" s="17">
        <f>IFERROR(INDEX('Ejemplo registro'!$G$8:$G$507,MATCH(ROW()-5,'Ejemplo registro'!$Y$8:$Y$507,0))&amp;"","")</f>
        <v/>
      </c>
      <c r="H12" s="17">
        <f>IFERROR(INDEX('Ejemplo registro'!$H$8:$H$507,MATCH(ROW()-5,'Ejemplo registro'!$Y$8:$Y$507,0))&amp;"","")</f>
        <v/>
      </c>
      <c r="I12" s="17">
        <f>IFERROR(INDEX('Ejemplo registro'!$K$8:$K$507,MATCH(ROW()-5,'Ejemplo registro'!$Y$8:$Y$507,0))&amp;"","")</f>
        <v/>
      </c>
      <c r="J12" s="17">
        <f>IFERROR(INDEX('Ejemplo registro'!$M$8:$M$507,MATCH(ROW()-5,'Ejemplo registro'!$Y$8:$Y$507,0))&amp;"","")</f>
        <v/>
      </c>
      <c r="K12" s="18">
        <f>IFERROR(INDEX('Ejemplo registro'!$W$8:$W$507,MATCH(ROW()-5,'Ejemplo registro'!$Y$8:$Y$507,0)),"")</f>
        <v/>
      </c>
      <c r="L12" s="17">
        <f>IFERROR(INDEX('Ejemplo registro'!$X$8:$X$507,MATCH(ROW()-5,'Ejemplo registro'!$Y$8:$Y$507,0))&amp;"","")</f>
        <v/>
      </c>
    </row>
    <row r="13" ht="18" customHeight="1">
      <c r="A13" s="17">
        <f>IF(ISNA(MATCH(ROW()-5,'Ejemplo registro'!$Y$8:$Y$507,0)),"",ROW()-5)</f>
        <v/>
      </c>
      <c r="B13" s="17">
        <f>IFERROR(INDEX('Ejemplo registro'!$A$8:$A$507,MATCH(ROW()-5,'Ejemplo registro'!$Y$8:$Y$507,0)),"")</f>
        <v/>
      </c>
      <c r="C13" s="10">
        <f>IFERROR(INDEX('Ejemplo registro'!$B$8:$B$507,MATCH(ROW()-5,'Ejemplo registro'!$Y$8:$Y$507,0)),"")</f>
        <v/>
      </c>
      <c r="D13" s="17">
        <f>IFERROR(INDEX('Ejemplo registro'!$D$8:$D$507,MATCH(ROW()-5,'Ejemplo registro'!$Y$8:$Y$507,0))&amp;"","")</f>
        <v/>
      </c>
      <c r="E13" s="17">
        <f>IFERROR(INDEX('Ejemplo registro'!$E$8:$E$507,MATCH(ROW()-5,'Ejemplo registro'!$Y$8:$Y$507,0))&amp;"","")</f>
        <v/>
      </c>
      <c r="F13" s="17">
        <f>IFERROR(INDEX('Ejemplo registro'!$F$8:$F$507,MATCH(ROW()-5,'Ejemplo registro'!$Y$8:$Y$507,0))&amp;"","")</f>
        <v/>
      </c>
      <c r="G13" s="17">
        <f>IFERROR(INDEX('Ejemplo registro'!$G$8:$G$507,MATCH(ROW()-5,'Ejemplo registro'!$Y$8:$Y$507,0))&amp;"","")</f>
        <v/>
      </c>
      <c r="H13" s="17">
        <f>IFERROR(INDEX('Ejemplo registro'!$H$8:$H$507,MATCH(ROW()-5,'Ejemplo registro'!$Y$8:$Y$507,0))&amp;"","")</f>
        <v/>
      </c>
      <c r="I13" s="17">
        <f>IFERROR(INDEX('Ejemplo registro'!$K$8:$K$507,MATCH(ROW()-5,'Ejemplo registro'!$Y$8:$Y$507,0))&amp;"","")</f>
        <v/>
      </c>
      <c r="J13" s="17">
        <f>IFERROR(INDEX('Ejemplo registro'!$M$8:$M$507,MATCH(ROW()-5,'Ejemplo registro'!$Y$8:$Y$507,0))&amp;"","")</f>
        <v/>
      </c>
      <c r="K13" s="18">
        <f>IFERROR(INDEX('Ejemplo registro'!$W$8:$W$507,MATCH(ROW()-5,'Ejemplo registro'!$Y$8:$Y$507,0)),"")</f>
        <v/>
      </c>
      <c r="L13" s="17">
        <f>IFERROR(INDEX('Ejemplo registro'!$X$8:$X$507,MATCH(ROW()-5,'Ejemplo registro'!$Y$8:$Y$507,0))&amp;"","")</f>
        <v/>
      </c>
    </row>
    <row r="14" ht="18" customHeight="1">
      <c r="A14" s="17">
        <f>IF(ISNA(MATCH(ROW()-5,'Ejemplo registro'!$Y$8:$Y$507,0)),"",ROW()-5)</f>
        <v/>
      </c>
      <c r="B14" s="17">
        <f>IFERROR(INDEX('Ejemplo registro'!$A$8:$A$507,MATCH(ROW()-5,'Ejemplo registro'!$Y$8:$Y$507,0)),"")</f>
        <v/>
      </c>
      <c r="C14" s="10">
        <f>IFERROR(INDEX('Ejemplo registro'!$B$8:$B$507,MATCH(ROW()-5,'Ejemplo registro'!$Y$8:$Y$507,0)),"")</f>
        <v/>
      </c>
      <c r="D14" s="17">
        <f>IFERROR(INDEX('Ejemplo registro'!$D$8:$D$507,MATCH(ROW()-5,'Ejemplo registro'!$Y$8:$Y$507,0))&amp;"","")</f>
        <v/>
      </c>
      <c r="E14" s="17">
        <f>IFERROR(INDEX('Ejemplo registro'!$E$8:$E$507,MATCH(ROW()-5,'Ejemplo registro'!$Y$8:$Y$507,0))&amp;"","")</f>
        <v/>
      </c>
      <c r="F14" s="17">
        <f>IFERROR(INDEX('Ejemplo registro'!$F$8:$F$507,MATCH(ROW()-5,'Ejemplo registro'!$Y$8:$Y$507,0))&amp;"","")</f>
        <v/>
      </c>
      <c r="G14" s="17">
        <f>IFERROR(INDEX('Ejemplo registro'!$G$8:$G$507,MATCH(ROW()-5,'Ejemplo registro'!$Y$8:$Y$507,0))&amp;"","")</f>
        <v/>
      </c>
      <c r="H14" s="17">
        <f>IFERROR(INDEX('Ejemplo registro'!$H$8:$H$507,MATCH(ROW()-5,'Ejemplo registro'!$Y$8:$Y$507,0))&amp;"","")</f>
        <v/>
      </c>
      <c r="I14" s="17">
        <f>IFERROR(INDEX('Ejemplo registro'!$K$8:$K$507,MATCH(ROW()-5,'Ejemplo registro'!$Y$8:$Y$507,0))&amp;"","")</f>
        <v/>
      </c>
      <c r="J14" s="17">
        <f>IFERROR(INDEX('Ejemplo registro'!$M$8:$M$507,MATCH(ROW()-5,'Ejemplo registro'!$Y$8:$Y$507,0))&amp;"","")</f>
        <v/>
      </c>
      <c r="K14" s="18">
        <f>IFERROR(INDEX('Ejemplo registro'!$W$8:$W$507,MATCH(ROW()-5,'Ejemplo registro'!$Y$8:$Y$507,0)),"")</f>
        <v/>
      </c>
      <c r="L14" s="17">
        <f>IFERROR(INDEX('Ejemplo registro'!$X$8:$X$507,MATCH(ROW()-5,'Ejemplo registro'!$Y$8:$Y$507,0))&amp;"","")</f>
        <v/>
      </c>
    </row>
    <row r="15" ht="18" customHeight="1">
      <c r="A15" s="17">
        <f>IF(ISNA(MATCH(ROW()-5,'Ejemplo registro'!$Y$8:$Y$507,0)),"",ROW()-5)</f>
        <v/>
      </c>
      <c r="B15" s="17">
        <f>IFERROR(INDEX('Ejemplo registro'!$A$8:$A$507,MATCH(ROW()-5,'Ejemplo registro'!$Y$8:$Y$507,0)),"")</f>
        <v/>
      </c>
      <c r="C15" s="10">
        <f>IFERROR(INDEX('Ejemplo registro'!$B$8:$B$507,MATCH(ROW()-5,'Ejemplo registro'!$Y$8:$Y$507,0)),"")</f>
        <v/>
      </c>
      <c r="D15" s="17">
        <f>IFERROR(INDEX('Ejemplo registro'!$D$8:$D$507,MATCH(ROW()-5,'Ejemplo registro'!$Y$8:$Y$507,0))&amp;"","")</f>
        <v/>
      </c>
      <c r="E15" s="17">
        <f>IFERROR(INDEX('Ejemplo registro'!$E$8:$E$507,MATCH(ROW()-5,'Ejemplo registro'!$Y$8:$Y$507,0))&amp;"","")</f>
        <v/>
      </c>
      <c r="F15" s="17">
        <f>IFERROR(INDEX('Ejemplo registro'!$F$8:$F$507,MATCH(ROW()-5,'Ejemplo registro'!$Y$8:$Y$507,0))&amp;"","")</f>
        <v/>
      </c>
      <c r="G15" s="17">
        <f>IFERROR(INDEX('Ejemplo registro'!$G$8:$G$507,MATCH(ROW()-5,'Ejemplo registro'!$Y$8:$Y$507,0))&amp;"","")</f>
        <v/>
      </c>
      <c r="H15" s="17">
        <f>IFERROR(INDEX('Ejemplo registro'!$H$8:$H$507,MATCH(ROW()-5,'Ejemplo registro'!$Y$8:$Y$507,0))&amp;"","")</f>
        <v/>
      </c>
      <c r="I15" s="17">
        <f>IFERROR(INDEX('Ejemplo registro'!$K$8:$K$507,MATCH(ROW()-5,'Ejemplo registro'!$Y$8:$Y$507,0))&amp;"","")</f>
        <v/>
      </c>
      <c r="J15" s="17">
        <f>IFERROR(INDEX('Ejemplo registro'!$M$8:$M$507,MATCH(ROW()-5,'Ejemplo registro'!$Y$8:$Y$507,0))&amp;"","")</f>
        <v/>
      </c>
      <c r="K15" s="18">
        <f>IFERROR(INDEX('Ejemplo registro'!$W$8:$W$507,MATCH(ROW()-5,'Ejemplo registro'!$Y$8:$Y$507,0)),"")</f>
        <v/>
      </c>
      <c r="L15" s="17">
        <f>IFERROR(INDEX('Ejemplo registro'!$X$8:$X$507,MATCH(ROW()-5,'Ejemplo registro'!$Y$8:$Y$507,0))&amp;"","")</f>
        <v/>
      </c>
    </row>
    <row r="16" ht="18" customHeight="1">
      <c r="A16" s="17">
        <f>IF(ISNA(MATCH(ROW()-5,'Ejemplo registro'!$Y$8:$Y$507,0)),"",ROW()-5)</f>
        <v/>
      </c>
      <c r="B16" s="17">
        <f>IFERROR(INDEX('Ejemplo registro'!$A$8:$A$507,MATCH(ROW()-5,'Ejemplo registro'!$Y$8:$Y$507,0)),"")</f>
        <v/>
      </c>
      <c r="C16" s="10">
        <f>IFERROR(INDEX('Ejemplo registro'!$B$8:$B$507,MATCH(ROW()-5,'Ejemplo registro'!$Y$8:$Y$507,0)),"")</f>
        <v/>
      </c>
      <c r="D16" s="17">
        <f>IFERROR(INDEX('Ejemplo registro'!$D$8:$D$507,MATCH(ROW()-5,'Ejemplo registro'!$Y$8:$Y$507,0))&amp;"","")</f>
        <v/>
      </c>
      <c r="E16" s="17">
        <f>IFERROR(INDEX('Ejemplo registro'!$E$8:$E$507,MATCH(ROW()-5,'Ejemplo registro'!$Y$8:$Y$507,0))&amp;"","")</f>
        <v/>
      </c>
      <c r="F16" s="17">
        <f>IFERROR(INDEX('Ejemplo registro'!$F$8:$F$507,MATCH(ROW()-5,'Ejemplo registro'!$Y$8:$Y$507,0))&amp;"","")</f>
        <v/>
      </c>
      <c r="G16" s="17">
        <f>IFERROR(INDEX('Ejemplo registro'!$G$8:$G$507,MATCH(ROW()-5,'Ejemplo registro'!$Y$8:$Y$507,0))&amp;"","")</f>
        <v/>
      </c>
      <c r="H16" s="17">
        <f>IFERROR(INDEX('Ejemplo registro'!$H$8:$H$507,MATCH(ROW()-5,'Ejemplo registro'!$Y$8:$Y$507,0))&amp;"","")</f>
        <v/>
      </c>
      <c r="I16" s="17">
        <f>IFERROR(INDEX('Ejemplo registro'!$K$8:$K$507,MATCH(ROW()-5,'Ejemplo registro'!$Y$8:$Y$507,0))&amp;"","")</f>
        <v/>
      </c>
      <c r="J16" s="17">
        <f>IFERROR(INDEX('Ejemplo registro'!$M$8:$M$507,MATCH(ROW()-5,'Ejemplo registro'!$Y$8:$Y$507,0))&amp;"","")</f>
        <v/>
      </c>
      <c r="K16" s="18">
        <f>IFERROR(INDEX('Ejemplo registro'!$W$8:$W$507,MATCH(ROW()-5,'Ejemplo registro'!$Y$8:$Y$507,0)),"")</f>
        <v/>
      </c>
      <c r="L16" s="17">
        <f>IFERROR(INDEX('Ejemplo registro'!$X$8:$X$507,MATCH(ROW()-5,'Ejemplo registro'!$Y$8:$Y$507,0))&amp;"","")</f>
        <v/>
      </c>
    </row>
    <row r="17" ht="18" customHeight="1">
      <c r="A17" s="17">
        <f>IF(ISNA(MATCH(ROW()-5,'Ejemplo registro'!$Y$8:$Y$507,0)),"",ROW()-5)</f>
        <v/>
      </c>
      <c r="B17" s="17">
        <f>IFERROR(INDEX('Ejemplo registro'!$A$8:$A$507,MATCH(ROW()-5,'Ejemplo registro'!$Y$8:$Y$507,0)),"")</f>
        <v/>
      </c>
      <c r="C17" s="10">
        <f>IFERROR(INDEX('Ejemplo registro'!$B$8:$B$507,MATCH(ROW()-5,'Ejemplo registro'!$Y$8:$Y$507,0)),"")</f>
        <v/>
      </c>
      <c r="D17" s="17">
        <f>IFERROR(INDEX('Ejemplo registro'!$D$8:$D$507,MATCH(ROW()-5,'Ejemplo registro'!$Y$8:$Y$507,0))&amp;"","")</f>
        <v/>
      </c>
      <c r="E17" s="17">
        <f>IFERROR(INDEX('Ejemplo registro'!$E$8:$E$507,MATCH(ROW()-5,'Ejemplo registro'!$Y$8:$Y$507,0))&amp;"","")</f>
        <v/>
      </c>
      <c r="F17" s="17">
        <f>IFERROR(INDEX('Ejemplo registro'!$F$8:$F$507,MATCH(ROW()-5,'Ejemplo registro'!$Y$8:$Y$507,0))&amp;"","")</f>
        <v/>
      </c>
      <c r="G17" s="17">
        <f>IFERROR(INDEX('Ejemplo registro'!$G$8:$G$507,MATCH(ROW()-5,'Ejemplo registro'!$Y$8:$Y$507,0))&amp;"","")</f>
        <v/>
      </c>
      <c r="H17" s="17">
        <f>IFERROR(INDEX('Ejemplo registro'!$H$8:$H$507,MATCH(ROW()-5,'Ejemplo registro'!$Y$8:$Y$507,0))&amp;"","")</f>
        <v/>
      </c>
      <c r="I17" s="17">
        <f>IFERROR(INDEX('Ejemplo registro'!$K$8:$K$507,MATCH(ROW()-5,'Ejemplo registro'!$Y$8:$Y$507,0))&amp;"","")</f>
        <v/>
      </c>
      <c r="J17" s="17">
        <f>IFERROR(INDEX('Ejemplo registro'!$M$8:$M$507,MATCH(ROW()-5,'Ejemplo registro'!$Y$8:$Y$507,0))&amp;"","")</f>
        <v/>
      </c>
      <c r="K17" s="18">
        <f>IFERROR(INDEX('Ejemplo registro'!$W$8:$W$507,MATCH(ROW()-5,'Ejemplo registro'!$Y$8:$Y$507,0)),"")</f>
        <v/>
      </c>
      <c r="L17" s="17">
        <f>IFERROR(INDEX('Ejemplo registro'!$X$8:$X$507,MATCH(ROW()-5,'Ejemplo registro'!$Y$8:$Y$507,0))&amp;"","")</f>
        <v/>
      </c>
    </row>
    <row r="18" ht="18" customHeight="1">
      <c r="A18" s="17">
        <f>IF(ISNA(MATCH(ROW()-5,'Ejemplo registro'!$Y$8:$Y$507,0)),"",ROW()-5)</f>
        <v/>
      </c>
      <c r="B18" s="17">
        <f>IFERROR(INDEX('Ejemplo registro'!$A$8:$A$507,MATCH(ROW()-5,'Ejemplo registro'!$Y$8:$Y$507,0)),"")</f>
        <v/>
      </c>
      <c r="C18" s="10">
        <f>IFERROR(INDEX('Ejemplo registro'!$B$8:$B$507,MATCH(ROW()-5,'Ejemplo registro'!$Y$8:$Y$507,0)),"")</f>
        <v/>
      </c>
      <c r="D18" s="17">
        <f>IFERROR(INDEX('Ejemplo registro'!$D$8:$D$507,MATCH(ROW()-5,'Ejemplo registro'!$Y$8:$Y$507,0))&amp;"","")</f>
        <v/>
      </c>
      <c r="E18" s="17">
        <f>IFERROR(INDEX('Ejemplo registro'!$E$8:$E$507,MATCH(ROW()-5,'Ejemplo registro'!$Y$8:$Y$507,0))&amp;"","")</f>
        <v/>
      </c>
      <c r="F18" s="17">
        <f>IFERROR(INDEX('Ejemplo registro'!$F$8:$F$507,MATCH(ROW()-5,'Ejemplo registro'!$Y$8:$Y$507,0))&amp;"","")</f>
        <v/>
      </c>
      <c r="G18" s="17">
        <f>IFERROR(INDEX('Ejemplo registro'!$G$8:$G$507,MATCH(ROW()-5,'Ejemplo registro'!$Y$8:$Y$507,0))&amp;"","")</f>
        <v/>
      </c>
      <c r="H18" s="17">
        <f>IFERROR(INDEX('Ejemplo registro'!$H$8:$H$507,MATCH(ROW()-5,'Ejemplo registro'!$Y$8:$Y$507,0))&amp;"","")</f>
        <v/>
      </c>
      <c r="I18" s="17">
        <f>IFERROR(INDEX('Ejemplo registro'!$K$8:$K$507,MATCH(ROW()-5,'Ejemplo registro'!$Y$8:$Y$507,0))&amp;"","")</f>
        <v/>
      </c>
      <c r="J18" s="17">
        <f>IFERROR(INDEX('Ejemplo registro'!$M$8:$M$507,MATCH(ROW()-5,'Ejemplo registro'!$Y$8:$Y$507,0))&amp;"","")</f>
        <v/>
      </c>
      <c r="K18" s="18">
        <f>IFERROR(INDEX('Ejemplo registro'!$W$8:$W$507,MATCH(ROW()-5,'Ejemplo registro'!$Y$8:$Y$507,0)),"")</f>
        <v/>
      </c>
      <c r="L18" s="17">
        <f>IFERROR(INDEX('Ejemplo registro'!$X$8:$X$507,MATCH(ROW()-5,'Ejemplo registro'!$Y$8:$Y$507,0))&amp;"","")</f>
        <v/>
      </c>
    </row>
    <row r="19" ht="18" customHeight="1">
      <c r="A19" s="17">
        <f>IF(ISNA(MATCH(ROW()-5,'Ejemplo registro'!$Y$8:$Y$507,0)),"",ROW()-5)</f>
        <v/>
      </c>
      <c r="B19" s="17">
        <f>IFERROR(INDEX('Ejemplo registro'!$A$8:$A$507,MATCH(ROW()-5,'Ejemplo registro'!$Y$8:$Y$507,0)),"")</f>
        <v/>
      </c>
      <c r="C19" s="10">
        <f>IFERROR(INDEX('Ejemplo registro'!$B$8:$B$507,MATCH(ROW()-5,'Ejemplo registro'!$Y$8:$Y$507,0)),"")</f>
        <v/>
      </c>
      <c r="D19" s="17">
        <f>IFERROR(INDEX('Ejemplo registro'!$D$8:$D$507,MATCH(ROW()-5,'Ejemplo registro'!$Y$8:$Y$507,0))&amp;"","")</f>
        <v/>
      </c>
      <c r="E19" s="17">
        <f>IFERROR(INDEX('Ejemplo registro'!$E$8:$E$507,MATCH(ROW()-5,'Ejemplo registro'!$Y$8:$Y$507,0))&amp;"","")</f>
        <v/>
      </c>
      <c r="F19" s="17">
        <f>IFERROR(INDEX('Ejemplo registro'!$F$8:$F$507,MATCH(ROW()-5,'Ejemplo registro'!$Y$8:$Y$507,0))&amp;"","")</f>
        <v/>
      </c>
      <c r="G19" s="17">
        <f>IFERROR(INDEX('Ejemplo registro'!$G$8:$G$507,MATCH(ROW()-5,'Ejemplo registro'!$Y$8:$Y$507,0))&amp;"","")</f>
        <v/>
      </c>
      <c r="H19" s="17">
        <f>IFERROR(INDEX('Ejemplo registro'!$H$8:$H$507,MATCH(ROW()-5,'Ejemplo registro'!$Y$8:$Y$507,0))&amp;"","")</f>
        <v/>
      </c>
      <c r="I19" s="17">
        <f>IFERROR(INDEX('Ejemplo registro'!$K$8:$K$507,MATCH(ROW()-5,'Ejemplo registro'!$Y$8:$Y$507,0))&amp;"","")</f>
        <v/>
      </c>
      <c r="J19" s="17">
        <f>IFERROR(INDEX('Ejemplo registro'!$M$8:$M$507,MATCH(ROW()-5,'Ejemplo registro'!$Y$8:$Y$507,0))&amp;"","")</f>
        <v/>
      </c>
      <c r="K19" s="18">
        <f>IFERROR(INDEX('Ejemplo registro'!$W$8:$W$507,MATCH(ROW()-5,'Ejemplo registro'!$Y$8:$Y$507,0)),"")</f>
        <v/>
      </c>
      <c r="L19" s="17">
        <f>IFERROR(INDEX('Ejemplo registro'!$X$8:$X$507,MATCH(ROW()-5,'Ejemplo registro'!$Y$8:$Y$507,0))&amp;"","")</f>
        <v/>
      </c>
    </row>
    <row r="20" ht="18" customHeight="1">
      <c r="A20" s="17">
        <f>IF(ISNA(MATCH(ROW()-5,'Ejemplo registro'!$Y$8:$Y$507,0)),"",ROW()-5)</f>
        <v/>
      </c>
      <c r="B20" s="17">
        <f>IFERROR(INDEX('Ejemplo registro'!$A$8:$A$507,MATCH(ROW()-5,'Ejemplo registro'!$Y$8:$Y$507,0)),"")</f>
        <v/>
      </c>
      <c r="C20" s="10">
        <f>IFERROR(INDEX('Ejemplo registro'!$B$8:$B$507,MATCH(ROW()-5,'Ejemplo registro'!$Y$8:$Y$507,0)),"")</f>
        <v/>
      </c>
      <c r="D20" s="17">
        <f>IFERROR(INDEX('Ejemplo registro'!$D$8:$D$507,MATCH(ROW()-5,'Ejemplo registro'!$Y$8:$Y$507,0))&amp;"","")</f>
        <v/>
      </c>
      <c r="E20" s="17">
        <f>IFERROR(INDEX('Ejemplo registro'!$E$8:$E$507,MATCH(ROW()-5,'Ejemplo registro'!$Y$8:$Y$507,0))&amp;"","")</f>
        <v/>
      </c>
      <c r="F20" s="17">
        <f>IFERROR(INDEX('Ejemplo registro'!$F$8:$F$507,MATCH(ROW()-5,'Ejemplo registro'!$Y$8:$Y$507,0))&amp;"","")</f>
        <v/>
      </c>
      <c r="G20" s="17">
        <f>IFERROR(INDEX('Ejemplo registro'!$G$8:$G$507,MATCH(ROW()-5,'Ejemplo registro'!$Y$8:$Y$507,0))&amp;"","")</f>
        <v/>
      </c>
      <c r="H20" s="17">
        <f>IFERROR(INDEX('Ejemplo registro'!$H$8:$H$507,MATCH(ROW()-5,'Ejemplo registro'!$Y$8:$Y$507,0))&amp;"","")</f>
        <v/>
      </c>
      <c r="I20" s="17">
        <f>IFERROR(INDEX('Ejemplo registro'!$K$8:$K$507,MATCH(ROW()-5,'Ejemplo registro'!$Y$8:$Y$507,0))&amp;"","")</f>
        <v/>
      </c>
      <c r="J20" s="17">
        <f>IFERROR(INDEX('Ejemplo registro'!$M$8:$M$507,MATCH(ROW()-5,'Ejemplo registro'!$Y$8:$Y$507,0))&amp;"","")</f>
        <v/>
      </c>
      <c r="K20" s="18">
        <f>IFERROR(INDEX('Ejemplo registro'!$W$8:$W$507,MATCH(ROW()-5,'Ejemplo registro'!$Y$8:$Y$507,0)),"")</f>
        <v/>
      </c>
      <c r="L20" s="17">
        <f>IFERROR(INDEX('Ejemplo registro'!$X$8:$X$507,MATCH(ROW()-5,'Ejemplo registro'!$Y$8:$Y$507,0))&amp;"","")</f>
        <v/>
      </c>
    </row>
    <row r="21" ht="18" customHeight="1">
      <c r="A21" s="17">
        <f>IF(ISNA(MATCH(ROW()-5,'Ejemplo registro'!$Y$8:$Y$507,0)),"",ROW()-5)</f>
        <v/>
      </c>
      <c r="B21" s="17">
        <f>IFERROR(INDEX('Ejemplo registro'!$A$8:$A$507,MATCH(ROW()-5,'Ejemplo registro'!$Y$8:$Y$507,0)),"")</f>
        <v/>
      </c>
      <c r="C21" s="10">
        <f>IFERROR(INDEX('Ejemplo registro'!$B$8:$B$507,MATCH(ROW()-5,'Ejemplo registro'!$Y$8:$Y$507,0)),"")</f>
        <v/>
      </c>
      <c r="D21" s="17">
        <f>IFERROR(INDEX('Ejemplo registro'!$D$8:$D$507,MATCH(ROW()-5,'Ejemplo registro'!$Y$8:$Y$507,0))&amp;"","")</f>
        <v/>
      </c>
      <c r="E21" s="17">
        <f>IFERROR(INDEX('Ejemplo registro'!$E$8:$E$507,MATCH(ROW()-5,'Ejemplo registro'!$Y$8:$Y$507,0))&amp;"","")</f>
        <v/>
      </c>
      <c r="F21" s="17">
        <f>IFERROR(INDEX('Ejemplo registro'!$F$8:$F$507,MATCH(ROW()-5,'Ejemplo registro'!$Y$8:$Y$507,0))&amp;"","")</f>
        <v/>
      </c>
      <c r="G21" s="17">
        <f>IFERROR(INDEX('Ejemplo registro'!$G$8:$G$507,MATCH(ROW()-5,'Ejemplo registro'!$Y$8:$Y$507,0))&amp;"","")</f>
        <v/>
      </c>
      <c r="H21" s="17">
        <f>IFERROR(INDEX('Ejemplo registro'!$H$8:$H$507,MATCH(ROW()-5,'Ejemplo registro'!$Y$8:$Y$507,0))&amp;"","")</f>
        <v/>
      </c>
      <c r="I21" s="17">
        <f>IFERROR(INDEX('Ejemplo registro'!$K$8:$K$507,MATCH(ROW()-5,'Ejemplo registro'!$Y$8:$Y$507,0))&amp;"","")</f>
        <v/>
      </c>
      <c r="J21" s="17">
        <f>IFERROR(INDEX('Ejemplo registro'!$M$8:$M$507,MATCH(ROW()-5,'Ejemplo registro'!$Y$8:$Y$507,0))&amp;"","")</f>
        <v/>
      </c>
      <c r="K21" s="18">
        <f>IFERROR(INDEX('Ejemplo registro'!$W$8:$W$507,MATCH(ROW()-5,'Ejemplo registro'!$Y$8:$Y$507,0)),"")</f>
        <v/>
      </c>
      <c r="L21" s="17">
        <f>IFERROR(INDEX('Ejemplo registro'!$X$8:$X$507,MATCH(ROW()-5,'Ejemplo registro'!$Y$8:$Y$507,0))&amp;"","")</f>
        <v/>
      </c>
    </row>
    <row r="22" ht="18" customHeight="1">
      <c r="A22" s="17">
        <f>IF(ISNA(MATCH(ROW()-5,'Ejemplo registro'!$Y$8:$Y$507,0)),"",ROW()-5)</f>
        <v/>
      </c>
      <c r="B22" s="17">
        <f>IFERROR(INDEX('Ejemplo registro'!$A$8:$A$507,MATCH(ROW()-5,'Ejemplo registro'!$Y$8:$Y$507,0)),"")</f>
        <v/>
      </c>
      <c r="C22" s="10">
        <f>IFERROR(INDEX('Ejemplo registro'!$B$8:$B$507,MATCH(ROW()-5,'Ejemplo registro'!$Y$8:$Y$507,0)),"")</f>
        <v/>
      </c>
      <c r="D22" s="17">
        <f>IFERROR(INDEX('Ejemplo registro'!$D$8:$D$507,MATCH(ROW()-5,'Ejemplo registro'!$Y$8:$Y$507,0))&amp;"","")</f>
        <v/>
      </c>
      <c r="E22" s="17">
        <f>IFERROR(INDEX('Ejemplo registro'!$E$8:$E$507,MATCH(ROW()-5,'Ejemplo registro'!$Y$8:$Y$507,0))&amp;"","")</f>
        <v/>
      </c>
      <c r="F22" s="17">
        <f>IFERROR(INDEX('Ejemplo registro'!$F$8:$F$507,MATCH(ROW()-5,'Ejemplo registro'!$Y$8:$Y$507,0))&amp;"","")</f>
        <v/>
      </c>
      <c r="G22" s="17">
        <f>IFERROR(INDEX('Ejemplo registro'!$G$8:$G$507,MATCH(ROW()-5,'Ejemplo registro'!$Y$8:$Y$507,0))&amp;"","")</f>
        <v/>
      </c>
      <c r="H22" s="17">
        <f>IFERROR(INDEX('Ejemplo registro'!$H$8:$H$507,MATCH(ROW()-5,'Ejemplo registro'!$Y$8:$Y$507,0))&amp;"","")</f>
        <v/>
      </c>
      <c r="I22" s="17">
        <f>IFERROR(INDEX('Ejemplo registro'!$K$8:$K$507,MATCH(ROW()-5,'Ejemplo registro'!$Y$8:$Y$507,0))&amp;"","")</f>
        <v/>
      </c>
      <c r="J22" s="17">
        <f>IFERROR(INDEX('Ejemplo registro'!$M$8:$M$507,MATCH(ROW()-5,'Ejemplo registro'!$Y$8:$Y$507,0))&amp;"","")</f>
        <v/>
      </c>
      <c r="K22" s="18">
        <f>IFERROR(INDEX('Ejemplo registro'!$W$8:$W$507,MATCH(ROW()-5,'Ejemplo registro'!$Y$8:$Y$507,0)),"")</f>
        <v/>
      </c>
      <c r="L22" s="17">
        <f>IFERROR(INDEX('Ejemplo registro'!$X$8:$X$507,MATCH(ROW()-5,'Ejemplo registro'!$Y$8:$Y$507,0))&amp;"","")</f>
        <v/>
      </c>
    </row>
    <row r="23" ht="18" customHeight="1">
      <c r="A23" s="17">
        <f>IF(ISNA(MATCH(ROW()-5,'Ejemplo registro'!$Y$8:$Y$507,0)),"",ROW()-5)</f>
        <v/>
      </c>
      <c r="B23" s="17">
        <f>IFERROR(INDEX('Ejemplo registro'!$A$8:$A$507,MATCH(ROW()-5,'Ejemplo registro'!$Y$8:$Y$507,0)),"")</f>
        <v/>
      </c>
      <c r="C23" s="10">
        <f>IFERROR(INDEX('Ejemplo registro'!$B$8:$B$507,MATCH(ROW()-5,'Ejemplo registro'!$Y$8:$Y$507,0)),"")</f>
        <v/>
      </c>
      <c r="D23" s="17">
        <f>IFERROR(INDEX('Ejemplo registro'!$D$8:$D$507,MATCH(ROW()-5,'Ejemplo registro'!$Y$8:$Y$507,0))&amp;"","")</f>
        <v/>
      </c>
      <c r="E23" s="17">
        <f>IFERROR(INDEX('Ejemplo registro'!$E$8:$E$507,MATCH(ROW()-5,'Ejemplo registro'!$Y$8:$Y$507,0))&amp;"","")</f>
        <v/>
      </c>
      <c r="F23" s="17">
        <f>IFERROR(INDEX('Ejemplo registro'!$F$8:$F$507,MATCH(ROW()-5,'Ejemplo registro'!$Y$8:$Y$507,0))&amp;"","")</f>
        <v/>
      </c>
      <c r="G23" s="17">
        <f>IFERROR(INDEX('Ejemplo registro'!$G$8:$G$507,MATCH(ROW()-5,'Ejemplo registro'!$Y$8:$Y$507,0))&amp;"","")</f>
        <v/>
      </c>
      <c r="H23" s="17">
        <f>IFERROR(INDEX('Ejemplo registro'!$H$8:$H$507,MATCH(ROW()-5,'Ejemplo registro'!$Y$8:$Y$507,0))&amp;"","")</f>
        <v/>
      </c>
      <c r="I23" s="17">
        <f>IFERROR(INDEX('Ejemplo registro'!$K$8:$K$507,MATCH(ROW()-5,'Ejemplo registro'!$Y$8:$Y$507,0))&amp;"","")</f>
        <v/>
      </c>
      <c r="J23" s="17">
        <f>IFERROR(INDEX('Ejemplo registro'!$M$8:$M$507,MATCH(ROW()-5,'Ejemplo registro'!$Y$8:$Y$507,0))&amp;"","")</f>
        <v/>
      </c>
      <c r="K23" s="18">
        <f>IFERROR(INDEX('Ejemplo registro'!$W$8:$W$507,MATCH(ROW()-5,'Ejemplo registro'!$Y$8:$Y$507,0)),"")</f>
        <v/>
      </c>
      <c r="L23" s="17">
        <f>IFERROR(INDEX('Ejemplo registro'!$X$8:$X$507,MATCH(ROW()-5,'Ejemplo registro'!$Y$8:$Y$507,0))&amp;"","")</f>
        <v/>
      </c>
    </row>
    <row r="24" ht="18" customHeight="1">
      <c r="A24" s="17">
        <f>IF(ISNA(MATCH(ROW()-5,'Ejemplo registro'!$Y$8:$Y$507,0)),"",ROW()-5)</f>
        <v/>
      </c>
      <c r="B24" s="17">
        <f>IFERROR(INDEX('Ejemplo registro'!$A$8:$A$507,MATCH(ROW()-5,'Ejemplo registro'!$Y$8:$Y$507,0)),"")</f>
        <v/>
      </c>
      <c r="C24" s="10">
        <f>IFERROR(INDEX('Ejemplo registro'!$B$8:$B$507,MATCH(ROW()-5,'Ejemplo registro'!$Y$8:$Y$507,0)),"")</f>
        <v/>
      </c>
      <c r="D24" s="17">
        <f>IFERROR(INDEX('Ejemplo registro'!$D$8:$D$507,MATCH(ROW()-5,'Ejemplo registro'!$Y$8:$Y$507,0))&amp;"","")</f>
        <v/>
      </c>
      <c r="E24" s="17">
        <f>IFERROR(INDEX('Ejemplo registro'!$E$8:$E$507,MATCH(ROW()-5,'Ejemplo registro'!$Y$8:$Y$507,0))&amp;"","")</f>
        <v/>
      </c>
      <c r="F24" s="17">
        <f>IFERROR(INDEX('Ejemplo registro'!$F$8:$F$507,MATCH(ROW()-5,'Ejemplo registro'!$Y$8:$Y$507,0))&amp;"","")</f>
        <v/>
      </c>
      <c r="G24" s="17">
        <f>IFERROR(INDEX('Ejemplo registro'!$G$8:$G$507,MATCH(ROW()-5,'Ejemplo registro'!$Y$8:$Y$507,0))&amp;"","")</f>
        <v/>
      </c>
      <c r="H24" s="17">
        <f>IFERROR(INDEX('Ejemplo registro'!$H$8:$H$507,MATCH(ROW()-5,'Ejemplo registro'!$Y$8:$Y$507,0))&amp;"","")</f>
        <v/>
      </c>
      <c r="I24" s="17">
        <f>IFERROR(INDEX('Ejemplo registro'!$K$8:$K$507,MATCH(ROW()-5,'Ejemplo registro'!$Y$8:$Y$507,0))&amp;"","")</f>
        <v/>
      </c>
      <c r="J24" s="17">
        <f>IFERROR(INDEX('Ejemplo registro'!$M$8:$M$507,MATCH(ROW()-5,'Ejemplo registro'!$Y$8:$Y$507,0))&amp;"","")</f>
        <v/>
      </c>
      <c r="K24" s="18">
        <f>IFERROR(INDEX('Ejemplo registro'!$W$8:$W$507,MATCH(ROW()-5,'Ejemplo registro'!$Y$8:$Y$507,0)),"")</f>
        <v/>
      </c>
      <c r="L24" s="17">
        <f>IFERROR(INDEX('Ejemplo registro'!$X$8:$X$507,MATCH(ROW()-5,'Ejemplo registro'!$Y$8:$Y$507,0))&amp;"","")</f>
        <v/>
      </c>
    </row>
    <row r="25" ht="18" customHeight="1">
      <c r="A25" s="17">
        <f>IF(ISNA(MATCH(ROW()-5,'Ejemplo registro'!$Y$8:$Y$507,0)),"",ROW()-5)</f>
        <v/>
      </c>
      <c r="B25" s="17">
        <f>IFERROR(INDEX('Ejemplo registro'!$A$8:$A$507,MATCH(ROW()-5,'Ejemplo registro'!$Y$8:$Y$507,0)),"")</f>
        <v/>
      </c>
      <c r="C25" s="10">
        <f>IFERROR(INDEX('Ejemplo registro'!$B$8:$B$507,MATCH(ROW()-5,'Ejemplo registro'!$Y$8:$Y$507,0)),"")</f>
        <v/>
      </c>
      <c r="D25" s="17">
        <f>IFERROR(INDEX('Ejemplo registro'!$D$8:$D$507,MATCH(ROW()-5,'Ejemplo registro'!$Y$8:$Y$507,0))&amp;"","")</f>
        <v/>
      </c>
      <c r="E25" s="17">
        <f>IFERROR(INDEX('Ejemplo registro'!$E$8:$E$507,MATCH(ROW()-5,'Ejemplo registro'!$Y$8:$Y$507,0))&amp;"","")</f>
        <v/>
      </c>
      <c r="F25" s="17">
        <f>IFERROR(INDEX('Ejemplo registro'!$F$8:$F$507,MATCH(ROW()-5,'Ejemplo registro'!$Y$8:$Y$507,0))&amp;"","")</f>
        <v/>
      </c>
      <c r="G25" s="17">
        <f>IFERROR(INDEX('Ejemplo registro'!$G$8:$G$507,MATCH(ROW()-5,'Ejemplo registro'!$Y$8:$Y$507,0))&amp;"","")</f>
        <v/>
      </c>
      <c r="H25" s="17">
        <f>IFERROR(INDEX('Ejemplo registro'!$H$8:$H$507,MATCH(ROW()-5,'Ejemplo registro'!$Y$8:$Y$507,0))&amp;"","")</f>
        <v/>
      </c>
      <c r="I25" s="17">
        <f>IFERROR(INDEX('Ejemplo registro'!$K$8:$K$507,MATCH(ROW()-5,'Ejemplo registro'!$Y$8:$Y$507,0))&amp;"","")</f>
        <v/>
      </c>
      <c r="J25" s="17">
        <f>IFERROR(INDEX('Ejemplo registro'!$M$8:$M$507,MATCH(ROW()-5,'Ejemplo registro'!$Y$8:$Y$507,0))&amp;"","")</f>
        <v/>
      </c>
      <c r="K25" s="18">
        <f>IFERROR(INDEX('Ejemplo registro'!$W$8:$W$507,MATCH(ROW()-5,'Ejemplo registro'!$Y$8:$Y$507,0)),"")</f>
        <v/>
      </c>
      <c r="L25" s="17">
        <f>IFERROR(INDEX('Ejemplo registro'!$X$8:$X$507,MATCH(ROW()-5,'Ejemplo registro'!$Y$8:$Y$507,0))&amp;"","")</f>
        <v/>
      </c>
    </row>
    <row r="26" ht="18" customHeight="1">
      <c r="A26" s="17">
        <f>IF(ISNA(MATCH(ROW()-5,'Ejemplo registro'!$Y$8:$Y$507,0)),"",ROW()-5)</f>
        <v/>
      </c>
      <c r="B26" s="17">
        <f>IFERROR(INDEX('Ejemplo registro'!$A$8:$A$507,MATCH(ROW()-5,'Ejemplo registro'!$Y$8:$Y$507,0)),"")</f>
        <v/>
      </c>
      <c r="C26" s="10">
        <f>IFERROR(INDEX('Ejemplo registro'!$B$8:$B$507,MATCH(ROW()-5,'Ejemplo registro'!$Y$8:$Y$507,0)),"")</f>
        <v/>
      </c>
      <c r="D26" s="17">
        <f>IFERROR(INDEX('Ejemplo registro'!$D$8:$D$507,MATCH(ROW()-5,'Ejemplo registro'!$Y$8:$Y$507,0))&amp;"","")</f>
        <v/>
      </c>
      <c r="E26" s="17">
        <f>IFERROR(INDEX('Ejemplo registro'!$E$8:$E$507,MATCH(ROW()-5,'Ejemplo registro'!$Y$8:$Y$507,0))&amp;"","")</f>
        <v/>
      </c>
      <c r="F26" s="17">
        <f>IFERROR(INDEX('Ejemplo registro'!$F$8:$F$507,MATCH(ROW()-5,'Ejemplo registro'!$Y$8:$Y$507,0))&amp;"","")</f>
        <v/>
      </c>
      <c r="G26" s="17">
        <f>IFERROR(INDEX('Ejemplo registro'!$G$8:$G$507,MATCH(ROW()-5,'Ejemplo registro'!$Y$8:$Y$507,0))&amp;"","")</f>
        <v/>
      </c>
      <c r="H26" s="17">
        <f>IFERROR(INDEX('Ejemplo registro'!$H$8:$H$507,MATCH(ROW()-5,'Ejemplo registro'!$Y$8:$Y$507,0))&amp;"","")</f>
        <v/>
      </c>
      <c r="I26" s="17">
        <f>IFERROR(INDEX('Ejemplo registro'!$K$8:$K$507,MATCH(ROW()-5,'Ejemplo registro'!$Y$8:$Y$507,0))&amp;"","")</f>
        <v/>
      </c>
      <c r="J26" s="17">
        <f>IFERROR(INDEX('Ejemplo registro'!$M$8:$M$507,MATCH(ROW()-5,'Ejemplo registro'!$Y$8:$Y$507,0))&amp;"","")</f>
        <v/>
      </c>
      <c r="K26" s="18">
        <f>IFERROR(INDEX('Ejemplo registro'!$W$8:$W$507,MATCH(ROW()-5,'Ejemplo registro'!$Y$8:$Y$507,0)),"")</f>
        <v/>
      </c>
      <c r="L26" s="17">
        <f>IFERROR(INDEX('Ejemplo registro'!$X$8:$X$507,MATCH(ROW()-5,'Ejemplo registro'!$Y$8:$Y$507,0))&amp;"","")</f>
        <v/>
      </c>
    </row>
    <row r="27" ht="18" customHeight="1">
      <c r="A27" s="17">
        <f>IF(ISNA(MATCH(ROW()-5,'Ejemplo registro'!$Y$8:$Y$507,0)),"",ROW()-5)</f>
        <v/>
      </c>
      <c r="B27" s="17">
        <f>IFERROR(INDEX('Ejemplo registro'!$A$8:$A$507,MATCH(ROW()-5,'Ejemplo registro'!$Y$8:$Y$507,0)),"")</f>
        <v/>
      </c>
      <c r="C27" s="10">
        <f>IFERROR(INDEX('Ejemplo registro'!$B$8:$B$507,MATCH(ROW()-5,'Ejemplo registro'!$Y$8:$Y$507,0)),"")</f>
        <v/>
      </c>
      <c r="D27" s="17">
        <f>IFERROR(INDEX('Ejemplo registro'!$D$8:$D$507,MATCH(ROW()-5,'Ejemplo registro'!$Y$8:$Y$507,0))&amp;"","")</f>
        <v/>
      </c>
      <c r="E27" s="17">
        <f>IFERROR(INDEX('Ejemplo registro'!$E$8:$E$507,MATCH(ROW()-5,'Ejemplo registro'!$Y$8:$Y$507,0))&amp;"","")</f>
        <v/>
      </c>
      <c r="F27" s="17">
        <f>IFERROR(INDEX('Ejemplo registro'!$F$8:$F$507,MATCH(ROW()-5,'Ejemplo registro'!$Y$8:$Y$507,0))&amp;"","")</f>
        <v/>
      </c>
      <c r="G27" s="17">
        <f>IFERROR(INDEX('Ejemplo registro'!$G$8:$G$507,MATCH(ROW()-5,'Ejemplo registro'!$Y$8:$Y$507,0))&amp;"","")</f>
        <v/>
      </c>
      <c r="H27" s="17">
        <f>IFERROR(INDEX('Ejemplo registro'!$H$8:$H$507,MATCH(ROW()-5,'Ejemplo registro'!$Y$8:$Y$507,0))&amp;"","")</f>
        <v/>
      </c>
      <c r="I27" s="17">
        <f>IFERROR(INDEX('Ejemplo registro'!$K$8:$K$507,MATCH(ROW()-5,'Ejemplo registro'!$Y$8:$Y$507,0))&amp;"","")</f>
        <v/>
      </c>
      <c r="J27" s="17">
        <f>IFERROR(INDEX('Ejemplo registro'!$M$8:$M$507,MATCH(ROW()-5,'Ejemplo registro'!$Y$8:$Y$507,0))&amp;"","")</f>
        <v/>
      </c>
      <c r="K27" s="18">
        <f>IFERROR(INDEX('Ejemplo registro'!$W$8:$W$507,MATCH(ROW()-5,'Ejemplo registro'!$Y$8:$Y$507,0)),"")</f>
        <v/>
      </c>
      <c r="L27" s="17">
        <f>IFERROR(INDEX('Ejemplo registro'!$X$8:$X$507,MATCH(ROW()-5,'Ejemplo registro'!$Y$8:$Y$507,0))&amp;"","")</f>
        <v/>
      </c>
    </row>
    <row r="28" ht="18" customHeight="1">
      <c r="A28" s="17">
        <f>IF(ISNA(MATCH(ROW()-5,'Ejemplo registro'!$Y$8:$Y$507,0)),"",ROW()-5)</f>
        <v/>
      </c>
      <c r="B28" s="17">
        <f>IFERROR(INDEX('Ejemplo registro'!$A$8:$A$507,MATCH(ROW()-5,'Ejemplo registro'!$Y$8:$Y$507,0)),"")</f>
        <v/>
      </c>
      <c r="C28" s="10">
        <f>IFERROR(INDEX('Ejemplo registro'!$B$8:$B$507,MATCH(ROW()-5,'Ejemplo registro'!$Y$8:$Y$507,0)),"")</f>
        <v/>
      </c>
      <c r="D28" s="17">
        <f>IFERROR(INDEX('Ejemplo registro'!$D$8:$D$507,MATCH(ROW()-5,'Ejemplo registro'!$Y$8:$Y$507,0))&amp;"","")</f>
        <v/>
      </c>
      <c r="E28" s="17">
        <f>IFERROR(INDEX('Ejemplo registro'!$E$8:$E$507,MATCH(ROW()-5,'Ejemplo registro'!$Y$8:$Y$507,0))&amp;"","")</f>
        <v/>
      </c>
      <c r="F28" s="17">
        <f>IFERROR(INDEX('Ejemplo registro'!$F$8:$F$507,MATCH(ROW()-5,'Ejemplo registro'!$Y$8:$Y$507,0))&amp;"","")</f>
        <v/>
      </c>
      <c r="G28" s="17">
        <f>IFERROR(INDEX('Ejemplo registro'!$G$8:$G$507,MATCH(ROW()-5,'Ejemplo registro'!$Y$8:$Y$507,0))&amp;"","")</f>
        <v/>
      </c>
      <c r="H28" s="17">
        <f>IFERROR(INDEX('Ejemplo registro'!$H$8:$H$507,MATCH(ROW()-5,'Ejemplo registro'!$Y$8:$Y$507,0))&amp;"","")</f>
        <v/>
      </c>
      <c r="I28" s="17">
        <f>IFERROR(INDEX('Ejemplo registro'!$K$8:$K$507,MATCH(ROW()-5,'Ejemplo registro'!$Y$8:$Y$507,0))&amp;"","")</f>
        <v/>
      </c>
      <c r="J28" s="17">
        <f>IFERROR(INDEX('Ejemplo registro'!$M$8:$M$507,MATCH(ROW()-5,'Ejemplo registro'!$Y$8:$Y$507,0))&amp;"","")</f>
        <v/>
      </c>
      <c r="K28" s="18">
        <f>IFERROR(INDEX('Ejemplo registro'!$W$8:$W$507,MATCH(ROW()-5,'Ejemplo registro'!$Y$8:$Y$507,0)),"")</f>
        <v/>
      </c>
      <c r="L28" s="17">
        <f>IFERROR(INDEX('Ejemplo registro'!$X$8:$X$507,MATCH(ROW()-5,'Ejemplo registro'!$Y$8:$Y$507,0))&amp;"","")</f>
        <v/>
      </c>
    </row>
    <row r="29" ht="18" customHeight="1">
      <c r="A29" s="17">
        <f>IF(ISNA(MATCH(ROW()-5,'Ejemplo registro'!$Y$8:$Y$507,0)),"",ROW()-5)</f>
        <v/>
      </c>
      <c r="B29" s="17">
        <f>IFERROR(INDEX('Ejemplo registro'!$A$8:$A$507,MATCH(ROW()-5,'Ejemplo registro'!$Y$8:$Y$507,0)),"")</f>
        <v/>
      </c>
      <c r="C29" s="10">
        <f>IFERROR(INDEX('Ejemplo registro'!$B$8:$B$507,MATCH(ROW()-5,'Ejemplo registro'!$Y$8:$Y$507,0)),"")</f>
        <v/>
      </c>
      <c r="D29" s="17">
        <f>IFERROR(INDEX('Ejemplo registro'!$D$8:$D$507,MATCH(ROW()-5,'Ejemplo registro'!$Y$8:$Y$507,0))&amp;"","")</f>
        <v/>
      </c>
      <c r="E29" s="17">
        <f>IFERROR(INDEX('Ejemplo registro'!$E$8:$E$507,MATCH(ROW()-5,'Ejemplo registro'!$Y$8:$Y$507,0))&amp;"","")</f>
        <v/>
      </c>
      <c r="F29" s="17">
        <f>IFERROR(INDEX('Ejemplo registro'!$F$8:$F$507,MATCH(ROW()-5,'Ejemplo registro'!$Y$8:$Y$507,0))&amp;"","")</f>
        <v/>
      </c>
      <c r="G29" s="17">
        <f>IFERROR(INDEX('Ejemplo registro'!$G$8:$G$507,MATCH(ROW()-5,'Ejemplo registro'!$Y$8:$Y$507,0))&amp;"","")</f>
        <v/>
      </c>
      <c r="H29" s="17">
        <f>IFERROR(INDEX('Ejemplo registro'!$H$8:$H$507,MATCH(ROW()-5,'Ejemplo registro'!$Y$8:$Y$507,0))&amp;"","")</f>
        <v/>
      </c>
      <c r="I29" s="17">
        <f>IFERROR(INDEX('Ejemplo registro'!$K$8:$K$507,MATCH(ROW()-5,'Ejemplo registro'!$Y$8:$Y$507,0))&amp;"","")</f>
        <v/>
      </c>
      <c r="J29" s="17">
        <f>IFERROR(INDEX('Ejemplo registro'!$M$8:$M$507,MATCH(ROW()-5,'Ejemplo registro'!$Y$8:$Y$507,0))&amp;"","")</f>
        <v/>
      </c>
      <c r="K29" s="18">
        <f>IFERROR(INDEX('Ejemplo registro'!$W$8:$W$507,MATCH(ROW()-5,'Ejemplo registro'!$Y$8:$Y$507,0)),"")</f>
        <v/>
      </c>
      <c r="L29" s="17">
        <f>IFERROR(INDEX('Ejemplo registro'!$X$8:$X$507,MATCH(ROW()-5,'Ejemplo registro'!$Y$8:$Y$507,0))&amp;"","")</f>
        <v/>
      </c>
    </row>
    <row r="30" ht="18" customHeight="1">
      <c r="A30" s="17">
        <f>IF(ISNA(MATCH(ROW()-5,'Ejemplo registro'!$Y$8:$Y$507,0)),"",ROW()-5)</f>
        <v/>
      </c>
      <c r="B30" s="17">
        <f>IFERROR(INDEX('Ejemplo registro'!$A$8:$A$507,MATCH(ROW()-5,'Ejemplo registro'!$Y$8:$Y$507,0)),"")</f>
        <v/>
      </c>
      <c r="C30" s="10">
        <f>IFERROR(INDEX('Ejemplo registro'!$B$8:$B$507,MATCH(ROW()-5,'Ejemplo registro'!$Y$8:$Y$507,0)),"")</f>
        <v/>
      </c>
      <c r="D30" s="17">
        <f>IFERROR(INDEX('Ejemplo registro'!$D$8:$D$507,MATCH(ROW()-5,'Ejemplo registro'!$Y$8:$Y$507,0))&amp;"","")</f>
        <v/>
      </c>
      <c r="E30" s="17">
        <f>IFERROR(INDEX('Ejemplo registro'!$E$8:$E$507,MATCH(ROW()-5,'Ejemplo registro'!$Y$8:$Y$507,0))&amp;"","")</f>
        <v/>
      </c>
      <c r="F30" s="17">
        <f>IFERROR(INDEX('Ejemplo registro'!$F$8:$F$507,MATCH(ROW()-5,'Ejemplo registro'!$Y$8:$Y$507,0))&amp;"","")</f>
        <v/>
      </c>
      <c r="G30" s="17">
        <f>IFERROR(INDEX('Ejemplo registro'!$G$8:$G$507,MATCH(ROW()-5,'Ejemplo registro'!$Y$8:$Y$507,0))&amp;"","")</f>
        <v/>
      </c>
      <c r="H30" s="17">
        <f>IFERROR(INDEX('Ejemplo registro'!$H$8:$H$507,MATCH(ROW()-5,'Ejemplo registro'!$Y$8:$Y$507,0))&amp;"","")</f>
        <v/>
      </c>
      <c r="I30" s="17">
        <f>IFERROR(INDEX('Ejemplo registro'!$K$8:$K$507,MATCH(ROW()-5,'Ejemplo registro'!$Y$8:$Y$507,0))&amp;"","")</f>
        <v/>
      </c>
      <c r="J30" s="17">
        <f>IFERROR(INDEX('Ejemplo registro'!$M$8:$M$507,MATCH(ROW()-5,'Ejemplo registro'!$Y$8:$Y$507,0))&amp;"","")</f>
        <v/>
      </c>
      <c r="K30" s="18">
        <f>IFERROR(INDEX('Ejemplo registro'!$W$8:$W$507,MATCH(ROW()-5,'Ejemplo registro'!$Y$8:$Y$507,0)),"")</f>
        <v/>
      </c>
      <c r="L30" s="17">
        <f>IFERROR(INDEX('Ejemplo registro'!$X$8:$X$507,MATCH(ROW()-5,'Ejemplo registro'!$Y$8:$Y$507,0))&amp;"","")</f>
        <v/>
      </c>
    </row>
    <row r="31" ht="18" customHeight="1">
      <c r="A31" s="17">
        <f>IF(ISNA(MATCH(ROW()-5,'Ejemplo registro'!$Y$8:$Y$507,0)),"",ROW()-5)</f>
        <v/>
      </c>
      <c r="B31" s="17">
        <f>IFERROR(INDEX('Ejemplo registro'!$A$8:$A$507,MATCH(ROW()-5,'Ejemplo registro'!$Y$8:$Y$507,0)),"")</f>
        <v/>
      </c>
      <c r="C31" s="10">
        <f>IFERROR(INDEX('Ejemplo registro'!$B$8:$B$507,MATCH(ROW()-5,'Ejemplo registro'!$Y$8:$Y$507,0)),"")</f>
        <v/>
      </c>
      <c r="D31" s="17">
        <f>IFERROR(INDEX('Ejemplo registro'!$D$8:$D$507,MATCH(ROW()-5,'Ejemplo registro'!$Y$8:$Y$507,0))&amp;"","")</f>
        <v/>
      </c>
      <c r="E31" s="17">
        <f>IFERROR(INDEX('Ejemplo registro'!$E$8:$E$507,MATCH(ROW()-5,'Ejemplo registro'!$Y$8:$Y$507,0))&amp;"","")</f>
        <v/>
      </c>
      <c r="F31" s="17">
        <f>IFERROR(INDEX('Ejemplo registro'!$F$8:$F$507,MATCH(ROW()-5,'Ejemplo registro'!$Y$8:$Y$507,0))&amp;"","")</f>
        <v/>
      </c>
      <c r="G31" s="17">
        <f>IFERROR(INDEX('Ejemplo registro'!$G$8:$G$507,MATCH(ROW()-5,'Ejemplo registro'!$Y$8:$Y$507,0))&amp;"","")</f>
        <v/>
      </c>
      <c r="H31" s="17">
        <f>IFERROR(INDEX('Ejemplo registro'!$H$8:$H$507,MATCH(ROW()-5,'Ejemplo registro'!$Y$8:$Y$507,0))&amp;"","")</f>
        <v/>
      </c>
      <c r="I31" s="17">
        <f>IFERROR(INDEX('Ejemplo registro'!$K$8:$K$507,MATCH(ROW()-5,'Ejemplo registro'!$Y$8:$Y$507,0))&amp;"","")</f>
        <v/>
      </c>
      <c r="J31" s="17">
        <f>IFERROR(INDEX('Ejemplo registro'!$M$8:$M$507,MATCH(ROW()-5,'Ejemplo registro'!$Y$8:$Y$507,0))&amp;"","")</f>
        <v/>
      </c>
      <c r="K31" s="18">
        <f>IFERROR(INDEX('Ejemplo registro'!$W$8:$W$507,MATCH(ROW()-5,'Ejemplo registro'!$Y$8:$Y$507,0)),"")</f>
        <v/>
      </c>
      <c r="L31" s="17">
        <f>IFERROR(INDEX('Ejemplo registro'!$X$8:$X$507,MATCH(ROW()-5,'Ejemplo registro'!$Y$8:$Y$507,0))&amp;"","")</f>
        <v/>
      </c>
    </row>
    <row r="32" ht="18" customHeight="1">
      <c r="A32" s="17">
        <f>IF(ISNA(MATCH(ROW()-5,'Ejemplo registro'!$Y$8:$Y$507,0)),"",ROW()-5)</f>
        <v/>
      </c>
      <c r="B32" s="17">
        <f>IFERROR(INDEX('Ejemplo registro'!$A$8:$A$507,MATCH(ROW()-5,'Ejemplo registro'!$Y$8:$Y$507,0)),"")</f>
        <v/>
      </c>
      <c r="C32" s="10">
        <f>IFERROR(INDEX('Ejemplo registro'!$B$8:$B$507,MATCH(ROW()-5,'Ejemplo registro'!$Y$8:$Y$507,0)),"")</f>
        <v/>
      </c>
      <c r="D32" s="17">
        <f>IFERROR(INDEX('Ejemplo registro'!$D$8:$D$507,MATCH(ROW()-5,'Ejemplo registro'!$Y$8:$Y$507,0))&amp;"","")</f>
        <v/>
      </c>
      <c r="E32" s="17">
        <f>IFERROR(INDEX('Ejemplo registro'!$E$8:$E$507,MATCH(ROW()-5,'Ejemplo registro'!$Y$8:$Y$507,0))&amp;"","")</f>
        <v/>
      </c>
      <c r="F32" s="17">
        <f>IFERROR(INDEX('Ejemplo registro'!$F$8:$F$507,MATCH(ROW()-5,'Ejemplo registro'!$Y$8:$Y$507,0))&amp;"","")</f>
        <v/>
      </c>
      <c r="G32" s="17">
        <f>IFERROR(INDEX('Ejemplo registro'!$G$8:$G$507,MATCH(ROW()-5,'Ejemplo registro'!$Y$8:$Y$507,0))&amp;"","")</f>
        <v/>
      </c>
      <c r="H32" s="17">
        <f>IFERROR(INDEX('Ejemplo registro'!$H$8:$H$507,MATCH(ROW()-5,'Ejemplo registro'!$Y$8:$Y$507,0))&amp;"","")</f>
        <v/>
      </c>
      <c r="I32" s="17">
        <f>IFERROR(INDEX('Ejemplo registro'!$K$8:$K$507,MATCH(ROW()-5,'Ejemplo registro'!$Y$8:$Y$507,0))&amp;"","")</f>
        <v/>
      </c>
      <c r="J32" s="17">
        <f>IFERROR(INDEX('Ejemplo registro'!$M$8:$M$507,MATCH(ROW()-5,'Ejemplo registro'!$Y$8:$Y$507,0))&amp;"","")</f>
        <v/>
      </c>
      <c r="K32" s="18">
        <f>IFERROR(INDEX('Ejemplo registro'!$W$8:$W$507,MATCH(ROW()-5,'Ejemplo registro'!$Y$8:$Y$507,0)),"")</f>
        <v/>
      </c>
      <c r="L32" s="17">
        <f>IFERROR(INDEX('Ejemplo registro'!$X$8:$X$507,MATCH(ROW()-5,'Ejemplo registro'!$Y$8:$Y$507,0))&amp;"","")</f>
        <v/>
      </c>
    </row>
    <row r="33" ht="18" customHeight="1">
      <c r="A33" s="17">
        <f>IF(ISNA(MATCH(ROW()-5,'Ejemplo registro'!$Y$8:$Y$507,0)),"",ROW()-5)</f>
        <v/>
      </c>
      <c r="B33" s="17">
        <f>IFERROR(INDEX('Ejemplo registro'!$A$8:$A$507,MATCH(ROW()-5,'Ejemplo registro'!$Y$8:$Y$507,0)),"")</f>
        <v/>
      </c>
      <c r="C33" s="10">
        <f>IFERROR(INDEX('Ejemplo registro'!$B$8:$B$507,MATCH(ROW()-5,'Ejemplo registro'!$Y$8:$Y$507,0)),"")</f>
        <v/>
      </c>
      <c r="D33" s="17">
        <f>IFERROR(INDEX('Ejemplo registro'!$D$8:$D$507,MATCH(ROW()-5,'Ejemplo registro'!$Y$8:$Y$507,0))&amp;"","")</f>
        <v/>
      </c>
      <c r="E33" s="17">
        <f>IFERROR(INDEX('Ejemplo registro'!$E$8:$E$507,MATCH(ROW()-5,'Ejemplo registro'!$Y$8:$Y$507,0))&amp;"","")</f>
        <v/>
      </c>
      <c r="F33" s="17">
        <f>IFERROR(INDEX('Ejemplo registro'!$F$8:$F$507,MATCH(ROW()-5,'Ejemplo registro'!$Y$8:$Y$507,0))&amp;"","")</f>
        <v/>
      </c>
      <c r="G33" s="17">
        <f>IFERROR(INDEX('Ejemplo registro'!$G$8:$G$507,MATCH(ROW()-5,'Ejemplo registro'!$Y$8:$Y$507,0))&amp;"","")</f>
        <v/>
      </c>
      <c r="H33" s="17">
        <f>IFERROR(INDEX('Ejemplo registro'!$H$8:$H$507,MATCH(ROW()-5,'Ejemplo registro'!$Y$8:$Y$507,0))&amp;"","")</f>
        <v/>
      </c>
      <c r="I33" s="17">
        <f>IFERROR(INDEX('Ejemplo registro'!$K$8:$K$507,MATCH(ROW()-5,'Ejemplo registro'!$Y$8:$Y$507,0))&amp;"","")</f>
        <v/>
      </c>
      <c r="J33" s="17">
        <f>IFERROR(INDEX('Ejemplo registro'!$M$8:$M$507,MATCH(ROW()-5,'Ejemplo registro'!$Y$8:$Y$507,0))&amp;"","")</f>
        <v/>
      </c>
      <c r="K33" s="18">
        <f>IFERROR(INDEX('Ejemplo registro'!$W$8:$W$507,MATCH(ROW()-5,'Ejemplo registro'!$Y$8:$Y$507,0)),"")</f>
        <v/>
      </c>
      <c r="L33" s="17">
        <f>IFERROR(INDEX('Ejemplo registro'!$X$8:$X$507,MATCH(ROW()-5,'Ejemplo registro'!$Y$8:$Y$507,0))&amp;"","")</f>
        <v/>
      </c>
    </row>
    <row r="34" ht="18" customHeight="1">
      <c r="A34" s="17">
        <f>IF(ISNA(MATCH(ROW()-5,'Ejemplo registro'!$Y$8:$Y$507,0)),"",ROW()-5)</f>
        <v/>
      </c>
      <c r="B34" s="17">
        <f>IFERROR(INDEX('Ejemplo registro'!$A$8:$A$507,MATCH(ROW()-5,'Ejemplo registro'!$Y$8:$Y$507,0)),"")</f>
        <v/>
      </c>
      <c r="C34" s="10">
        <f>IFERROR(INDEX('Ejemplo registro'!$B$8:$B$507,MATCH(ROW()-5,'Ejemplo registro'!$Y$8:$Y$507,0)),"")</f>
        <v/>
      </c>
      <c r="D34" s="17">
        <f>IFERROR(INDEX('Ejemplo registro'!$D$8:$D$507,MATCH(ROW()-5,'Ejemplo registro'!$Y$8:$Y$507,0))&amp;"","")</f>
        <v/>
      </c>
      <c r="E34" s="17">
        <f>IFERROR(INDEX('Ejemplo registro'!$E$8:$E$507,MATCH(ROW()-5,'Ejemplo registro'!$Y$8:$Y$507,0))&amp;"","")</f>
        <v/>
      </c>
      <c r="F34" s="17">
        <f>IFERROR(INDEX('Ejemplo registro'!$F$8:$F$507,MATCH(ROW()-5,'Ejemplo registro'!$Y$8:$Y$507,0))&amp;"","")</f>
        <v/>
      </c>
      <c r="G34" s="17">
        <f>IFERROR(INDEX('Ejemplo registro'!$G$8:$G$507,MATCH(ROW()-5,'Ejemplo registro'!$Y$8:$Y$507,0))&amp;"","")</f>
        <v/>
      </c>
      <c r="H34" s="17">
        <f>IFERROR(INDEX('Ejemplo registro'!$H$8:$H$507,MATCH(ROW()-5,'Ejemplo registro'!$Y$8:$Y$507,0))&amp;"","")</f>
        <v/>
      </c>
      <c r="I34" s="17">
        <f>IFERROR(INDEX('Ejemplo registro'!$K$8:$K$507,MATCH(ROW()-5,'Ejemplo registro'!$Y$8:$Y$507,0))&amp;"","")</f>
        <v/>
      </c>
      <c r="J34" s="17">
        <f>IFERROR(INDEX('Ejemplo registro'!$M$8:$M$507,MATCH(ROW()-5,'Ejemplo registro'!$Y$8:$Y$507,0))&amp;"","")</f>
        <v/>
      </c>
      <c r="K34" s="18">
        <f>IFERROR(INDEX('Ejemplo registro'!$W$8:$W$507,MATCH(ROW()-5,'Ejemplo registro'!$Y$8:$Y$507,0)),"")</f>
        <v/>
      </c>
      <c r="L34" s="17">
        <f>IFERROR(INDEX('Ejemplo registro'!$X$8:$X$507,MATCH(ROW()-5,'Ejemplo registro'!$Y$8:$Y$507,0))&amp;"","")</f>
        <v/>
      </c>
    </row>
    <row r="35" ht="18" customHeight="1">
      <c r="A35" s="17">
        <f>IF(ISNA(MATCH(ROW()-5,'Ejemplo registro'!$Y$8:$Y$507,0)),"",ROW()-5)</f>
        <v/>
      </c>
      <c r="B35" s="17">
        <f>IFERROR(INDEX('Ejemplo registro'!$A$8:$A$507,MATCH(ROW()-5,'Ejemplo registro'!$Y$8:$Y$507,0)),"")</f>
        <v/>
      </c>
      <c r="C35" s="10">
        <f>IFERROR(INDEX('Ejemplo registro'!$B$8:$B$507,MATCH(ROW()-5,'Ejemplo registro'!$Y$8:$Y$507,0)),"")</f>
        <v/>
      </c>
      <c r="D35" s="17">
        <f>IFERROR(INDEX('Ejemplo registro'!$D$8:$D$507,MATCH(ROW()-5,'Ejemplo registro'!$Y$8:$Y$507,0))&amp;"","")</f>
        <v/>
      </c>
      <c r="E35" s="17">
        <f>IFERROR(INDEX('Ejemplo registro'!$E$8:$E$507,MATCH(ROW()-5,'Ejemplo registro'!$Y$8:$Y$507,0))&amp;"","")</f>
        <v/>
      </c>
      <c r="F35" s="17">
        <f>IFERROR(INDEX('Ejemplo registro'!$F$8:$F$507,MATCH(ROW()-5,'Ejemplo registro'!$Y$8:$Y$507,0))&amp;"","")</f>
        <v/>
      </c>
      <c r="G35" s="17">
        <f>IFERROR(INDEX('Ejemplo registro'!$G$8:$G$507,MATCH(ROW()-5,'Ejemplo registro'!$Y$8:$Y$507,0))&amp;"","")</f>
        <v/>
      </c>
      <c r="H35" s="17">
        <f>IFERROR(INDEX('Ejemplo registro'!$H$8:$H$507,MATCH(ROW()-5,'Ejemplo registro'!$Y$8:$Y$507,0))&amp;"","")</f>
        <v/>
      </c>
      <c r="I35" s="17">
        <f>IFERROR(INDEX('Ejemplo registro'!$K$8:$K$507,MATCH(ROW()-5,'Ejemplo registro'!$Y$8:$Y$507,0))&amp;"","")</f>
        <v/>
      </c>
      <c r="J35" s="17">
        <f>IFERROR(INDEX('Ejemplo registro'!$M$8:$M$507,MATCH(ROW()-5,'Ejemplo registro'!$Y$8:$Y$507,0))&amp;"","")</f>
        <v/>
      </c>
      <c r="K35" s="18">
        <f>IFERROR(INDEX('Ejemplo registro'!$W$8:$W$507,MATCH(ROW()-5,'Ejemplo registro'!$Y$8:$Y$507,0)),"")</f>
        <v/>
      </c>
      <c r="L35" s="17">
        <f>IFERROR(INDEX('Ejemplo registro'!$X$8:$X$507,MATCH(ROW()-5,'Ejemplo registro'!$Y$8:$Y$507,0))&amp;"","")</f>
        <v/>
      </c>
    </row>
    <row r="36" ht="18" customHeight="1">
      <c r="A36" s="17">
        <f>IF(ISNA(MATCH(ROW()-5,'Ejemplo registro'!$Y$8:$Y$507,0)),"",ROW()-5)</f>
        <v/>
      </c>
      <c r="B36" s="17">
        <f>IFERROR(INDEX('Ejemplo registro'!$A$8:$A$507,MATCH(ROW()-5,'Ejemplo registro'!$Y$8:$Y$507,0)),"")</f>
        <v/>
      </c>
      <c r="C36" s="10">
        <f>IFERROR(INDEX('Ejemplo registro'!$B$8:$B$507,MATCH(ROW()-5,'Ejemplo registro'!$Y$8:$Y$507,0)),"")</f>
        <v/>
      </c>
      <c r="D36" s="17">
        <f>IFERROR(INDEX('Ejemplo registro'!$D$8:$D$507,MATCH(ROW()-5,'Ejemplo registro'!$Y$8:$Y$507,0))&amp;"","")</f>
        <v/>
      </c>
      <c r="E36" s="17">
        <f>IFERROR(INDEX('Ejemplo registro'!$E$8:$E$507,MATCH(ROW()-5,'Ejemplo registro'!$Y$8:$Y$507,0))&amp;"","")</f>
        <v/>
      </c>
      <c r="F36" s="17">
        <f>IFERROR(INDEX('Ejemplo registro'!$F$8:$F$507,MATCH(ROW()-5,'Ejemplo registro'!$Y$8:$Y$507,0))&amp;"","")</f>
        <v/>
      </c>
      <c r="G36" s="17">
        <f>IFERROR(INDEX('Ejemplo registro'!$G$8:$G$507,MATCH(ROW()-5,'Ejemplo registro'!$Y$8:$Y$507,0))&amp;"","")</f>
        <v/>
      </c>
      <c r="H36" s="17">
        <f>IFERROR(INDEX('Ejemplo registro'!$H$8:$H$507,MATCH(ROW()-5,'Ejemplo registro'!$Y$8:$Y$507,0))&amp;"","")</f>
        <v/>
      </c>
      <c r="I36" s="17">
        <f>IFERROR(INDEX('Ejemplo registro'!$K$8:$K$507,MATCH(ROW()-5,'Ejemplo registro'!$Y$8:$Y$507,0))&amp;"","")</f>
        <v/>
      </c>
      <c r="J36" s="17">
        <f>IFERROR(INDEX('Ejemplo registro'!$M$8:$M$507,MATCH(ROW()-5,'Ejemplo registro'!$Y$8:$Y$507,0))&amp;"","")</f>
        <v/>
      </c>
      <c r="K36" s="18">
        <f>IFERROR(INDEX('Ejemplo registro'!$W$8:$W$507,MATCH(ROW()-5,'Ejemplo registro'!$Y$8:$Y$507,0)),"")</f>
        <v/>
      </c>
      <c r="L36" s="17">
        <f>IFERROR(INDEX('Ejemplo registro'!$X$8:$X$507,MATCH(ROW()-5,'Ejemplo registro'!$Y$8:$Y$507,0))&amp;"","")</f>
        <v/>
      </c>
    </row>
    <row r="37" ht="18" customHeight="1">
      <c r="A37" s="17">
        <f>IF(ISNA(MATCH(ROW()-5,'Ejemplo registro'!$Y$8:$Y$507,0)),"",ROW()-5)</f>
        <v/>
      </c>
      <c r="B37" s="17">
        <f>IFERROR(INDEX('Ejemplo registro'!$A$8:$A$507,MATCH(ROW()-5,'Ejemplo registro'!$Y$8:$Y$507,0)),"")</f>
        <v/>
      </c>
      <c r="C37" s="10">
        <f>IFERROR(INDEX('Ejemplo registro'!$B$8:$B$507,MATCH(ROW()-5,'Ejemplo registro'!$Y$8:$Y$507,0)),"")</f>
        <v/>
      </c>
      <c r="D37" s="17">
        <f>IFERROR(INDEX('Ejemplo registro'!$D$8:$D$507,MATCH(ROW()-5,'Ejemplo registro'!$Y$8:$Y$507,0))&amp;"","")</f>
        <v/>
      </c>
      <c r="E37" s="17">
        <f>IFERROR(INDEX('Ejemplo registro'!$E$8:$E$507,MATCH(ROW()-5,'Ejemplo registro'!$Y$8:$Y$507,0))&amp;"","")</f>
        <v/>
      </c>
      <c r="F37" s="17">
        <f>IFERROR(INDEX('Ejemplo registro'!$F$8:$F$507,MATCH(ROW()-5,'Ejemplo registro'!$Y$8:$Y$507,0))&amp;"","")</f>
        <v/>
      </c>
      <c r="G37" s="17">
        <f>IFERROR(INDEX('Ejemplo registro'!$G$8:$G$507,MATCH(ROW()-5,'Ejemplo registro'!$Y$8:$Y$507,0))&amp;"","")</f>
        <v/>
      </c>
      <c r="H37" s="17">
        <f>IFERROR(INDEX('Ejemplo registro'!$H$8:$H$507,MATCH(ROW()-5,'Ejemplo registro'!$Y$8:$Y$507,0))&amp;"","")</f>
        <v/>
      </c>
      <c r="I37" s="17">
        <f>IFERROR(INDEX('Ejemplo registro'!$K$8:$K$507,MATCH(ROW()-5,'Ejemplo registro'!$Y$8:$Y$507,0))&amp;"","")</f>
        <v/>
      </c>
      <c r="J37" s="17">
        <f>IFERROR(INDEX('Ejemplo registro'!$M$8:$M$507,MATCH(ROW()-5,'Ejemplo registro'!$Y$8:$Y$507,0))&amp;"","")</f>
        <v/>
      </c>
      <c r="K37" s="18">
        <f>IFERROR(INDEX('Ejemplo registro'!$W$8:$W$507,MATCH(ROW()-5,'Ejemplo registro'!$Y$8:$Y$507,0)),"")</f>
        <v/>
      </c>
      <c r="L37" s="17">
        <f>IFERROR(INDEX('Ejemplo registro'!$X$8:$X$507,MATCH(ROW()-5,'Ejemplo registro'!$Y$8:$Y$507,0))&amp;"","")</f>
        <v/>
      </c>
    </row>
    <row r="38" ht="18" customHeight="1">
      <c r="A38" s="17">
        <f>IF(ISNA(MATCH(ROW()-5,'Ejemplo registro'!$Y$8:$Y$507,0)),"",ROW()-5)</f>
        <v/>
      </c>
      <c r="B38" s="17">
        <f>IFERROR(INDEX('Ejemplo registro'!$A$8:$A$507,MATCH(ROW()-5,'Ejemplo registro'!$Y$8:$Y$507,0)),"")</f>
        <v/>
      </c>
      <c r="C38" s="10">
        <f>IFERROR(INDEX('Ejemplo registro'!$B$8:$B$507,MATCH(ROW()-5,'Ejemplo registro'!$Y$8:$Y$507,0)),"")</f>
        <v/>
      </c>
      <c r="D38" s="17">
        <f>IFERROR(INDEX('Ejemplo registro'!$D$8:$D$507,MATCH(ROW()-5,'Ejemplo registro'!$Y$8:$Y$507,0))&amp;"","")</f>
        <v/>
      </c>
      <c r="E38" s="17">
        <f>IFERROR(INDEX('Ejemplo registro'!$E$8:$E$507,MATCH(ROW()-5,'Ejemplo registro'!$Y$8:$Y$507,0))&amp;"","")</f>
        <v/>
      </c>
      <c r="F38" s="17">
        <f>IFERROR(INDEX('Ejemplo registro'!$F$8:$F$507,MATCH(ROW()-5,'Ejemplo registro'!$Y$8:$Y$507,0))&amp;"","")</f>
        <v/>
      </c>
      <c r="G38" s="17">
        <f>IFERROR(INDEX('Ejemplo registro'!$G$8:$G$507,MATCH(ROW()-5,'Ejemplo registro'!$Y$8:$Y$507,0))&amp;"","")</f>
        <v/>
      </c>
      <c r="H38" s="17">
        <f>IFERROR(INDEX('Ejemplo registro'!$H$8:$H$507,MATCH(ROW()-5,'Ejemplo registro'!$Y$8:$Y$507,0))&amp;"","")</f>
        <v/>
      </c>
      <c r="I38" s="17">
        <f>IFERROR(INDEX('Ejemplo registro'!$K$8:$K$507,MATCH(ROW()-5,'Ejemplo registro'!$Y$8:$Y$507,0))&amp;"","")</f>
        <v/>
      </c>
      <c r="J38" s="17">
        <f>IFERROR(INDEX('Ejemplo registro'!$M$8:$M$507,MATCH(ROW()-5,'Ejemplo registro'!$Y$8:$Y$507,0))&amp;"","")</f>
        <v/>
      </c>
      <c r="K38" s="18">
        <f>IFERROR(INDEX('Ejemplo registro'!$W$8:$W$507,MATCH(ROW()-5,'Ejemplo registro'!$Y$8:$Y$507,0)),"")</f>
        <v/>
      </c>
      <c r="L38" s="17">
        <f>IFERROR(INDEX('Ejemplo registro'!$X$8:$X$507,MATCH(ROW()-5,'Ejemplo registro'!$Y$8:$Y$507,0))&amp;"","")</f>
        <v/>
      </c>
    </row>
    <row r="39" ht="18" customHeight="1">
      <c r="A39" s="17">
        <f>IF(ISNA(MATCH(ROW()-5,'Ejemplo registro'!$Y$8:$Y$507,0)),"",ROW()-5)</f>
        <v/>
      </c>
      <c r="B39" s="17">
        <f>IFERROR(INDEX('Ejemplo registro'!$A$8:$A$507,MATCH(ROW()-5,'Ejemplo registro'!$Y$8:$Y$507,0)),"")</f>
        <v/>
      </c>
      <c r="C39" s="10">
        <f>IFERROR(INDEX('Ejemplo registro'!$B$8:$B$507,MATCH(ROW()-5,'Ejemplo registro'!$Y$8:$Y$507,0)),"")</f>
        <v/>
      </c>
      <c r="D39" s="17">
        <f>IFERROR(INDEX('Ejemplo registro'!$D$8:$D$507,MATCH(ROW()-5,'Ejemplo registro'!$Y$8:$Y$507,0))&amp;"","")</f>
        <v/>
      </c>
      <c r="E39" s="17">
        <f>IFERROR(INDEX('Ejemplo registro'!$E$8:$E$507,MATCH(ROW()-5,'Ejemplo registro'!$Y$8:$Y$507,0))&amp;"","")</f>
        <v/>
      </c>
      <c r="F39" s="17">
        <f>IFERROR(INDEX('Ejemplo registro'!$F$8:$F$507,MATCH(ROW()-5,'Ejemplo registro'!$Y$8:$Y$507,0))&amp;"","")</f>
        <v/>
      </c>
      <c r="G39" s="17">
        <f>IFERROR(INDEX('Ejemplo registro'!$G$8:$G$507,MATCH(ROW()-5,'Ejemplo registro'!$Y$8:$Y$507,0))&amp;"","")</f>
        <v/>
      </c>
      <c r="H39" s="17">
        <f>IFERROR(INDEX('Ejemplo registro'!$H$8:$H$507,MATCH(ROW()-5,'Ejemplo registro'!$Y$8:$Y$507,0))&amp;"","")</f>
        <v/>
      </c>
      <c r="I39" s="17">
        <f>IFERROR(INDEX('Ejemplo registro'!$K$8:$K$507,MATCH(ROW()-5,'Ejemplo registro'!$Y$8:$Y$507,0))&amp;"","")</f>
        <v/>
      </c>
      <c r="J39" s="17">
        <f>IFERROR(INDEX('Ejemplo registro'!$M$8:$M$507,MATCH(ROW()-5,'Ejemplo registro'!$Y$8:$Y$507,0))&amp;"","")</f>
        <v/>
      </c>
      <c r="K39" s="18">
        <f>IFERROR(INDEX('Ejemplo registro'!$W$8:$W$507,MATCH(ROW()-5,'Ejemplo registro'!$Y$8:$Y$507,0)),"")</f>
        <v/>
      </c>
      <c r="L39" s="17">
        <f>IFERROR(INDEX('Ejemplo registro'!$X$8:$X$507,MATCH(ROW()-5,'Ejemplo registro'!$Y$8:$Y$507,0))&amp;"","")</f>
        <v/>
      </c>
    </row>
    <row r="40" ht="18" customHeight="1">
      <c r="A40" s="17">
        <f>IF(ISNA(MATCH(ROW()-5,'Ejemplo registro'!$Y$8:$Y$507,0)),"",ROW()-5)</f>
        <v/>
      </c>
      <c r="B40" s="17">
        <f>IFERROR(INDEX('Ejemplo registro'!$A$8:$A$507,MATCH(ROW()-5,'Ejemplo registro'!$Y$8:$Y$507,0)),"")</f>
        <v/>
      </c>
      <c r="C40" s="10">
        <f>IFERROR(INDEX('Ejemplo registro'!$B$8:$B$507,MATCH(ROW()-5,'Ejemplo registro'!$Y$8:$Y$507,0)),"")</f>
        <v/>
      </c>
      <c r="D40" s="17">
        <f>IFERROR(INDEX('Ejemplo registro'!$D$8:$D$507,MATCH(ROW()-5,'Ejemplo registro'!$Y$8:$Y$507,0))&amp;"","")</f>
        <v/>
      </c>
      <c r="E40" s="17">
        <f>IFERROR(INDEX('Ejemplo registro'!$E$8:$E$507,MATCH(ROW()-5,'Ejemplo registro'!$Y$8:$Y$507,0))&amp;"","")</f>
        <v/>
      </c>
      <c r="F40" s="17">
        <f>IFERROR(INDEX('Ejemplo registro'!$F$8:$F$507,MATCH(ROW()-5,'Ejemplo registro'!$Y$8:$Y$507,0))&amp;"","")</f>
        <v/>
      </c>
      <c r="G40" s="17">
        <f>IFERROR(INDEX('Ejemplo registro'!$G$8:$G$507,MATCH(ROW()-5,'Ejemplo registro'!$Y$8:$Y$507,0))&amp;"","")</f>
        <v/>
      </c>
      <c r="H40" s="17">
        <f>IFERROR(INDEX('Ejemplo registro'!$H$8:$H$507,MATCH(ROW()-5,'Ejemplo registro'!$Y$8:$Y$507,0))&amp;"","")</f>
        <v/>
      </c>
      <c r="I40" s="17">
        <f>IFERROR(INDEX('Ejemplo registro'!$K$8:$K$507,MATCH(ROW()-5,'Ejemplo registro'!$Y$8:$Y$507,0))&amp;"","")</f>
        <v/>
      </c>
      <c r="J40" s="17">
        <f>IFERROR(INDEX('Ejemplo registro'!$M$8:$M$507,MATCH(ROW()-5,'Ejemplo registro'!$Y$8:$Y$507,0))&amp;"","")</f>
        <v/>
      </c>
      <c r="K40" s="18">
        <f>IFERROR(INDEX('Ejemplo registro'!$W$8:$W$507,MATCH(ROW()-5,'Ejemplo registro'!$Y$8:$Y$507,0)),"")</f>
        <v/>
      </c>
      <c r="L40" s="17">
        <f>IFERROR(INDEX('Ejemplo registro'!$X$8:$X$507,MATCH(ROW()-5,'Ejemplo registro'!$Y$8:$Y$507,0))&amp;"","")</f>
        <v/>
      </c>
    </row>
    <row r="41" ht="18" customHeight="1">
      <c r="A41" s="17">
        <f>IF(ISNA(MATCH(ROW()-5,'Ejemplo registro'!$Y$8:$Y$507,0)),"",ROW()-5)</f>
        <v/>
      </c>
      <c r="B41" s="17">
        <f>IFERROR(INDEX('Ejemplo registro'!$A$8:$A$507,MATCH(ROW()-5,'Ejemplo registro'!$Y$8:$Y$507,0)),"")</f>
        <v/>
      </c>
      <c r="C41" s="10">
        <f>IFERROR(INDEX('Ejemplo registro'!$B$8:$B$507,MATCH(ROW()-5,'Ejemplo registro'!$Y$8:$Y$507,0)),"")</f>
        <v/>
      </c>
      <c r="D41" s="17">
        <f>IFERROR(INDEX('Ejemplo registro'!$D$8:$D$507,MATCH(ROW()-5,'Ejemplo registro'!$Y$8:$Y$507,0))&amp;"","")</f>
        <v/>
      </c>
      <c r="E41" s="17">
        <f>IFERROR(INDEX('Ejemplo registro'!$E$8:$E$507,MATCH(ROW()-5,'Ejemplo registro'!$Y$8:$Y$507,0))&amp;"","")</f>
        <v/>
      </c>
      <c r="F41" s="17">
        <f>IFERROR(INDEX('Ejemplo registro'!$F$8:$F$507,MATCH(ROW()-5,'Ejemplo registro'!$Y$8:$Y$507,0))&amp;"","")</f>
        <v/>
      </c>
      <c r="G41" s="17">
        <f>IFERROR(INDEX('Ejemplo registro'!$G$8:$G$507,MATCH(ROW()-5,'Ejemplo registro'!$Y$8:$Y$507,0))&amp;"","")</f>
        <v/>
      </c>
      <c r="H41" s="17">
        <f>IFERROR(INDEX('Ejemplo registro'!$H$8:$H$507,MATCH(ROW()-5,'Ejemplo registro'!$Y$8:$Y$507,0))&amp;"","")</f>
        <v/>
      </c>
      <c r="I41" s="17">
        <f>IFERROR(INDEX('Ejemplo registro'!$K$8:$K$507,MATCH(ROW()-5,'Ejemplo registro'!$Y$8:$Y$507,0))&amp;"","")</f>
        <v/>
      </c>
      <c r="J41" s="17">
        <f>IFERROR(INDEX('Ejemplo registro'!$M$8:$M$507,MATCH(ROW()-5,'Ejemplo registro'!$Y$8:$Y$507,0))&amp;"","")</f>
        <v/>
      </c>
      <c r="K41" s="18">
        <f>IFERROR(INDEX('Ejemplo registro'!$W$8:$W$507,MATCH(ROW()-5,'Ejemplo registro'!$Y$8:$Y$507,0)),"")</f>
        <v/>
      </c>
      <c r="L41" s="17">
        <f>IFERROR(INDEX('Ejemplo registro'!$X$8:$X$507,MATCH(ROW()-5,'Ejemplo registro'!$Y$8:$Y$507,0))&amp;"","")</f>
        <v/>
      </c>
    </row>
    <row r="42" ht="18" customHeight="1">
      <c r="A42" s="17">
        <f>IF(ISNA(MATCH(ROW()-5,'Ejemplo registro'!$Y$8:$Y$507,0)),"",ROW()-5)</f>
        <v/>
      </c>
      <c r="B42" s="17">
        <f>IFERROR(INDEX('Ejemplo registro'!$A$8:$A$507,MATCH(ROW()-5,'Ejemplo registro'!$Y$8:$Y$507,0)),"")</f>
        <v/>
      </c>
      <c r="C42" s="10">
        <f>IFERROR(INDEX('Ejemplo registro'!$B$8:$B$507,MATCH(ROW()-5,'Ejemplo registro'!$Y$8:$Y$507,0)),"")</f>
        <v/>
      </c>
      <c r="D42" s="17">
        <f>IFERROR(INDEX('Ejemplo registro'!$D$8:$D$507,MATCH(ROW()-5,'Ejemplo registro'!$Y$8:$Y$507,0))&amp;"","")</f>
        <v/>
      </c>
      <c r="E42" s="17">
        <f>IFERROR(INDEX('Ejemplo registro'!$E$8:$E$507,MATCH(ROW()-5,'Ejemplo registro'!$Y$8:$Y$507,0))&amp;"","")</f>
        <v/>
      </c>
      <c r="F42" s="17">
        <f>IFERROR(INDEX('Ejemplo registro'!$F$8:$F$507,MATCH(ROW()-5,'Ejemplo registro'!$Y$8:$Y$507,0))&amp;"","")</f>
        <v/>
      </c>
      <c r="G42" s="17">
        <f>IFERROR(INDEX('Ejemplo registro'!$G$8:$G$507,MATCH(ROW()-5,'Ejemplo registro'!$Y$8:$Y$507,0))&amp;"","")</f>
        <v/>
      </c>
      <c r="H42" s="17">
        <f>IFERROR(INDEX('Ejemplo registro'!$H$8:$H$507,MATCH(ROW()-5,'Ejemplo registro'!$Y$8:$Y$507,0))&amp;"","")</f>
        <v/>
      </c>
      <c r="I42" s="17">
        <f>IFERROR(INDEX('Ejemplo registro'!$K$8:$K$507,MATCH(ROW()-5,'Ejemplo registro'!$Y$8:$Y$507,0))&amp;"","")</f>
        <v/>
      </c>
      <c r="J42" s="17">
        <f>IFERROR(INDEX('Ejemplo registro'!$M$8:$M$507,MATCH(ROW()-5,'Ejemplo registro'!$Y$8:$Y$507,0))&amp;"","")</f>
        <v/>
      </c>
      <c r="K42" s="18">
        <f>IFERROR(INDEX('Ejemplo registro'!$W$8:$W$507,MATCH(ROW()-5,'Ejemplo registro'!$Y$8:$Y$507,0)),"")</f>
        <v/>
      </c>
      <c r="L42" s="17">
        <f>IFERROR(INDEX('Ejemplo registro'!$X$8:$X$507,MATCH(ROW()-5,'Ejemplo registro'!$Y$8:$Y$507,0))&amp;"","")</f>
        <v/>
      </c>
    </row>
    <row r="43" ht="18" customHeight="1">
      <c r="A43" s="17">
        <f>IF(ISNA(MATCH(ROW()-5,'Ejemplo registro'!$Y$8:$Y$507,0)),"",ROW()-5)</f>
        <v/>
      </c>
      <c r="B43" s="17">
        <f>IFERROR(INDEX('Ejemplo registro'!$A$8:$A$507,MATCH(ROW()-5,'Ejemplo registro'!$Y$8:$Y$507,0)),"")</f>
        <v/>
      </c>
      <c r="C43" s="10">
        <f>IFERROR(INDEX('Ejemplo registro'!$B$8:$B$507,MATCH(ROW()-5,'Ejemplo registro'!$Y$8:$Y$507,0)),"")</f>
        <v/>
      </c>
      <c r="D43" s="17">
        <f>IFERROR(INDEX('Ejemplo registro'!$D$8:$D$507,MATCH(ROW()-5,'Ejemplo registro'!$Y$8:$Y$507,0))&amp;"","")</f>
        <v/>
      </c>
      <c r="E43" s="17">
        <f>IFERROR(INDEX('Ejemplo registro'!$E$8:$E$507,MATCH(ROW()-5,'Ejemplo registro'!$Y$8:$Y$507,0))&amp;"","")</f>
        <v/>
      </c>
      <c r="F43" s="17">
        <f>IFERROR(INDEX('Ejemplo registro'!$F$8:$F$507,MATCH(ROW()-5,'Ejemplo registro'!$Y$8:$Y$507,0))&amp;"","")</f>
        <v/>
      </c>
      <c r="G43" s="17">
        <f>IFERROR(INDEX('Ejemplo registro'!$G$8:$G$507,MATCH(ROW()-5,'Ejemplo registro'!$Y$8:$Y$507,0))&amp;"","")</f>
        <v/>
      </c>
      <c r="H43" s="17">
        <f>IFERROR(INDEX('Ejemplo registro'!$H$8:$H$507,MATCH(ROW()-5,'Ejemplo registro'!$Y$8:$Y$507,0))&amp;"","")</f>
        <v/>
      </c>
      <c r="I43" s="17">
        <f>IFERROR(INDEX('Ejemplo registro'!$K$8:$K$507,MATCH(ROW()-5,'Ejemplo registro'!$Y$8:$Y$507,0))&amp;"","")</f>
        <v/>
      </c>
      <c r="J43" s="17">
        <f>IFERROR(INDEX('Ejemplo registro'!$M$8:$M$507,MATCH(ROW()-5,'Ejemplo registro'!$Y$8:$Y$507,0))&amp;"","")</f>
        <v/>
      </c>
      <c r="K43" s="18">
        <f>IFERROR(INDEX('Ejemplo registro'!$W$8:$W$507,MATCH(ROW()-5,'Ejemplo registro'!$Y$8:$Y$507,0)),"")</f>
        <v/>
      </c>
      <c r="L43" s="17">
        <f>IFERROR(INDEX('Ejemplo registro'!$X$8:$X$507,MATCH(ROW()-5,'Ejemplo registro'!$Y$8:$Y$507,0))&amp;"","")</f>
        <v/>
      </c>
    </row>
    <row r="44" ht="18" customHeight="1">
      <c r="A44" s="17">
        <f>IF(ISNA(MATCH(ROW()-5,'Ejemplo registro'!$Y$8:$Y$507,0)),"",ROW()-5)</f>
        <v/>
      </c>
      <c r="B44" s="17">
        <f>IFERROR(INDEX('Ejemplo registro'!$A$8:$A$507,MATCH(ROW()-5,'Ejemplo registro'!$Y$8:$Y$507,0)),"")</f>
        <v/>
      </c>
      <c r="C44" s="10">
        <f>IFERROR(INDEX('Ejemplo registro'!$B$8:$B$507,MATCH(ROW()-5,'Ejemplo registro'!$Y$8:$Y$507,0)),"")</f>
        <v/>
      </c>
      <c r="D44" s="17">
        <f>IFERROR(INDEX('Ejemplo registro'!$D$8:$D$507,MATCH(ROW()-5,'Ejemplo registro'!$Y$8:$Y$507,0))&amp;"","")</f>
        <v/>
      </c>
      <c r="E44" s="17">
        <f>IFERROR(INDEX('Ejemplo registro'!$E$8:$E$507,MATCH(ROW()-5,'Ejemplo registro'!$Y$8:$Y$507,0))&amp;"","")</f>
        <v/>
      </c>
      <c r="F44" s="17">
        <f>IFERROR(INDEX('Ejemplo registro'!$F$8:$F$507,MATCH(ROW()-5,'Ejemplo registro'!$Y$8:$Y$507,0))&amp;"","")</f>
        <v/>
      </c>
      <c r="G44" s="17">
        <f>IFERROR(INDEX('Ejemplo registro'!$G$8:$G$507,MATCH(ROW()-5,'Ejemplo registro'!$Y$8:$Y$507,0))&amp;"","")</f>
        <v/>
      </c>
      <c r="H44" s="17">
        <f>IFERROR(INDEX('Ejemplo registro'!$H$8:$H$507,MATCH(ROW()-5,'Ejemplo registro'!$Y$8:$Y$507,0))&amp;"","")</f>
        <v/>
      </c>
      <c r="I44" s="17">
        <f>IFERROR(INDEX('Ejemplo registro'!$K$8:$K$507,MATCH(ROW()-5,'Ejemplo registro'!$Y$8:$Y$507,0))&amp;"","")</f>
        <v/>
      </c>
      <c r="J44" s="17">
        <f>IFERROR(INDEX('Ejemplo registro'!$M$8:$M$507,MATCH(ROW()-5,'Ejemplo registro'!$Y$8:$Y$507,0))&amp;"","")</f>
        <v/>
      </c>
      <c r="K44" s="18">
        <f>IFERROR(INDEX('Ejemplo registro'!$W$8:$W$507,MATCH(ROW()-5,'Ejemplo registro'!$Y$8:$Y$507,0)),"")</f>
        <v/>
      </c>
      <c r="L44" s="17">
        <f>IFERROR(INDEX('Ejemplo registro'!$X$8:$X$507,MATCH(ROW()-5,'Ejemplo registro'!$Y$8:$Y$507,0))&amp;"","")</f>
        <v/>
      </c>
    </row>
    <row r="45" ht="18" customHeight="1">
      <c r="A45" s="17">
        <f>IF(ISNA(MATCH(ROW()-5,'Ejemplo registro'!$Y$8:$Y$507,0)),"",ROW()-5)</f>
        <v/>
      </c>
      <c r="B45" s="17">
        <f>IFERROR(INDEX('Ejemplo registro'!$A$8:$A$507,MATCH(ROW()-5,'Ejemplo registro'!$Y$8:$Y$507,0)),"")</f>
        <v/>
      </c>
      <c r="C45" s="10">
        <f>IFERROR(INDEX('Ejemplo registro'!$B$8:$B$507,MATCH(ROW()-5,'Ejemplo registro'!$Y$8:$Y$507,0)),"")</f>
        <v/>
      </c>
      <c r="D45" s="17">
        <f>IFERROR(INDEX('Ejemplo registro'!$D$8:$D$507,MATCH(ROW()-5,'Ejemplo registro'!$Y$8:$Y$507,0))&amp;"","")</f>
        <v/>
      </c>
      <c r="E45" s="17">
        <f>IFERROR(INDEX('Ejemplo registro'!$E$8:$E$507,MATCH(ROW()-5,'Ejemplo registro'!$Y$8:$Y$507,0))&amp;"","")</f>
        <v/>
      </c>
      <c r="F45" s="17">
        <f>IFERROR(INDEX('Ejemplo registro'!$F$8:$F$507,MATCH(ROW()-5,'Ejemplo registro'!$Y$8:$Y$507,0))&amp;"","")</f>
        <v/>
      </c>
      <c r="G45" s="17">
        <f>IFERROR(INDEX('Ejemplo registro'!$G$8:$G$507,MATCH(ROW()-5,'Ejemplo registro'!$Y$8:$Y$507,0))&amp;"","")</f>
        <v/>
      </c>
      <c r="H45" s="17">
        <f>IFERROR(INDEX('Ejemplo registro'!$H$8:$H$507,MATCH(ROW()-5,'Ejemplo registro'!$Y$8:$Y$507,0))&amp;"","")</f>
        <v/>
      </c>
      <c r="I45" s="17">
        <f>IFERROR(INDEX('Ejemplo registro'!$K$8:$K$507,MATCH(ROW()-5,'Ejemplo registro'!$Y$8:$Y$507,0))&amp;"","")</f>
        <v/>
      </c>
      <c r="J45" s="17">
        <f>IFERROR(INDEX('Ejemplo registro'!$M$8:$M$507,MATCH(ROW()-5,'Ejemplo registro'!$Y$8:$Y$507,0))&amp;"","")</f>
        <v/>
      </c>
      <c r="K45" s="18">
        <f>IFERROR(INDEX('Ejemplo registro'!$W$8:$W$507,MATCH(ROW()-5,'Ejemplo registro'!$Y$8:$Y$507,0)),"")</f>
        <v/>
      </c>
      <c r="L45" s="17">
        <f>IFERROR(INDEX('Ejemplo registro'!$X$8:$X$507,MATCH(ROW()-5,'Ejemplo registro'!$Y$8:$Y$507,0))&amp;"","")</f>
        <v/>
      </c>
    </row>
    <row r="46" ht="18" customHeight="1">
      <c r="A46" s="17">
        <f>IF(ISNA(MATCH(ROW()-5,'Ejemplo registro'!$Y$8:$Y$507,0)),"",ROW()-5)</f>
        <v/>
      </c>
      <c r="B46" s="17">
        <f>IFERROR(INDEX('Ejemplo registro'!$A$8:$A$507,MATCH(ROW()-5,'Ejemplo registro'!$Y$8:$Y$507,0)),"")</f>
        <v/>
      </c>
      <c r="C46" s="10">
        <f>IFERROR(INDEX('Ejemplo registro'!$B$8:$B$507,MATCH(ROW()-5,'Ejemplo registro'!$Y$8:$Y$507,0)),"")</f>
        <v/>
      </c>
      <c r="D46" s="17">
        <f>IFERROR(INDEX('Ejemplo registro'!$D$8:$D$507,MATCH(ROW()-5,'Ejemplo registro'!$Y$8:$Y$507,0))&amp;"","")</f>
        <v/>
      </c>
      <c r="E46" s="17">
        <f>IFERROR(INDEX('Ejemplo registro'!$E$8:$E$507,MATCH(ROW()-5,'Ejemplo registro'!$Y$8:$Y$507,0))&amp;"","")</f>
        <v/>
      </c>
      <c r="F46" s="17">
        <f>IFERROR(INDEX('Ejemplo registro'!$F$8:$F$507,MATCH(ROW()-5,'Ejemplo registro'!$Y$8:$Y$507,0))&amp;"","")</f>
        <v/>
      </c>
      <c r="G46" s="17">
        <f>IFERROR(INDEX('Ejemplo registro'!$G$8:$G$507,MATCH(ROW()-5,'Ejemplo registro'!$Y$8:$Y$507,0))&amp;"","")</f>
        <v/>
      </c>
      <c r="H46" s="17">
        <f>IFERROR(INDEX('Ejemplo registro'!$H$8:$H$507,MATCH(ROW()-5,'Ejemplo registro'!$Y$8:$Y$507,0))&amp;"","")</f>
        <v/>
      </c>
      <c r="I46" s="17">
        <f>IFERROR(INDEX('Ejemplo registro'!$K$8:$K$507,MATCH(ROW()-5,'Ejemplo registro'!$Y$8:$Y$507,0))&amp;"","")</f>
        <v/>
      </c>
      <c r="J46" s="17">
        <f>IFERROR(INDEX('Ejemplo registro'!$M$8:$M$507,MATCH(ROW()-5,'Ejemplo registro'!$Y$8:$Y$507,0))&amp;"","")</f>
        <v/>
      </c>
      <c r="K46" s="18">
        <f>IFERROR(INDEX('Ejemplo registro'!$W$8:$W$507,MATCH(ROW()-5,'Ejemplo registro'!$Y$8:$Y$507,0)),"")</f>
        <v/>
      </c>
      <c r="L46" s="17">
        <f>IFERROR(INDEX('Ejemplo registro'!$X$8:$X$507,MATCH(ROW()-5,'Ejemplo registro'!$Y$8:$Y$507,0))&amp;"","")</f>
        <v/>
      </c>
    </row>
    <row r="47" ht="18" customHeight="1">
      <c r="A47" s="17">
        <f>IF(ISNA(MATCH(ROW()-5,'Ejemplo registro'!$Y$8:$Y$507,0)),"",ROW()-5)</f>
        <v/>
      </c>
      <c r="B47" s="17">
        <f>IFERROR(INDEX('Ejemplo registro'!$A$8:$A$507,MATCH(ROW()-5,'Ejemplo registro'!$Y$8:$Y$507,0)),"")</f>
        <v/>
      </c>
      <c r="C47" s="10">
        <f>IFERROR(INDEX('Ejemplo registro'!$B$8:$B$507,MATCH(ROW()-5,'Ejemplo registro'!$Y$8:$Y$507,0)),"")</f>
        <v/>
      </c>
      <c r="D47" s="17">
        <f>IFERROR(INDEX('Ejemplo registro'!$D$8:$D$507,MATCH(ROW()-5,'Ejemplo registro'!$Y$8:$Y$507,0))&amp;"","")</f>
        <v/>
      </c>
      <c r="E47" s="17">
        <f>IFERROR(INDEX('Ejemplo registro'!$E$8:$E$507,MATCH(ROW()-5,'Ejemplo registro'!$Y$8:$Y$507,0))&amp;"","")</f>
        <v/>
      </c>
      <c r="F47" s="17">
        <f>IFERROR(INDEX('Ejemplo registro'!$F$8:$F$507,MATCH(ROW()-5,'Ejemplo registro'!$Y$8:$Y$507,0))&amp;"","")</f>
        <v/>
      </c>
      <c r="G47" s="17">
        <f>IFERROR(INDEX('Ejemplo registro'!$G$8:$G$507,MATCH(ROW()-5,'Ejemplo registro'!$Y$8:$Y$507,0))&amp;"","")</f>
        <v/>
      </c>
      <c r="H47" s="17">
        <f>IFERROR(INDEX('Ejemplo registro'!$H$8:$H$507,MATCH(ROW()-5,'Ejemplo registro'!$Y$8:$Y$507,0))&amp;"","")</f>
        <v/>
      </c>
      <c r="I47" s="17">
        <f>IFERROR(INDEX('Ejemplo registro'!$K$8:$K$507,MATCH(ROW()-5,'Ejemplo registro'!$Y$8:$Y$507,0))&amp;"","")</f>
        <v/>
      </c>
      <c r="J47" s="17">
        <f>IFERROR(INDEX('Ejemplo registro'!$M$8:$M$507,MATCH(ROW()-5,'Ejemplo registro'!$Y$8:$Y$507,0))&amp;"","")</f>
        <v/>
      </c>
      <c r="K47" s="18">
        <f>IFERROR(INDEX('Ejemplo registro'!$W$8:$W$507,MATCH(ROW()-5,'Ejemplo registro'!$Y$8:$Y$507,0)),"")</f>
        <v/>
      </c>
      <c r="L47" s="17">
        <f>IFERROR(INDEX('Ejemplo registro'!$X$8:$X$507,MATCH(ROW()-5,'Ejemplo registro'!$Y$8:$Y$507,0))&amp;"","")</f>
        <v/>
      </c>
    </row>
    <row r="48" ht="18" customHeight="1">
      <c r="A48" s="17">
        <f>IF(ISNA(MATCH(ROW()-5,'Ejemplo registro'!$Y$8:$Y$507,0)),"",ROW()-5)</f>
        <v/>
      </c>
      <c r="B48" s="17">
        <f>IFERROR(INDEX('Ejemplo registro'!$A$8:$A$507,MATCH(ROW()-5,'Ejemplo registro'!$Y$8:$Y$507,0)),"")</f>
        <v/>
      </c>
      <c r="C48" s="10">
        <f>IFERROR(INDEX('Ejemplo registro'!$B$8:$B$507,MATCH(ROW()-5,'Ejemplo registro'!$Y$8:$Y$507,0)),"")</f>
        <v/>
      </c>
      <c r="D48" s="17">
        <f>IFERROR(INDEX('Ejemplo registro'!$D$8:$D$507,MATCH(ROW()-5,'Ejemplo registro'!$Y$8:$Y$507,0))&amp;"","")</f>
        <v/>
      </c>
      <c r="E48" s="17">
        <f>IFERROR(INDEX('Ejemplo registro'!$E$8:$E$507,MATCH(ROW()-5,'Ejemplo registro'!$Y$8:$Y$507,0))&amp;"","")</f>
        <v/>
      </c>
      <c r="F48" s="17">
        <f>IFERROR(INDEX('Ejemplo registro'!$F$8:$F$507,MATCH(ROW()-5,'Ejemplo registro'!$Y$8:$Y$507,0))&amp;"","")</f>
        <v/>
      </c>
      <c r="G48" s="17">
        <f>IFERROR(INDEX('Ejemplo registro'!$G$8:$G$507,MATCH(ROW()-5,'Ejemplo registro'!$Y$8:$Y$507,0))&amp;"","")</f>
        <v/>
      </c>
      <c r="H48" s="17">
        <f>IFERROR(INDEX('Ejemplo registro'!$H$8:$H$507,MATCH(ROW()-5,'Ejemplo registro'!$Y$8:$Y$507,0))&amp;"","")</f>
        <v/>
      </c>
      <c r="I48" s="17">
        <f>IFERROR(INDEX('Ejemplo registro'!$K$8:$K$507,MATCH(ROW()-5,'Ejemplo registro'!$Y$8:$Y$507,0))&amp;"","")</f>
        <v/>
      </c>
      <c r="J48" s="17">
        <f>IFERROR(INDEX('Ejemplo registro'!$M$8:$M$507,MATCH(ROW()-5,'Ejemplo registro'!$Y$8:$Y$507,0))&amp;"","")</f>
        <v/>
      </c>
      <c r="K48" s="18">
        <f>IFERROR(INDEX('Ejemplo registro'!$W$8:$W$507,MATCH(ROW()-5,'Ejemplo registro'!$Y$8:$Y$507,0)),"")</f>
        <v/>
      </c>
      <c r="L48" s="17">
        <f>IFERROR(INDEX('Ejemplo registro'!$X$8:$X$507,MATCH(ROW()-5,'Ejemplo registro'!$Y$8:$Y$507,0))&amp;"","")</f>
        <v/>
      </c>
    </row>
    <row r="49" ht="18" customHeight="1">
      <c r="A49" s="17">
        <f>IF(ISNA(MATCH(ROW()-5,'Ejemplo registro'!$Y$8:$Y$507,0)),"",ROW()-5)</f>
        <v/>
      </c>
      <c r="B49" s="17">
        <f>IFERROR(INDEX('Ejemplo registro'!$A$8:$A$507,MATCH(ROW()-5,'Ejemplo registro'!$Y$8:$Y$507,0)),"")</f>
        <v/>
      </c>
      <c r="C49" s="10">
        <f>IFERROR(INDEX('Ejemplo registro'!$B$8:$B$507,MATCH(ROW()-5,'Ejemplo registro'!$Y$8:$Y$507,0)),"")</f>
        <v/>
      </c>
      <c r="D49" s="17">
        <f>IFERROR(INDEX('Ejemplo registro'!$D$8:$D$507,MATCH(ROW()-5,'Ejemplo registro'!$Y$8:$Y$507,0))&amp;"","")</f>
        <v/>
      </c>
      <c r="E49" s="17">
        <f>IFERROR(INDEX('Ejemplo registro'!$E$8:$E$507,MATCH(ROW()-5,'Ejemplo registro'!$Y$8:$Y$507,0))&amp;"","")</f>
        <v/>
      </c>
      <c r="F49" s="17">
        <f>IFERROR(INDEX('Ejemplo registro'!$F$8:$F$507,MATCH(ROW()-5,'Ejemplo registro'!$Y$8:$Y$507,0))&amp;"","")</f>
        <v/>
      </c>
      <c r="G49" s="17">
        <f>IFERROR(INDEX('Ejemplo registro'!$G$8:$G$507,MATCH(ROW()-5,'Ejemplo registro'!$Y$8:$Y$507,0))&amp;"","")</f>
        <v/>
      </c>
      <c r="H49" s="17">
        <f>IFERROR(INDEX('Ejemplo registro'!$H$8:$H$507,MATCH(ROW()-5,'Ejemplo registro'!$Y$8:$Y$507,0))&amp;"","")</f>
        <v/>
      </c>
      <c r="I49" s="17">
        <f>IFERROR(INDEX('Ejemplo registro'!$K$8:$K$507,MATCH(ROW()-5,'Ejemplo registro'!$Y$8:$Y$507,0))&amp;"","")</f>
        <v/>
      </c>
      <c r="J49" s="17">
        <f>IFERROR(INDEX('Ejemplo registro'!$M$8:$M$507,MATCH(ROW()-5,'Ejemplo registro'!$Y$8:$Y$507,0))&amp;"","")</f>
        <v/>
      </c>
      <c r="K49" s="18">
        <f>IFERROR(INDEX('Ejemplo registro'!$W$8:$W$507,MATCH(ROW()-5,'Ejemplo registro'!$Y$8:$Y$507,0)),"")</f>
        <v/>
      </c>
      <c r="L49" s="17">
        <f>IFERROR(INDEX('Ejemplo registro'!$X$8:$X$507,MATCH(ROW()-5,'Ejemplo registro'!$Y$8:$Y$507,0))&amp;"","")</f>
        <v/>
      </c>
    </row>
    <row r="50" ht="18" customHeight="1">
      <c r="A50" s="17">
        <f>IF(ISNA(MATCH(ROW()-5,'Ejemplo registro'!$Y$8:$Y$507,0)),"",ROW()-5)</f>
        <v/>
      </c>
      <c r="B50" s="17">
        <f>IFERROR(INDEX('Ejemplo registro'!$A$8:$A$507,MATCH(ROW()-5,'Ejemplo registro'!$Y$8:$Y$507,0)),"")</f>
        <v/>
      </c>
      <c r="C50" s="10">
        <f>IFERROR(INDEX('Ejemplo registro'!$B$8:$B$507,MATCH(ROW()-5,'Ejemplo registro'!$Y$8:$Y$507,0)),"")</f>
        <v/>
      </c>
      <c r="D50" s="17">
        <f>IFERROR(INDEX('Ejemplo registro'!$D$8:$D$507,MATCH(ROW()-5,'Ejemplo registro'!$Y$8:$Y$507,0))&amp;"","")</f>
        <v/>
      </c>
      <c r="E50" s="17">
        <f>IFERROR(INDEX('Ejemplo registro'!$E$8:$E$507,MATCH(ROW()-5,'Ejemplo registro'!$Y$8:$Y$507,0))&amp;"","")</f>
        <v/>
      </c>
      <c r="F50" s="17">
        <f>IFERROR(INDEX('Ejemplo registro'!$F$8:$F$507,MATCH(ROW()-5,'Ejemplo registro'!$Y$8:$Y$507,0))&amp;"","")</f>
        <v/>
      </c>
      <c r="G50" s="17">
        <f>IFERROR(INDEX('Ejemplo registro'!$G$8:$G$507,MATCH(ROW()-5,'Ejemplo registro'!$Y$8:$Y$507,0))&amp;"","")</f>
        <v/>
      </c>
      <c r="H50" s="17">
        <f>IFERROR(INDEX('Ejemplo registro'!$H$8:$H$507,MATCH(ROW()-5,'Ejemplo registro'!$Y$8:$Y$507,0))&amp;"","")</f>
        <v/>
      </c>
      <c r="I50" s="17">
        <f>IFERROR(INDEX('Ejemplo registro'!$K$8:$K$507,MATCH(ROW()-5,'Ejemplo registro'!$Y$8:$Y$507,0))&amp;"","")</f>
        <v/>
      </c>
      <c r="J50" s="17">
        <f>IFERROR(INDEX('Ejemplo registro'!$M$8:$M$507,MATCH(ROW()-5,'Ejemplo registro'!$Y$8:$Y$507,0))&amp;"","")</f>
        <v/>
      </c>
      <c r="K50" s="18">
        <f>IFERROR(INDEX('Ejemplo registro'!$W$8:$W$507,MATCH(ROW()-5,'Ejemplo registro'!$Y$8:$Y$507,0)),"")</f>
        <v/>
      </c>
      <c r="L50" s="17">
        <f>IFERROR(INDEX('Ejemplo registro'!$X$8:$X$507,MATCH(ROW()-5,'Ejemplo registro'!$Y$8:$Y$507,0))&amp;"","")</f>
        <v/>
      </c>
    </row>
    <row r="51" ht="18" customHeight="1">
      <c r="A51" s="17">
        <f>IF(ISNA(MATCH(ROW()-5,'Ejemplo registro'!$Y$8:$Y$507,0)),"",ROW()-5)</f>
        <v/>
      </c>
      <c r="B51" s="17">
        <f>IFERROR(INDEX('Ejemplo registro'!$A$8:$A$507,MATCH(ROW()-5,'Ejemplo registro'!$Y$8:$Y$507,0)),"")</f>
        <v/>
      </c>
      <c r="C51" s="10">
        <f>IFERROR(INDEX('Ejemplo registro'!$B$8:$B$507,MATCH(ROW()-5,'Ejemplo registro'!$Y$8:$Y$507,0)),"")</f>
        <v/>
      </c>
      <c r="D51" s="17">
        <f>IFERROR(INDEX('Ejemplo registro'!$D$8:$D$507,MATCH(ROW()-5,'Ejemplo registro'!$Y$8:$Y$507,0))&amp;"","")</f>
        <v/>
      </c>
      <c r="E51" s="17">
        <f>IFERROR(INDEX('Ejemplo registro'!$E$8:$E$507,MATCH(ROW()-5,'Ejemplo registro'!$Y$8:$Y$507,0))&amp;"","")</f>
        <v/>
      </c>
      <c r="F51" s="17">
        <f>IFERROR(INDEX('Ejemplo registro'!$F$8:$F$507,MATCH(ROW()-5,'Ejemplo registro'!$Y$8:$Y$507,0))&amp;"","")</f>
        <v/>
      </c>
      <c r="G51" s="17">
        <f>IFERROR(INDEX('Ejemplo registro'!$G$8:$G$507,MATCH(ROW()-5,'Ejemplo registro'!$Y$8:$Y$507,0))&amp;"","")</f>
        <v/>
      </c>
      <c r="H51" s="17">
        <f>IFERROR(INDEX('Ejemplo registro'!$H$8:$H$507,MATCH(ROW()-5,'Ejemplo registro'!$Y$8:$Y$507,0))&amp;"","")</f>
        <v/>
      </c>
      <c r="I51" s="17">
        <f>IFERROR(INDEX('Ejemplo registro'!$K$8:$K$507,MATCH(ROW()-5,'Ejemplo registro'!$Y$8:$Y$507,0))&amp;"","")</f>
        <v/>
      </c>
      <c r="J51" s="17">
        <f>IFERROR(INDEX('Ejemplo registro'!$M$8:$M$507,MATCH(ROW()-5,'Ejemplo registro'!$Y$8:$Y$507,0))&amp;"","")</f>
        <v/>
      </c>
      <c r="K51" s="18">
        <f>IFERROR(INDEX('Ejemplo registro'!$W$8:$W$507,MATCH(ROW()-5,'Ejemplo registro'!$Y$8:$Y$507,0)),"")</f>
        <v/>
      </c>
      <c r="L51" s="17">
        <f>IFERROR(INDEX('Ejemplo registro'!$X$8:$X$507,MATCH(ROW()-5,'Ejemplo registro'!$Y$8:$Y$507,0))&amp;"","")</f>
        <v/>
      </c>
    </row>
    <row r="52" ht="18" customHeight="1">
      <c r="A52" s="17">
        <f>IF(ISNA(MATCH(ROW()-5,'Ejemplo registro'!$Y$8:$Y$507,0)),"",ROW()-5)</f>
        <v/>
      </c>
      <c r="B52" s="17">
        <f>IFERROR(INDEX('Ejemplo registro'!$A$8:$A$507,MATCH(ROW()-5,'Ejemplo registro'!$Y$8:$Y$507,0)),"")</f>
        <v/>
      </c>
      <c r="C52" s="10">
        <f>IFERROR(INDEX('Ejemplo registro'!$B$8:$B$507,MATCH(ROW()-5,'Ejemplo registro'!$Y$8:$Y$507,0)),"")</f>
        <v/>
      </c>
      <c r="D52" s="17">
        <f>IFERROR(INDEX('Ejemplo registro'!$D$8:$D$507,MATCH(ROW()-5,'Ejemplo registro'!$Y$8:$Y$507,0))&amp;"","")</f>
        <v/>
      </c>
      <c r="E52" s="17">
        <f>IFERROR(INDEX('Ejemplo registro'!$E$8:$E$507,MATCH(ROW()-5,'Ejemplo registro'!$Y$8:$Y$507,0))&amp;"","")</f>
        <v/>
      </c>
      <c r="F52" s="17">
        <f>IFERROR(INDEX('Ejemplo registro'!$F$8:$F$507,MATCH(ROW()-5,'Ejemplo registro'!$Y$8:$Y$507,0))&amp;"","")</f>
        <v/>
      </c>
      <c r="G52" s="17">
        <f>IFERROR(INDEX('Ejemplo registro'!$G$8:$G$507,MATCH(ROW()-5,'Ejemplo registro'!$Y$8:$Y$507,0))&amp;"","")</f>
        <v/>
      </c>
      <c r="H52" s="17">
        <f>IFERROR(INDEX('Ejemplo registro'!$H$8:$H$507,MATCH(ROW()-5,'Ejemplo registro'!$Y$8:$Y$507,0))&amp;"","")</f>
        <v/>
      </c>
      <c r="I52" s="17">
        <f>IFERROR(INDEX('Ejemplo registro'!$K$8:$K$507,MATCH(ROW()-5,'Ejemplo registro'!$Y$8:$Y$507,0))&amp;"","")</f>
        <v/>
      </c>
      <c r="J52" s="17">
        <f>IFERROR(INDEX('Ejemplo registro'!$M$8:$M$507,MATCH(ROW()-5,'Ejemplo registro'!$Y$8:$Y$507,0))&amp;"","")</f>
        <v/>
      </c>
      <c r="K52" s="18">
        <f>IFERROR(INDEX('Ejemplo registro'!$W$8:$W$507,MATCH(ROW()-5,'Ejemplo registro'!$Y$8:$Y$507,0)),"")</f>
        <v/>
      </c>
      <c r="L52" s="17">
        <f>IFERROR(INDEX('Ejemplo registro'!$X$8:$X$507,MATCH(ROW()-5,'Ejemplo registro'!$Y$8:$Y$507,0))&amp;"","")</f>
        <v/>
      </c>
    </row>
    <row r="53" ht="18" customHeight="1">
      <c r="A53" s="17">
        <f>IF(ISNA(MATCH(ROW()-5,'Ejemplo registro'!$Y$8:$Y$507,0)),"",ROW()-5)</f>
        <v/>
      </c>
      <c r="B53" s="17">
        <f>IFERROR(INDEX('Ejemplo registro'!$A$8:$A$507,MATCH(ROW()-5,'Ejemplo registro'!$Y$8:$Y$507,0)),"")</f>
        <v/>
      </c>
      <c r="C53" s="10">
        <f>IFERROR(INDEX('Ejemplo registro'!$B$8:$B$507,MATCH(ROW()-5,'Ejemplo registro'!$Y$8:$Y$507,0)),"")</f>
        <v/>
      </c>
      <c r="D53" s="17">
        <f>IFERROR(INDEX('Ejemplo registro'!$D$8:$D$507,MATCH(ROW()-5,'Ejemplo registro'!$Y$8:$Y$507,0))&amp;"","")</f>
        <v/>
      </c>
      <c r="E53" s="17">
        <f>IFERROR(INDEX('Ejemplo registro'!$E$8:$E$507,MATCH(ROW()-5,'Ejemplo registro'!$Y$8:$Y$507,0))&amp;"","")</f>
        <v/>
      </c>
      <c r="F53" s="17">
        <f>IFERROR(INDEX('Ejemplo registro'!$F$8:$F$507,MATCH(ROW()-5,'Ejemplo registro'!$Y$8:$Y$507,0))&amp;"","")</f>
        <v/>
      </c>
      <c r="G53" s="17">
        <f>IFERROR(INDEX('Ejemplo registro'!$G$8:$G$507,MATCH(ROW()-5,'Ejemplo registro'!$Y$8:$Y$507,0))&amp;"","")</f>
        <v/>
      </c>
      <c r="H53" s="17">
        <f>IFERROR(INDEX('Ejemplo registro'!$H$8:$H$507,MATCH(ROW()-5,'Ejemplo registro'!$Y$8:$Y$507,0))&amp;"","")</f>
        <v/>
      </c>
      <c r="I53" s="17">
        <f>IFERROR(INDEX('Ejemplo registro'!$K$8:$K$507,MATCH(ROW()-5,'Ejemplo registro'!$Y$8:$Y$507,0))&amp;"","")</f>
        <v/>
      </c>
      <c r="J53" s="17">
        <f>IFERROR(INDEX('Ejemplo registro'!$M$8:$M$507,MATCH(ROW()-5,'Ejemplo registro'!$Y$8:$Y$507,0))&amp;"","")</f>
        <v/>
      </c>
      <c r="K53" s="18">
        <f>IFERROR(INDEX('Ejemplo registro'!$W$8:$W$507,MATCH(ROW()-5,'Ejemplo registro'!$Y$8:$Y$507,0)),"")</f>
        <v/>
      </c>
      <c r="L53" s="17">
        <f>IFERROR(INDEX('Ejemplo registro'!$X$8:$X$507,MATCH(ROW()-5,'Ejemplo registro'!$Y$8:$Y$507,0))&amp;"","")</f>
        <v/>
      </c>
    </row>
    <row r="54" ht="18" customHeight="1">
      <c r="A54" s="17">
        <f>IF(ISNA(MATCH(ROW()-5,'Ejemplo registro'!$Y$8:$Y$507,0)),"",ROW()-5)</f>
        <v/>
      </c>
      <c r="B54" s="17">
        <f>IFERROR(INDEX('Ejemplo registro'!$A$8:$A$507,MATCH(ROW()-5,'Ejemplo registro'!$Y$8:$Y$507,0)),"")</f>
        <v/>
      </c>
      <c r="C54" s="10">
        <f>IFERROR(INDEX('Ejemplo registro'!$B$8:$B$507,MATCH(ROW()-5,'Ejemplo registro'!$Y$8:$Y$507,0)),"")</f>
        <v/>
      </c>
      <c r="D54" s="17">
        <f>IFERROR(INDEX('Ejemplo registro'!$D$8:$D$507,MATCH(ROW()-5,'Ejemplo registro'!$Y$8:$Y$507,0))&amp;"","")</f>
        <v/>
      </c>
      <c r="E54" s="17">
        <f>IFERROR(INDEX('Ejemplo registro'!$E$8:$E$507,MATCH(ROW()-5,'Ejemplo registro'!$Y$8:$Y$507,0))&amp;"","")</f>
        <v/>
      </c>
      <c r="F54" s="17">
        <f>IFERROR(INDEX('Ejemplo registro'!$F$8:$F$507,MATCH(ROW()-5,'Ejemplo registro'!$Y$8:$Y$507,0))&amp;"","")</f>
        <v/>
      </c>
      <c r="G54" s="17">
        <f>IFERROR(INDEX('Ejemplo registro'!$G$8:$G$507,MATCH(ROW()-5,'Ejemplo registro'!$Y$8:$Y$507,0))&amp;"","")</f>
        <v/>
      </c>
      <c r="H54" s="17">
        <f>IFERROR(INDEX('Ejemplo registro'!$H$8:$H$507,MATCH(ROW()-5,'Ejemplo registro'!$Y$8:$Y$507,0))&amp;"","")</f>
        <v/>
      </c>
      <c r="I54" s="17">
        <f>IFERROR(INDEX('Ejemplo registro'!$K$8:$K$507,MATCH(ROW()-5,'Ejemplo registro'!$Y$8:$Y$507,0))&amp;"","")</f>
        <v/>
      </c>
      <c r="J54" s="17">
        <f>IFERROR(INDEX('Ejemplo registro'!$M$8:$M$507,MATCH(ROW()-5,'Ejemplo registro'!$Y$8:$Y$507,0))&amp;"","")</f>
        <v/>
      </c>
      <c r="K54" s="18">
        <f>IFERROR(INDEX('Ejemplo registro'!$W$8:$W$507,MATCH(ROW()-5,'Ejemplo registro'!$Y$8:$Y$507,0)),"")</f>
        <v/>
      </c>
      <c r="L54" s="17">
        <f>IFERROR(INDEX('Ejemplo registro'!$X$8:$X$507,MATCH(ROW()-5,'Ejemplo registro'!$Y$8:$Y$507,0))&amp;"","")</f>
        <v/>
      </c>
    </row>
    <row r="55" ht="18" customHeight="1">
      <c r="A55" s="17">
        <f>IF(ISNA(MATCH(ROW()-5,'Ejemplo registro'!$Y$8:$Y$507,0)),"",ROW()-5)</f>
        <v/>
      </c>
      <c r="B55" s="17">
        <f>IFERROR(INDEX('Ejemplo registro'!$A$8:$A$507,MATCH(ROW()-5,'Ejemplo registro'!$Y$8:$Y$507,0)),"")</f>
        <v/>
      </c>
      <c r="C55" s="10">
        <f>IFERROR(INDEX('Ejemplo registro'!$B$8:$B$507,MATCH(ROW()-5,'Ejemplo registro'!$Y$8:$Y$507,0)),"")</f>
        <v/>
      </c>
      <c r="D55" s="17">
        <f>IFERROR(INDEX('Ejemplo registro'!$D$8:$D$507,MATCH(ROW()-5,'Ejemplo registro'!$Y$8:$Y$507,0))&amp;"","")</f>
        <v/>
      </c>
      <c r="E55" s="17">
        <f>IFERROR(INDEX('Ejemplo registro'!$E$8:$E$507,MATCH(ROW()-5,'Ejemplo registro'!$Y$8:$Y$507,0))&amp;"","")</f>
        <v/>
      </c>
      <c r="F55" s="17">
        <f>IFERROR(INDEX('Ejemplo registro'!$F$8:$F$507,MATCH(ROW()-5,'Ejemplo registro'!$Y$8:$Y$507,0))&amp;"","")</f>
        <v/>
      </c>
      <c r="G55" s="17">
        <f>IFERROR(INDEX('Ejemplo registro'!$G$8:$G$507,MATCH(ROW()-5,'Ejemplo registro'!$Y$8:$Y$507,0))&amp;"","")</f>
        <v/>
      </c>
      <c r="H55" s="17">
        <f>IFERROR(INDEX('Ejemplo registro'!$H$8:$H$507,MATCH(ROW()-5,'Ejemplo registro'!$Y$8:$Y$507,0))&amp;"","")</f>
        <v/>
      </c>
      <c r="I55" s="17">
        <f>IFERROR(INDEX('Ejemplo registro'!$K$8:$K$507,MATCH(ROW()-5,'Ejemplo registro'!$Y$8:$Y$507,0))&amp;"","")</f>
        <v/>
      </c>
      <c r="J55" s="17">
        <f>IFERROR(INDEX('Ejemplo registro'!$M$8:$M$507,MATCH(ROW()-5,'Ejemplo registro'!$Y$8:$Y$507,0))&amp;"","")</f>
        <v/>
      </c>
      <c r="K55" s="18">
        <f>IFERROR(INDEX('Ejemplo registro'!$W$8:$W$507,MATCH(ROW()-5,'Ejemplo registro'!$Y$8:$Y$507,0)),"")</f>
        <v/>
      </c>
      <c r="L55" s="17">
        <f>IFERROR(INDEX('Ejemplo registro'!$X$8:$X$507,MATCH(ROW()-5,'Ejemplo registro'!$Y$8:$Y$507,0))&amp;"","")</f>
        <v/>
      </c>
    </row>
    <row r="56" ht="18" customHeight="1">
      <c r="A56" s="17">
        <f>IF(ISNA(MATCH(ROW()-5,'Ejemplo registro'!$Y$8:$Y$507,0)),"",ROW()-5)</f>
        <v/>
      </c>
      <c r="B56" s="17">
        <f>IFERROR(INDEX('Ejemplo registro'!$A$8:$A$507,MATCH(ROW()-5,'Ejemplo registro'!$Y$8:$Y$507,0)),"")</f>
        <v/>
      </c>
      <c r="C56" s="10">
        <f>IFERROR(INDEX('Ejemplo registro'!$B$8:$B$507,MATCH(ROW()-5,'Ejemplo registro'!$Y$8:$Y$507,0)),"")</f>
        <v/>
      </c>
      <c r="D56" s="17">
        <f>IFERROR(INDEX('Ejemplo registro'!$D$8:$D$507,MATCH(ROW()-5,'Ejemplo registro'!$Y$8:$Y$507,0))&amp;"","")</f>
        <v/>
      </c>
      <c r="E56" s="17">
        <f>IFERROR(INDEX('Ejemplo registro'!$E$8:$E$507,MATCH(ROW()-5,'Ejemplo registro'!$Y$8:$Y$507,0))&amp;"","")</f>
        <v/>
      </c>
      <c r="F56" s="17">
        <f>IFERROR(INDEX('Ejemplo registro'!$F$8:$F$507,MATCH(ROW()-5,'Ejemplo registro'!$Y$8:$Y$507,0))&amp;"","")</f>
        <v/>
      </c>
      <c r="G56" s="17">
        <f>IFERROR(INDEX('Ejemplo registro'!$G$8:$G$507,MATCH(ROW()-5,'Ejemplo registro'!$Y$8:$Y$507,0))&amp;"","")</f>
        <v/>
      </c>
      <c r="H56" s="17">
        <f>IFERROR(INDEX('Ejemplo registro'!$H$8:$H$507,MATCH(ROW()-5,'Ejemplo registro'!$Y$8:$Y$507,0))&amp;"","")</f>
        <v/>
      </c>
      <c r="I56" s="17">
        <f>IFERROR(INDEX('Ejemplo registro'!$K$8:$K$507,MATCH(ROW()-5,'Ejemplo registro'!$Y$8:$Y$507,0))&amp;"","")</f>
        <v/>
      </c>
      <c r="J56" s="17">
        <f>IFERROR(INDEX('Ejemplo registro'!$M$8:$M$507,MATCH(ROW()-5,'Ejemplo registro'!$Y$8:$Y$507,0))&amp;"","")</f>
        <v/>
      </c>
      <c r="K56" s="18">
        <f>IFERROR(INDEX('Ejemplo registro'!$W$8:$W$507,MATCH(ROW()-5,'Ejemplo registro'!$Y$8:$Y$507,0)),"")</f>
        <v/>
      </c>
      <c r="L56" s="17">
        <f>IFERROR(INDEX('Ejemplo registro'!$X$8:$X$507,MATCH(ROW()-5,'Ejemplo registro'!$Y$8:$Y$507,0))&amp;"","")</f>
        <v/>
      </c>
    </row>
    <row r="57" ht="18" customHeight="1">
      <c r="A57" s="17">
        <f>IF(ISNA(MATCH(ROW()-5,'Ejemplo registro'!$Y$8:$Y$507,0)),"",ROW()-5)</f>
        <v/>
      </c>
      <c r="B57" s="17">
        <f>IFERROR(INDEX('Ejemplo registro'!$A$8:$A$507,MATCH(ROW()-5,'Ejemplo registro'!$Y$8:$Y$507,0)),"")</f>
        <v/>
      </c>
      <c r="C57" s="10">
        <f>IFERROR(INDEX('Ejemplo registro'!$B$8:$B$507,MATCH(ROW()-5,'Ejemplo registro'!$Y$8:$Y$507,0)),"")</f>
        <v/>
      </c>
      <c r="D57" s="17">
        <f>IFERROR(INDEX('Ejemplo registro'!$D$8:$D$507,MATCH(ROW()-5,'Ejemplo registro'!$Y$8:$Y$507,0))&amp;"","")</f>
        <v/>
      </c>
      <c r="E57" s="17">
        <f>IFERROR(INDEX('Ejemplo registro'!$E$8:$E$507,MATCH(ROW()-5,'Ejemplo registro'!$Y$8:$Y$507,0))&amp;"","")</f>
        <v/>
      </c>
      <c r="F57" s="17">
        <f>IFERROR(INDEX('Ejemplo registro'!$F$8:$F$507,MATCH(ROW()-5,'Ejemplo registro'!$Y$8:$Y$507,0))&amp;"","")</f>
        <v/>
      </c>
      <c r="G57" s="17">
        <f>IFERROR(INDEX('Ejemplo registro'!$G$8:$G$507,MATCH(ROW()-5,'Ejemplo registro'!$Y$8:$Y$507,0))&amp;"","")</f>
        <v/>
      </c>
      <c r="H57" s="17">
        <f>IFERROR(INDEX('Ejemplo registro'!$H$8:$H$507,MATCH(ROW()-5,'Ejemplo registro'!$Y$8:$Y$507,0))&amp;"","")</f>
        <v/>
      </c>
      <c r="I57" s="17">
        <f>IFERROR(INDEX('Ejemplo registro'!$K$8:$K$507,MATCH(ROW()-5,'Ejemplo registro'!$Y$8:$Y$507,0))&amp;"","")</f>
        <v/>
      </c>
      <c r="J57" s="17">
        <f>IFERROR(INDEX('Ejemplo registro'!$M$8:$M$507,MATCH(ROW()-5,'Ejemplo registro'!$Y$8:$Y$507,0))&amp;"","")</f>
        <v/>
      </c>
      <c r="K57" s="18">
        <f>IFERROR(INDEX('Ejemplo registro'!$W$8:$W$507,MATCH(ROW()-5,'Ejemplo registro'!$Y$8:$Y$507,0)),"")</f>
        <v/>
      </c>
      <c r="L57" s="17">
        <f>IFERROR(INDEX('Ejemplo registro'!$X$8:$X$507,MATCH(ROW()-5,'Ejemplo registro'!$Y$8:$Y$507,0))&amp;"","")</f>
        <v/>
      </c>
    </row>
    <row r="58" ht="18" customHeight="1">
      <c r="A58" s="17">
        <f>IF(ISNA(MATCH(ROW()-5,'Ejemplo registro'!$Y$8:$Y$507,0)),"",ROW()-5)</f>
        <v/>
      </c>
      <c r="B58" s="17">
        <f>IFERROR(INDEX('Ejemplo registro'!$A$8:$A$507,MATCH(ROW()-5,'Ejemplo registro'!$Y$8:$Y$507,0)),"")</f>
        <v/>
      </c>
      <c r="C58" s="10">
        <f>IFERROR(INDEX('Ejemplo registro'!$B$8:$B$507,MATCH(ROW()-5,'Ejemplo registro'!$Y$8:$Y$507,0)),"")</f>
        <v/>
      </c>
      <c r="D58" s="17">
        <f>IFERROR(INDEX('Ejemplo registro'!$D$8:$D$507,MATCH(ROW()-5,'Ejemplo registro'!$Y$8:$Y$507,0))&amp;"","")</f>
        <v/>
      </c>
      <c r="E58" s="17">
        <f>IFERROR(INDEX('Ejemplo registro'!$E$8:$E$507,MATCH(ROW()-5,'Ejemplo registro'!$Y$8:$Y$507,0))&amp;"","")</f>
        <v/>
      </c>
      <c r="F58" s="17">
        <f>IFERROR(INDEX('Ejemplo registro'!$F$8:$F$507,MATCH(ROW()-5,'Ejemplo registro'!$Y$8:$Y$507,0))&amp;"","")</f>
        <v/>
      </c>
      <c r="G58" s="17">
        <f>IFERROR(INDEX('Ejemplo registro'!$G$8:$G$507,MATCH(ROW()-5,'Ejemplo registro'!$Y$8:$Y$507,0))&amp;"","")</f>
        <v/>
      </c>
      <c r="H58" s="17">
        <f>IFERROR(INDEX('Ejemplo registro'!$H$8:$H$507,MATCH(ROW()-5,'Ejemplo registro'!$Y$8:$Y$507,0))&amp;"","")</f>
        <v/>
      </c>
      <c r="I58" s="17">
        <f>IFERROR(INDEX('Ejemplo registro'!$K$8:$K$507,MATCH(ROW()-5,'Ejemplo registro'!$Y$8:$Y$507,0))&amp;"","")</f>
        <v/>
      </c>
      <c r="J58" s="17">
        <f>IFERROR(INDEX('Ejemplo registro'!$M$8:$M$507,MATCH(ROW()-5,'Ejemplo registro'!$Y$8:$Y$507,0))&amp;"","")</f>
        <v/>
      </c>
      <c r="K58" s="18">
        <f>IFERROR(INDEX('Ejemplo registro'!$W$8:$W$507,MATCH(ROW()-5,'Ejemplo registro'!$Y$8:$Y$507,0)),"")</f>
        <v/>
      </c>
      <c r="L58" s="17">
        <f>IFERROR(INDEX('Ejemplo registro'!$X$8:$X$507,MATCH(ROW()-5,'Ejemplo registro'!$Y$8:$Y$507,0))&amp;"","")</f>
        <v/>
      </c>
    </row>
    <row r="59" ht="18" customHeight="1">
      <c r="A59" s="17">
        <f>IF(ISNA(MATCH(ROW()-5,'Ejemplo registro'!$Y$8:$Y$507,0)),"",ROW()-5)</f>
        <v/>
      </c>
      <c r="B59" s="17">
        <f>IFERROR(INDEX('Ejemplo registro'!$A$8:$A$507,MATCH(ROW()-5,'Ejemplo registro'!$Y$8:$Y$507,0)),"")</f>
        <v/>
      </c>
      <c r="C59" s="10">
        <f>IFERROR(INDEX('Ejemplo registro'!$B$8:$B$507,MATCH(ROW()-5,'Ejemplo registro'!$Y$8:$Y$507,0)),"")</f>
        <v/>
      </c>
      <c r="D59" s="17">
        <f>IFERROR(INDEX('Ejemplo registro'!$D$8:$D$507,MATCH(ROW()-5,'Ejemplo registro'!$Y$8:$Y$507,0))&amp;"","")</f>
        <v/>
      </c>
      <c r="E59" s="17">
        <f>IFERROR(INDEX('Ejemplo registro'!$E$8:$E$507,MATCH(ROW()-5,'Ejemplo registro'!$Y$8:$Y$507,0))&amp;"","")</f>
        <v/>
      </c>
      <c r="F59" s="17">
        <f>IFERROR(INDEX('Ejemplo registro'!$F$8:$F$507,MATCH(ROW()-5,'Ejemplo registro'!$Y$8:$Y$507,0))&amp;"","")</f>
        <v/>
      </c>
      <c r="G59" s="17">
        <f>IFERROR(INDEX('Ejemplo registro'!$G$8:$G$507,MATCH(ROW()-5,'Ejemplo registro'!$Y$8:$Y$507,0))&amp;"","")</f>
        <v/>
      </c>
      <c r="H59" s="17">
        <f>IFERROR(INDEX('Ejemplo registro'!$H$8:$H$507,MATCH(ROW()-5,'Ejemplo registro'!$Y$8:$Y$507,0))&amp;"","")</f>
        <v/>
      </c>
      <c r="I59" s="17">
        <f>IFERROR(INDEX('Ejemplo registro'!$K$8:$K$507,MATCH(ROW()-5,'Ejemplo registro'!$Y$8:$Y$507,0))&amp;"","")</f>
        <v/>
      </c>
      <c r="J59" s="17">
        <f>IFERROR(INDEX('Ejemplo registro'!$M$8:$M$507,MATCH(ROW()-5,'Ejemplo registro'!$Y$8:$Y$507,0))&amp;"","")</f>
        <v/>
      </c>
      <c r="K59" s="18">
        <f>IFERROR(INDEX('Ejemplo registro'!$W$8:$W$507,MATCH(ROW()-5,'Ejemplo registro'!$Y$8:$Y$507,0)),"")</f>
        <v/>
      </c>
      <c r="L59" s="17">
        <f>IFERROR(INDEX('Ejemplo registro'!$X$8:$X$507,MATCH(ROW()-5,'Ejemplo registro'!$Y$8:$Y$507,0))&amp;"","")</f>
        <v/>
      </c>
    </row>
    <row r="60" ht="18" customHeight="1">
      <c r="A60" s="17">
        <f>IF(ISNA(MATCH(ROW()-5,'Ejemplo registro'!$Y$8:$Y$507,0)),"",ROW()-5)</f>
        <v/>
      </c>
      <c r="B60" s="17">
        <f>IFERROR(INDEX('Ejemplo registro'!$A$8:$A$507,MATCH(ROW()-5,'Ejemplo registro'!$Y$8:$Y$507,0)),"")</f>
        <v/>
      </c>
      <c r="C60" s="10">
        <f>IFERROR(INDEX('Ejemplo registro'!$B$8:$B$507,MATCH(ROW()-5,'Ejemplo registro'!$Y$8:$Y$507,0)),"")</f>
        <v/>
      </c>
      <c r="D60" s="17">
        <f>IFERROR(INDEX('Ejemplo registro'!$D$8:$D$507,MATCH(ROW()-5,'Ejemplo registro'!$Y$8:$Y$507,0))&amp;"","")</f>
        <v/>
      </c>
      <c r="E60" s="17">
        <f>IFERROR(INDEX('Ejemplo registro'!$E$8:$E$507,MATCH(ROW()-5,'Ejemplo registro'!$Y$8:$Y$507,0))&amp;"","")</f>
        <v/>
      </c>
      <c r="F60" s="17">
        <f>IFERROR(INDEX('Ejemplo registro'!$F$8:$F$507,MATCH(ROW()-5,'Ejemplo registro'!$Y$8:$Y$507,0))&amp;"","")</f>
        <v/>
      </c>
      <c r="G60" s="17">
        <f>IFERROR(INDEX('Ejemplo registro'!$G$8:$G$507,MATCH(ROW()-5,'Ejemplo registro'!$Y$8:$Y$507,0))&amp;"","")</f>
        <v/>
      </c>
      <c r="H60" s="17">
        <f>IFERROR(INDEX('Ejemplo registro'!$H$8:$H$507,MATCH(ROW()-5,'Ejemplo registro'!$Y$8:$Y$507,0))&amp;"","")</f>
        <v/>
      </c>
      <c r="I60" s="17">
        <f>IFERROR(INDEX('Ejemplo registro'!$K$8:$K$507,MATCH(ROW()-5,'Ejemplo registro'!$Y$8:$Y$507,0))&amp;"","")</f>
        <v/>
      </c>
      <c r="J60" s="17">
        <f>IFERROR(INDEX('Ejemplo registro'!$M$8:$M$507,MATCH(ROW()-5,'Ejemplo registro'!$Y$8:$Y$507,0))&amp;"","")</f>
        <v/>
      </c>
      <c r="K60" s="18">
        <f>IFERROR(INDEX('Ejemplo registro'!$W$8:$W$507,MATCH(ROW()-5,'Ejemplo registro'!$Y$8:$Y$507,0)),"")</f>
        <v/>
      </c>
      <c r="L60" s="17">
        <f>IFERROR(INDEX('Ejemplo registro'!$X$8:$X$507,MATCH(ROW()-5,'Ejemplo registro'!$Y$8:$Y$507,0))&amp;"","")</f>
        <v/>
      </c>
    </row>
    <row r="61" ht="18" customHeight="1">
      <c r="A61" s="17">
        <f>IF(ISNA(MATCH(ROW()-5,'Ejemplo registro'!$Y$8:$Y$507,0)),"",ROW()-5)</f>
        <v/>
      </c>
      <c r="B61" s="17">
        <f>IFERROR(INDEX('Ejemplo registro'!$A$8:$A$507,MATCH(ROW()-5,'Ejemplo registro'!$Y$8:$Y$507,0)),"")</f>
        <v/>
      </c>
      <c r="C61" s="10">
        <f>IFERROR(INDEX('Ejemplo registro'!$B$8:$B$507,MATCH(ROW()-5,'Ejemplo registro'!$Y$8:$Y$507,0)),"")</f>
        <v/>
      </c>
      <c r="D61" s="17">
        <f>IFERROR(INDEX('Ejemplo registro'!$D$8:$D$507,MATCH(ROW()-5,'Ejemplo registro'!$Y$8:$Y$507,0))&amp;"","")</f>
        <v/>
      </c>
      <c r="E61" s="17">
        <f>IFERROR(INDEX('Ejemplo registro'!$E$8:$E$507,MATCH(ROW()-5,'Ejemplo registro'!$Y$8:$Y$507,0))&amp;"","")</f>
        <v/>
      </c>
      <c r="F61" s="17">
        <f>IFERROR(INDEX('Ejemplo registro'!$F$8:$F$507,MATCH(ROW()-5,'Ejemplo registro'!$Y$8:$Y$507,0))&amp;"","")</f>
        <v/>
      </c>
      <c r="G61" s="17">
        <f>IFERROR(INDEX('Ejemplo registro'!$G$8:$G$507,MATCH(ROW()-5,'Ejemplo registro'!$Y$8:$Y$507,0))&amp;"","")</f>
        <v/>
      </c>
      <c r="H61" s="17">
        <f>IFERROR(INDEX('Ejemplo registro'!$H$8:$H$507,MATCH(ROW()-5,'Ejemplo registro'!$Y$8:$Y$507,0))&amp;"","")</f>
        <v/>
      </c>
      <c r="I61" s="17">
        <f>IFERROR(INDEX('Ejemplo registro'!$K$8:$K$507,MATCH(ROW()-5,'Ejemplo registro'!$Y$8:$Y$507,0))&amp;"","")</f>
        <v/>
      </c>
      <c r="J61" s="17">
        <f>IFERROR(INDEX('Ejemplo registro'!$M$8:$M$507,MATCH(ROW()-5,'Ejemplo registro'!$Y$8:$Y$507,0))&amp;"","")</f>
        <v/>
      </c>
      <c r="K61" s="18">
        <f>IFERROR(INDEX('Ejemplo registro'!$W$8:$W$507,MATCH(ROW()-5,'Ejemplo registro'!$Y$8:$Y$507,0)),"")</f>
        <v/>
      </c>
      <c r="L61" s="17">
        <f>IFERROR(INDEX('Ejemplo registro'!$X$8:$X$507,MATCH(ROW()-5,'Ejemplo registro'!$Y$8:$Y$507,0))&amp;"","")</f>
        <v/>
      </c>
    </row>
    <row r="62" ht="18" customHeight="1">
      <c r="A62" s="17">
        <f>IF(ISNA(MATCH(ROW()-5,'Ejemplo registro'!$Y$8:$Y$507,0)),"",ROW()-5)</f>
        <v/>
      </c>
      <c r="B62" s="17">
        <f>IFERROR(INDEX('Ejemplo registro'!$A$8:$A$507,MATCH(ROW()-5,'Ejemplo registro'!$Y$8:$Y$507,0)),"")</f>
        <v/>
      </c>
      <c r="C62" s="10">
        <f>IFERROR(INDEX('Ejemplo registro'!$B$8:$B$507,MATCH(ROW()-5,'Ejemplo registro'!$Y$8:$Y$507,0)),"")</f>
        <v/>
      </c>
      <c r="D62" s="17">
        <f>IFERROR(INDEX('Ejemplo registro'!$D$8:$D$507,MATCH(ROW()-5,'Ejemplo registro'!$Y$8:$Y$507,0))&amp;"","")</f>
        <v/>
      </c>
      <c r="E62" s="17">
        <f>IFERROR(INDEX('Ejemplo registro'!$E$8:$E$507,MATCH(ROW()-5,'Ejemplo registro'!$Y$8:$Y$507,0))&amp;"","")</f>
        <v/>
      </c>
      <c r="F62" s="17">
        <f>IFERROR(INDEX('Ejemplo registro'!$F$8:$F$507,MATCH(ROW()-5,'Ejemplo registro'!$Y$8:$Y$507,0))&amp;"","")</f>
        <v/>
      </c>
      <c r="G62" s="17">
        <f>IFERROR(INDEX('Ejemplo registro'!$G$8:$G$507,MATCH(ROW()-5,'Ejemplo registro'!$Y$8:$Y$507,0))&amp;"","")</f>
        <v/>
      </c>
      <c r="H62" s="17">
        <f>IFERROR(INDEX('Ejemplo registro'!$H$8:$H$507,MATCH(ROW()-5,'Ejemplo registro'!$Y$8:$Y$507,0))&amp;"","")</f>
        <v/>
      </c>
      <c r="I62" s="17">
        <f>IFERROR(INDEX('Ejemplo registro'!$K$8:$K$507,MATCH(ROW()-5,'Ejemplo registro'!$Y$8:$Y$507,0))&amp;"","")</f>
        <v/>
      </c>
      <c r="J62" s="17">
        <f>IFERROR(INDEX('Ejemplo registro'!$M$8:$M$507,MATCH(ROW()-5,'Ejemplo registro'!$Y$8:$Y$507,0))&amp;"","")</f>
        <v/>
      </c>
      <c r="K62" s="18">
        <f>IFERROR(INDEX('Ejemplo registro'!$W$8:$W$507,MATCH(ROW()-5,'Ejemplo registro'!$Y$8:$Y$507,0)),"")</f>
        <v/>
      </c>
      <c r="L62" s="17">
        <f>IFERROR(INDEX('Ejemplo registro'!$X$8:$X$507,MATCH(ROW()-5,'Ejemplo registro'!$Y$8:$Y$507,0))&amp;"","")</f>
        <v/>
      </c>
    </row>
    <row r="63" ht="18" customHeight="1">
      <c r="A63" s="17">
        <f>IF(ISNA(MATCH(ROW()-5,'Ejemplo registro'!$Y$8:$Y$507,0)),"",ROW()-5)</f>
        <v/>
      </c>
      <c r="B63" s="17">
        <f>IFERROR(INDEX('Ejemplo registro'!$A$8:$A$507,MATCH(ROW()-5,'Ejemplo registro'!$Y$8:$Y$507,0)),"")</f>
        <v/>
      </c>
      <c r="C63" s="10">
        <f>IFERROR(INDEX('Ejemplo registro'!$B$8:$B$507,MATCH(ROW()-5,'Ejemplo registro'!$Y$8:$Y$507,0)),"")</f>
        <v/>
      </c>
      <c r="D63" s="17">
        <f>IFERROR(INDEX('Ejemplo registro'!$D$8:$D$507,MATCH(ROW()-5,'Ejemplo registro'!$Y$8:$Y$507,0))&amp;"","")</f>
        <v/>
      </c>
      <c r="E63" s="17">
        <f>IFERROR(INDEX('Ejemplo registro'!$E$8:$E$507,MATCH(ROW()-5,'Ejemplo registro'!$Y$8:$Y$507,0))&amp;"","")</f>
        <v/>
      </c>
      <c r="F63" s="17">
        <f>IFERROR(INDEX('Ejemplo registro'!$F$8:$F$507,MATCH(ROW()-5,'Ejemplo registro'!$Y$8:$Y$507,0))&amp;"","")</f>
        <v/>
      </c>
      <c r="G63" s="17">
        <f>IFERROR(INDEX('Ejemplo registro'!$G$8:$G$507,MATCH(ROW()-5,'Ejemplo registro'!$Y$8:$Y$507,0))&amp;"","")</f>
        <v/>
      </c>
      <c r="H63" s="17">
        <f>IFERROR(INDEX('Ejemplo registro'!$H$8:$H$507,MATCH(ROW()-5,'Ejemplo registro'!$Y$8:$Y$507,0))&amp;"","")</f>
        <v/>
      </c>
      <c r="I63" s="17">
        <f>IFERROR(INDEX('Ejemplo registro'!$K$8:$K$507,MATCH(ROW()-5,'Ejemplo registro'!$Y$8:$Y$507,0))&amp;"","")</f>
        <v/>
      </c>
      <c r="J63" s="17">
        <f>IFERROR(INDEX('Ejemplo registro'!$M$8:$M$507,MATCH(ROW()-5,'Ejemplo registro'!$Y$8:$Y$507,0))&amp;"","")</f>
        <v/>
      </c>
      <c r="K63" s="18">
        <f>IFERROR(INDEX('Ejemplo registro'!$W$8:$W$507,MATCH(ROW()-5,'Ejemplo registro'!$Y$8:$Y$507,0)),"")</f>
        <v/>
      </c>
      <c r="L63" s="17">
        <f>IFERROR(INDEX('Ejemplo registro'!$X$8:$X$507,MATCH(ROW()-5,'Ejemplo registro'!$Y$8:$Y$507,0))&amp;"","")</f>
        <v/>
      </c>
    </row>
    <row r="64" ht="18" customHeight="1">
      <c r="A64" s="17">
        <f>IF(ISNA(MATCH(ROW()-5,'Ejemplo registro'!$Y$8:$Y$507,0)),"",ROW()-5)</f>
        <v/>
      </c>
      <c r="B64" s="17">
        <f>IFERROR(INDEX('Ejemplo registro'!$A$8:$A$507,MATCH(ROW()-5,'Ejemplo registro'!$Y$8:$Y$507,0)),"")</f>
        <v/>
      </c>
      <c r="C64" s="10">
        <f>IFERROR(INDEX('Ejemplo registro'!$B$8:$B$507,MATCH(ROW()-5,'Ejemplo registro'!$Y$8:$Y$507,0)),"")</f>
        <v/>
      </c>
      <c r="D64" s="17">
        <f>IFERROR(INDEX('Ejemplo registro'!$D$8:$D$507,MATCH(ROW()-5,'Ejemplo registro'!$Y$8:$Y$507,0))&amp;"","")</f>
        <v/>
      </c>
      <c r="E64" s="17">
        <f>IFERROR(INDEX('Ejemplo registro'!$E$8:$E$507,MATCH(ROW()-5,'Ejemplo registro'!$Y$8:$Y$507,0))&amp;"","")</f>
        <v/>
      </c>
      <c r="F64" s="17">
        <f>IFERROR(INDEX('Ejemplo registro'!$F$8:$F$507,MATCH(ROW()-5,'Ejemplo registro'!$Y$8:$Y$507,0))&amp;"","")</f>
        <v/>
      </c>
      <c r="G64" s="17">
        <f>IFERROR(INDEX('Ejemplo registro'!$G$8:$G$507,MATCH(ROW()-5,'Ejemplo registro'!$Y$8:$Y$507,0))&amp;"","")</f>
        <v/>
      </c>
      <c r="H64" s="17">
        <f>IFERROR(INDEX('Ejemplo registro'!$H$8:$H$507,MATCH(ROW()-5,'Ejemplo registro'!$Y$8:$Y$507,0))&amp;"","")</f>
        <v/>
      </c>
      <c r="I64" s="17">
        <f>IFERROR(INDEX('Ejemplo registro'!$K$8:$K$507,MATCH(ROW()-5,'Ejemplo registro'!$Y$8:$Y$507,0))&amp;"","")</f>
        <v/>
      </c>
      <c r="J64" s="17">
        <f>IFERROR(INDEX('Ejemplo registro'!$M$8:$M$507,MATCH(ROW()-5,'Ejemplo registro'!$Y$8:$Y$507,0))&amp;"","")</f>
        <v/>
      </c>
      <c r="K64" s="18">
        <f>IFERROR(INDEX('Ejemplo registro'!$W$8:$W$507,MATCH(ROW()-5,'Ejemplo registro'!$Y$8:$Y$507,0)),"")</f>
        <v/>
      </c>
      <c r="L64" s="17">
        <f>IFERROR(INDEX('Ejemplo registro'!$X$8:$X$507,MATCH(ROW()-5,'Ejemplo registro'!$Y$8:$Y$507,0))&amp;"","")</f>
        <v/>
      </c>
    </row>
    <row r="65" ht="18" customHeight="1">
      <c r="A65" s="17">
        <f>IF(ISNA(MATCH(ROW()-5,'Ejemplo registro'!$Y$8:$Y$507,0)),"",ROW()-5)</f>
        <v/>
      </c>
      <c r="B65" s="17">
        <f>IFERROR(INDEX('Ejemplo registro'!$A$8:$A$507,MATCH(ROW()-5,'Ejemplo registro'!$Y$8:$Y$507,0)),"")</f>
        <v/>
      </c>
      <c r="C65" s="10">
        <f>IFERROR(INDEX('Ejemplo registro'!$B$8:$B$507,MATCH(ROW()-5,'Ejemplo registro'!$Y$8:$Y$507,0)),"")</f>
        <v/>
      </c>
      <c r="D65" s="17">
        <f>IFERROR(INDEX('Ejemplo registro'!$D$8:$D$507,MATCH(ROW()-5,'Ejemplo registro'!$Y$8:$Y$507,0))&amp;"","")</f>
        <v/>
      </c>
      <c r="E65" s="17">
        <f>IFERROR(INDEX('Ejemplo registro'!$E$8:$E$507,MATCH(ROW()-5,'Ejemplo registro'!$Y$8:$Y$507,0))&amp;"","")</f>
        <v/>
      </c>
      <c r="F65" s="17">
        <f>IFERROR(INDEX('Ejemplo registro'!$F$8:$F$507,MATCH(ROW()-5,'Ejemplo registro'!$Y$8:$Y$507,0))&amp;"","")</f>
        <v/>
      </c>
      <c r="G65" s="17">
        <f>IFERROR(INDEX('Ejemplo registro'!$G$8:$G$507,MATCH(ROW()-5,'Ejemplo registro'!$Y$8:$Y$507,0))&amp;"","")</f>
        <v/>
      </c>
      <c r="H65" s="17">
        <f>IFERROR(INDEX('Ejemplo registro'!$H$8:$H$507,MATCH(ROW()-5,'Ejemplo registro'!$Y$8:$Y$507,0))&amp;"","")</f>
        <v/>
      </c>
      <c r="I65" s="17">
        <f>IFERROR(INDEX('Ejemplo registro'!$K$8:$K$507,MATCH(ROW()-5,'Ejemplo registro'!$Y$8:$Y$507,0))&amp;"","")</f>
        <v/>
      </c>
      <c r="J65" s="17">
        <f>IFERROR(INDEX('Ejemplo registro'!$M$8:$M$507,MATCH(ROW()-5,'Ejemplo registro'!$Y$8:$Y$507,0))&amp;"","")</f>
        <v/>
      </c>
      <c r="K65" s="18">
        <f>IFERROR(INDEX('Ejemplo registro'!$W$8:$W$507,MATCH(ROW()-5,'Ejemplo registro'!$Y$8:$Y$507,0)),"")</f>
        <v/>
      </c>
      <c r="L65" s="17">
        <f>IFERROR(INDEX('Ejemplo registro'!$X$8:$X$507,MATCH(ROW()-5,'Ejemplo registro'!$Y$8:$Y$507,0))&amp;"","")</f>
        <v/>
      </c>
    </row>
    <row r="66" ht="18" customHeight="1">
      <c r="A66" s="17">
        <f>IF(ISNA(MATCH(ROW()-5,'Ejemplo registro'!$Y$8:$Y$507,0)),"",ROW()-5)</f>
        <v/>
      </c>
      <c r="B66" s="17">
        <f>IFERROR(INDEX('Ejemplo registro'!$A$8:$A$507,MATCH(ROW()-5,'Ejemplo registro'!$Y$8:$Y$507,0)),"")</f>
        <v/>
      </c>
      <c r="C66" s="10">
        <f>IFERROR(INDEX('Ejemplo registro'!$B$8:$B$507,MATCH(ROW()-5,'Ejemplo registro'!$Y$8:$Y$507,0)),"")</f>
        <v/>
      </c>
      <c r="D66" s="17">
        <f>IFERROR(INDEX('Ejemplo registro'!$D$8:$D$507,MATCH(ROW()-5,'Ejemplo registro'!$Y$8:$Y$507,0))&amp;"","")</f>
        <v/>
      </c>
      <c r="E66" s="17">
        <f>IFERROR(INDEX('Ejemplo registro'!$E$8:$E$507,MATCH(ROW()-5,'Ejemplo registro'!$Y$8:$Y$507,0))&amp;"","")</f>
        <v/>
      </c>
      <c r="F66" s="17">
        <f>IFERROR(INDEX('Ejemplo registro'!$F$8:$F$507,MATCH(ROW()-5,'Ejemplo registro'!$Y$8:$Y$507,0))&amp;"","")</f>
        <v/>
      </c>
      <c r="G66" s="17">
        <f>IFERROR(INDEX('Ejemplo registro'!$G$8:$G$507,MATCH(ROW()-5,'Ejemplo registro'!$Y$8:$Y$507,0))&amp;"","")</f>
        <v/>
      </c>
      <c r="H66" s="17">
        <f>IFERROR(INDEX('Ejemplo registro'!$H$8:$H$507,MATCH(ROW()-5,'Ejemplo registro'!$Y$8:$Y$507,0))&amp;"","")</f>
        <v/>
      </c>
      <c r="I66" s="17">
        <f>IFERROR(INDEX('Ejemplo registro'!$K$8:$K$507,MATCH(ROW()-5,'Ejemplo registro'!$Y$8:$Y$507,0))&amp;"","")</f>
        <v/>
      </c>
      <c r="J66" s="17">
        <f>IFERROR(INDEX('Ejemplo registro'!$M$8:$M$507,MATCH(ROW()-5,'Ejemplo registro'!$Y$8:$Y$507,0))&amp;"","")</f>
        <v/>
      </c>
      <c r="K66" s="18">
        <f>IFERROR(INDEX('Ejemplo registro'!$W$8:$W$507,MATCH(ROW()-5,'Ejemplo registro'!$Y$8:$Y$507,0)),"")</f>
        <v/>
      </c>
      <c r="L66" s="17">
        <f>IFERROR(INDEX('Ejemplo registro'!$X$8:$X$507,MATCH(ROW()-5,'Ejemplo registro'!$Y$8:$Y$507,0))&amp;"","")</f>
        <v/>
      </c>
    </row>
    <row r="67" ht="18" customHeight="1">
      <c r="A67" s="17">
        <f>IF(ISNA(MATCH(ROW()-5,'Ejemplo registro'!$Y$8:$Y$507,0)),"",ROW()-5)</f>
        <v/>
      </c>
      <c r="B67" s="17">
        <f>IFERROR(INDEX('Ejemplo registro'!$A$8:$A$507,MATCH(ROW()-5,'Ejemplo registro'!$Y$8:$Y$507,0)),"")</f>
        <v/>
      </c>
      <c r="C67" s="10">
        <f>IFERROR(INDEX('Ejemplo registro'!$B$8:$B$507,MATCH(ROW()-5,'Ejemplo registro'!$Y$8:$Y$507,0)),"")</f>
        <v/>
      </c>
      <c r="D67" s="17">
        <f>IFERROR(INDEX('Ejemplo registro'!$D$8:$D$507,MATCH(ROW()-5,'Ejemplo registro'!$Y$8:$Y$507,0))&amp;"","")</f>
        <v/>
      </c>
      <c r="E67" s="17">
        <f>IFERROR(INDEX('Ejemplo registro'!$E$8:$E$507,MATCH(ROW()-5,'Ejemplo registro'!$Y$8:$Y$507,0))&amp;"","")</f>
        <v/>
      </c>
      <c r="F67" s="17">
        <f>IFERROR(INDEX('Ejemplo registro'!$F$8:$F$507,MATCH(ROW()-5,'Ejemplo registro'!$Y$8:$Y$507,0))&amp;"","")</f>
        <v/>
      </c>
      <c r="G67" s="17">
        <f>IFERROR(INDEX('Ejemplo registro'!$G$8:$G$507,MATCH(ROW()-5,'Ejemplo registro'!$Y$8:$Y$507,0))&amp;"","")</f>
        <v/>
      </c>
      <c r="H67" s="17">
        <f>IFERROR(INDEX('Ejemplo registro'!$H$8:$H$507,MATCH(ROW()-5,'Ejemplo registro'!$Y$8:$Y$507,0))&amp;"","")</f>
        <v/>
      </c>
      <c r="I67" s="17">
        <f>IFERROR(INDEX('Ejemplo registro'!$K$8:$K$507,MATCH(ROW()-5,'Ejemplo registro'!$Y$8:$Y$507,0))&amp;"","")</f>
        <v/>
      </c>
      <c r="J67" s="17">
        <f>IFERROR(INDEX('Ejemplo registro'!$M$8:$M$507,MATCH(ROW()-5,'Ejemplo registro'!$Y$8:$Y$507,0))&amp;"","")</f>
        <v/>
      </c>
      <c r="K67" s="18">
        <f>IFERROR(INDEX('Ejemplo registro'!$W$8:$W$507,MATCH(ROW()-5,'Ejemplo registro'!$Y$8:$Y$507,0)),"")</f>
        <v/>
      </c>
      <c r="L67" s="17">
        <f>IFERROR(INDEX('Ejemplo registro'!$X$8:$X$507,MATCH(ROW()-5,'Ejemplo registro'!$Y$8:$Y$507,0))&amp;"","")</f>
        <v/>
      </c>
    </row>
    <row r="68" ht="18" customHeight="1">
      <c r="A68" s="17">
        <f>IF(ISNA(MATCH(ROW()-5,'Ejemplo registro'!$Y$8:$Y$507,0)),"",ROW()-5)</f>
        <v/>
      </c>
      <c r="B68" s="17">
        <f>IFERROR(INDEX('Ejemplo registro'!$A$8:$A$507,MATCH(ROW()-5,'Ejemplo registro'!$Y$8:$Y$507,0)),"")</f>
        <v/>
      </c>
      <c r="C68" s="10">
        <f>IFERROR(INDEX('Ejemplo registro'!$B$8:$B$507,MATCH(ROW()-5,'Ejemplo registro'!$Y$8:$Y$507,0)),"")</f>
        <v/>
      </c>
      <c r="D68" s="17">
        <f>IFERROR(INDEX('Ejemplo registro'!$D$8:$D$507,MATCH(ROW()-5,'Ejemplo registro'!$Y$8:$Y$507,0))&amp;"","")</f>
        <v/>
      </c>
      <c r="E68" s="17">
        <f>IFERROR(INDEX('Ejemplo registro'!$E$8:$E$507,MATCH(ROW()-5,'Ejemplo registro'!$Y$8:$Y$507,0))&amp;"","")</f>
        <v/>
      </c>
      <c r="F68" s="17">
        <f>IFERROR(INDEX('Ejemplo registro'!$F$8:$F$507,MATCH(ROW()-5,'Ejemplo registro'!$Y$8:$Y$507,0))&amp;"","")</f>
        <v/>
      </c>
      <c r="G68" s="17">
        <f>IFERROR(INDEX('Ejemplo registro'!$G$8:$G$507,MATCH(ROW()-5,'Ejemplo registro'!$Y$8:$Y$507,0))&amp;"","")</f>
        <v/>
      </c>
      <c r="H68" s="17">
        <f>IFERROR(INDEX('Ejemplo registro'!$H$8:$H$507,MATCH(ROW()-5,'Ejemplo registro'!$Y$8:$Y$507,0))&amp;"","")</f>
        <v/>
      </c>
      <c r="I68" s="17">
        <f>IFERROR(INDEX('Ejemplo registro'!$K$8:$K$507,MATCH(ROW()-5,'Ejemplo registro'!$Y$8:$Y$507,0))&amp;"","")</f>
        <v/>
      </c>
      <c r="J68" s="17">
        <f>IFERROR(INDEX('Ejemplo registro'!$M$8:$M$507,MATCH(ROW()-5,'Ejemplo registro'!$Y$8:$Y$507,0))&amp;"","")</f>
        <v/>
      </c>
      <c r="K68" s="18">
        <f>IFERROR(INDEX('Ejemplo registro'!$W$8:$W$507,MATCH(ROW()-5,'Ejemplo registro'!$Y$8:$Y$507,0)),"")</f>
        <v/>
      </c>
      <c r="L68" s="17">
        <f>IFERROR(INDEX('Ejemplo registro'!$X$8:$X$507,MATCH(ROW()-5,'Ejemplo registro'!$Y$8:$Y$507,0))&amp;"","")</f>
        <v/>
      </c>
    </row>
    <row r="69" ht="18" customHeight="1">
      <c r="A69" s="17">
        <f>IF(ISNA(MATCH(ROW()-5,'Ejemplo registro'!$Y$8:$Y$507,0)),"",ROW()-5)</f>
        <v/>
      </c>
      <c r="B69" s="17">
        <f>IFERROR(INDEX('Ejemplo registro'!$A$8:$A$507,MATCH(ROW()-5,'Ejemplo registro'!$Y$8:$Y$507,0)),"")</f>
        <v/>
      </c>
      <c r="C69" s="10">
        <f>IFERROR(INDEX('Ejemplo registro'!$B$8:$B$507,MATCH(ROW()-5,'Ejemplo registro'!$Y$8:$Y$507,0)),"")</f>
        <v/>
      </c>
      <c r="D69" s="17">
        <f>IFERROR(INDEX('Ejemplo registro'!$D$8:$D$507,MATCH(ROW()-5,'Ejemplo registro'!$Y$8:$Y$507,0))&amp;"","")</f>
        <v/>
      </c>
      <c r="E69" s="17">
        <f>IFERROR(INDEX('Ejemplo registro'!$E$8:$E$507,MATCH(ROW()-5,'Ejemplo registro'!$Y$8:$Y$507,0))&amp;"","")</f>
        <v/>
      </c>
      <c r="F69" s="17">
        <f>IFERROR(INDEX('Ejemplo registro'!$F$8:$F$507,MATCH(ROW()-5,'Ejemplo registro'!$Y$8:$Y$507,0))&amp;"","")</f>
        <v/>
      </c>
      <c r="G69" s="17">
        <f>IFERROR(INDEX('Ejemplo registro'!$G$8:$G$507,MATCH(ROW()-5,'Ejemplo registro'!$Y$8:$Y$507,0))&amp;"","")</f>
        <v/>
      </c>
      <c r="H69" s="17">
        <f>IFERROR(INDEX('Ejemplo registro'!$H$8:$H$507,MATCH(ROW()-5,'Ejemplo registro'!$Y$8:$Y$507,0))&amp;"","")</f>
        <v/>
      </c>
      <c r="I69" s="17">
        <f>IFERROR(INDEX('Ejemplo registro'!$K$8:$K$507,MATCH(ROW()-5,'Ejemplo registro'!$Y$8:$Y$507,0))&amp;"","")</f>
        <v/>
      </c>
      <c r="J69" s="17">
        <f>IFERROR(INDEX('Ejemplo registro'!$M$8:$M$507,MATCH(ROW()-5,'Ejemplo registro'!$Y$8:$Y$507,0))&amp;"","")</f>
        <v/>
      </c>
      <c r="K69" s="18">
        <f>IFERROR(INDEX('Ejemplo registro'!$W$8:$W$507,MATCH(ROW()-5,'Ejemplo registro'!$Y$8:$Y$507,0)),"")</f>
        <v/>
      </c>
      <c r="L69" s="17">
        <f>IFERROR(INDEX('Ejemplo registro'!$X$8:$X$507,MATCH(ROW()-5,'Ejemplo registro'!$Y$8:$Y$507,0))&amp;"","")</f>
        <v/>
      </c>
    </row>
    <row r="70" ht="18" customHeight="1">
      <c r="A70" s="17">
        <f>IF(ISNA(MATCH(ROW()-5,'Ejemplo registro'!$Y$8:$Y$507,0)),"",ROW()-5)</f>
        <v/>
      </c>
      <c r="B70" s="17">
        <f>IFERROR(INDEX('Ejemplo registro'!$A$8:$A$507,MATCH(ROW()-5,'Ejemplo registro'!$Y$8:$Y$507,0)),"")</f>
        <v/>
      </c>
      <c r="C70" s="10">
        <f>IFERROR(INDEX('Ejemplo registro'!$B$8:$B$507,MATCH(ROW()-5,'Ejemplo registro'!$Y$8:$Y$507,0)),"")</f>
        <v/>
      </c>
      <c r="D70" s="17">
        <f>IFERROR(INDEX('Ejemplo registro'!$D$8:$D$507,MATCH(ROW()-5,'Ejemplo registro'!$Y$8:$Y$507,0))&amp;"","")</f>
        <v/>
      </c>
      <c r="E70" s="17">
        <f>IFERROR(INDEX('Ejemplo registro'!$E$8:$E$507,MATCH(ROW()-5,'Ejemplo registro'!$Y$8:$Y$507,0))&amp;"","")</f>
        <v/>
      </c>
      <c r="F70" s="17">
        <f>IFERROR(INDEX('Ejemplo registro'!$F$8:$F$507,MATCH(ROW()-5,'Ejemplo registro'!$Y$8:$Y$507,0))&amp;"","")</f>
        <v/>
      </c>
      <c r="G70" s="17">
        <f>IFERROR(INDEX('Ejemplo registro'!$G$8:$G$507,MATCH(ROW()-5,'Ejemplo registro'!$Y$8:$Y$507,0))&amp;"","")</f>
        <v/>
      </c>
      <c r="H70" s="17">
        <f>IFERROR(INDEX('Ejemplo registro'!$H$8:$H$507,MATCH(ROW()-5,'Ejemplo registro'!$Y$8:$Y$507,0))&amp;"","")</f>
        <v/>
      </c>
      <c r="I70" s="17">
        <f>IFERROR(INDEX('Ejemplo registro'!$K$8:$K$507,MATCH(ROW()-5,'Ejemplo registro'!$Y$8:$Y$507,0))&amp;"","")</f>
        <v/>
      </c>
      <c r="J70" s="17">
        <f>IFERROR(INDEX('Ejemplo registro'!$M$8:$M$507,MATCH(ROW()-5,'Ejemplo registro'!$Y$8:$Y$507,0))&amp;"","")</f>
        <v/>
      </c>
      <c r="K70" s="18">
        <f>IFERROR(INDEX('Ejemplo registro'!$W$8:$W$507,MATCH(ROW()-5,'Ejemplo registro'!$Y$8:$Y$507,0)),"")</f>
        <v/>
      </c>
      <c r="L70" s="17">
        <f>IFERROR(INDEX('Ejemplo registro'!$X$8:$X$507,MATCH(ROW()-5,'Ejemplo registro'!$Y$8:$Y$507,0))&amp;"","")</f>
        <v/>
      </c>
    </row>
    <row r="71" ht="18" customHeight="1">
      <c r="A71" s="17">
        <f>IF(ISNA(MATCH(ROW()-5,'Ejemplo registro'!$Y$8:$Y$507,0)),"",ROW()-5)</f>
        <v/>
      </c>
      <c r="B71" s="17">
        <f>IFERROR(INDEX('Ejemplo registro'!$A$8:$A$507,MATCH(ROW()-5,'Ejemplo registro'!$Y$8:$Y$507,0)),"")</f>
        <v/>
      </c>
      <c r="C71" s="10">
        <f>IFERROR(INDEX('Ejemplo registro'!$B$8:$B$507,MATCH(ROW()-5,'Ejemplo registro'!$Y$8:$Y$507,0)),"")</f>
        <v/>
      </c>
      <c r="D71" s="17">
        <f>IFERROR(INDEX('Ejemplo registro'!$D$8:$D$507,MATCH(ROW()-5,'Ejemplo registro'!$Y$8:$Y$507,0))&amp;"","")</f>
        <v/>
      </c>
      <c r="E71" s="17">
        <f>IFERROR(INDEX('Ejemplo registro'!$E$8:$E$507,MATCH(ROW()-5,'Ejemplo registro'!$Y$8:$Y$507,0))&amp;"","")</f>
        <v/>
      </c>
      <c r="F71" s="17">
        <f>IFERROR(INDEX('Ejemplo registro'!$F$8:$F$507,MATCH(ROW()-5,'Ejemplo registro'!$Y$8:$Y$507,0))&amp;"","")</f>
        <v/>
      </c>
      <c r="G71" s="17">
        <f>IFERROR(INDEX('Ejemplo registro'!$G$8:$G$507,MATCH(ROW()-5,'Ejemplo registro'!$Y$8:$Y$507,0))&amp;"","")</f>
        <v/>
      </c>
      <c r="H71" s="17">
        <f>IFERROR(INDEX('Ejemplo registro'!$H$8:$H$507,MATCH(ROW()-5,'Ejemplo registro'!$Y$8:$Y$507,0))&amp;"","")</f>
        <v/>
      </c>
      <c r="I71" s="17">
        <f>IFERROR(INDEX('Ejemplo registro'!$K$8:$K$507,MATCH(ROW()-5,'Ejemplo registro'!$Y$8:$Y$507,0))&amp;"","")</f>
        <v/>
      </c>
      <c r="J71" s="17">
        <f>IFERROR(INDEX('Ejemplo registro'!$M$8:$M$507,MATCH(ROW()-5,'Ejemplo registro'!$Y$8:$Y$507,0))&amp;"","")</f>
        <v/>
      </c>
      <c r="K71" s="18">
        <f>IFERROR(INDEX('Ejemplo registro'!$W$8:$W$507,MATCH(ROW()-5,'Ejemplo registro'!$Y$8:$Y$507,0)),"")</f>
        <v/>
      </c>
      <c r="L71" s="17">
        <f>IFERROR(INDEX('Ejemplo registro'!$X$8:$X$507,MATCH(ROW()-5,'Ejemplo registro'!$Y$8:$Y$507,0))&amp;"","")</f>
        <v/>
      </c>
    </row>
    <row r="72" ht="18" customHeight="1">
      <c r="A72" s="17">
        <f>IF(ISNA(MATCH(ROW()-5,'Ejemplo registro'!$Y$8:$Y$507,0)),"",ROW()-5)</f>
        <v/>
      </c>
      <c r="B72" s="17">
        <f>IFERROR(INDEX('Ejemplo registro'!$A$8:$A$507,MATCH(ROW()-5,'Ejemplo registro'!$Y$8:$Y$507,0)),"")</f>
        <v/>
      </c>
      <c r="C72" s="10">
        <f>IFERROR(INDEX('Ejemplo registro'!$B$8:$B$507,MATCH(ROW()-5,'Ejemplo registro'!$Y$8:$Y$507,0)),"")</f>
        <v/>
      </c>
      <c r="D72" s="17">
        <f>IFERROR(INDEX('Ejemplo registro'!$D$8:$D$507,MATCH(ROW()-5,'Ejemplo registro'!$Y$8:$Y$507,0))&amp;"","")</f>
        <v/>
      </c>
      <c r="E72" s="17">
        <f>IFERROR(INDEX('Ejemplo registro'!$E$8:$E$507,MATCH(ROW()-5,'Ejemplo registro'!$Y$8:$Y$507,0))&amp;"","")</f>
        <v/>
      </c>
      <c r="F72" s="17">
        <f>IFERROR(INDEX('Ejemplo registro'!$F$8:$F$507,MATCH(ROW()-5,'Ejemplo registro'!$Y$8:$Y$507,0))&amp;"","")</f>
        <v/>
      </c>
      <c r="G72" s="17">
        <f>IFERROR(INDEX('Ejemplo registro'!$G$8:$G$507,MATCH(ROW()-5,'Ejemplo registro'!$Y$8:$Y$507,0))&amp;"","")</f>
        <v/>
      </c>
      <c r="H72" s="17">
        <f>IFERROR(INDEX('Ejemplo registro'!$H$8:$H$507,MATCH(ROW()-5,'Ejemplo registro'!$Y$8:$Y$507,0))&amp;"","")</f>
        <v/>
      </c>
      <c r="I72" s="17">
        <f>IFERROR(INDEX('Ejemplo registro'!$K$8:$K$507,MATCH(ROW()-5,'Ejemplo registro'!$Y$8:$Y$507,0))&amp;"","")</f>
        <v/>
      </c>
      <c r="J72" s="17">
        <f>IFERROR(INDEX('Ejemplo registro'!$M$8:$M$507,MATCH(ROW()-5,'Ejemplo registro'!$Y$8:$Y$507,0))&amp;"","")</f>
        <v/>
      </c>
      <c r="K72" s="18">
        <f>IFERROR(INDEX('Ejemplo registro'!$W$8:$W$507,MATCH(ROW()-5,'Ejemplo registro'!$Y$8:$Y$507,0)),"")</f>
        <v/>
      </c>
      <c r="L72" s="17">
        <f>IFERROR(INDEX('Ejemplo registro'!$X$8:$X$507,MATCH(ROW()-5,'Ejemplo registro'!$Y$8:$Y$507,0))&amp;"","")</f>
        <v/>
      </c>
    </row>
    <row r="73" ht="18" customHeight="1">
      <c r="A73" s="17">
        <f>IF(ISNA(MATCH(ROW()-5,'Ejemplo registro'!$Y$8:$Y$507,0)),"",ROW()-5)</f>
        <v/>
      </c>
      <c r="B73" s="17">
        <f>IFERROR(INDEX('Ejemplo registro'!$A$8:$A$507,MATCH(ROW()-5,'Ejemplo registro'!$Y$8:$Y$507,0)),"")</f>
        <v/>
      </c>
      <c r="C73" s="10">
        <f>IFERROR(INDEX('Ejemplo registro'!$B$8:$B$507,MATCH(ROW()-5,'Ejemplo registro'!$Y$8:$Y$507,0)),"")</f>
        <v/>
      </c>
      <c r="D73" s="17">
        <f>IFERROR(INDEX('Ejemplo registro'!$D$8:$D$507,MATCH(ROW()-5,'Ejemplo registro'!$Y$8:$Y$507,0))&amp;"","")</f>
        <v/>
      </c>
      <c r="E73" s="17">
        <f>IFERROR(INDEX('Ejemplo registro'!$E$8:$E$507,MATCH(ROW()-5,'Ejemplo registro'!$Y$8:$Y$507,0))&amp;"","")</f>
        <v/>
      </c>
      <c r="F73" s="17">
        <f>IFERROR(INDEX('Ejemplo registro'!$F$8:$F$507,MATCH(ROW()-5,'Ejemplo registro'!$Y$8:$Y$507,0))&amp;"","")</f>
        <v/>
      </c>
      <c r="G73" s="17">
        <f>IFERROR(INDEX('Ejemplo registro'!$G$8:$G$507,MATCH(ROW()-5,'Ejemplo registro'!$Y$8:$Y$507,0))&amp;"","")</f>
        <v/>
      </c>
      <c r="H73" s="17">
        <f>IFERROR(INDEX('Ejemplo registro'!$H$8:$H$507,MATCH(ROW()-5,'Ejemplo registro'!$Y$8:$Y$507,0))&amp;"","")</f>
        <v/>
      </c>
      <c r="I73" s="17">
        <f>IFERROR(INDEX('Ejemplo registro'!$K$8:$K$507,MATCH(ROW()-5,'Ejemplo registro'!$Y$8:$Y$507,0))&amp;"","")</f>
        <v/>
      </c>
      <c r="J73" s="17">
        <f>IFERROR(INDEX('Ejemplo registro'!$M$8:$M$507,MATCH(ROW()-5,'Ejemplo registro'!$Y$8:$Y$507,0))&amp;"","")</f>
        <v/>
      </c>
      <c r="K73" s="18">
        <f>IFERROR(INDEX('Ejemplo registro'!$W$8:$W$507,MATCH(ROW()-5,'Ejemplo registro'!$Y$8:$Y$507,0)),"")</f>
        <v/>
      </c>
      <c r="L73" s="17">
        <f>IFERROR(INDEX('Ejemplo registro'!$X$8:$X$507,MATCH(ROW()-5,'Ejemplo registro'!$Y$8:$Y$507,0))&amp;"","")</f>
        <v/>
      </c>
    </row>
    <row r="74" ht="18" customHeight="1">
      <c r="A74" s="17">
        <f>IF(ISNA(MATCH(ROW()-5,'Ejemplo registro'!$Y$8:$Y$507,0)),"",ROW()-5)</f>
        <v/>
      </c>
      <c r="B74" s="17">
        <f>IFERROR(INDEX('Ejemplo registro'!$A$8:$A$507,MATCH(ROW()-5,'Ejemplo registro'!$Y$8:$Y$507,0)),"")</f>
        <v/>
      </c>
      <c r="C74" s="10">
        <f>IFERROR(INDEX('Ejemplo registro'!$B$8:$B$507,MATCH(ROW()-5,'Ejemplo registro'!$Y$8:$Y$507,0)),"")</f>
        <v/>
      </c>
      <c r="D74" s="17">
        <f>IFERROR(INDEX('Ejemplo registro'!$D$8:$D$507,MATCH(ROW()-5,'Ejemplo registro'!$Y$8:$Y$507,0))&amp;"","")</f>
        <v/>
      </c>
      <c r="E74" s="17">
        <f>IFERROR(INDEX('Ejemplo registro'!$E$8:$E$507,MATCH(ROW()-5,'Ejemplo registro'!$Y$8:$Y$507,0))&amp;"","")</f>
        <v/>
      </c>
      <c r="F74" s="17">
        <f>IFERROR(INDEX('Ejemplo registro'!$F$8:$F$507,MATCH(ROW()-5,'Ejemplo registro'!$Y$8:$Y$507,0))&amp;"","")</f>
        <v/>
      </c>
      <c r="G74" s="17">
        <f>IFERROR(INDEX('Ejemplo registro'!$G$8:$G$507,MATCH(ROW()-5,'Ejemplo registro'!$Y$8:$Y$507,0))&amp;"","")</f>
        <v/>
      </c>
      <c r="H74" s="17">
        <f>IFERROR(INDEX('Ejemplo registro'!$H$8:$H$507,MATCH(ROW()-5,'Ejemplo registro'!$Y$8:$Y$507,0))&amp;"","")</f>
        <v/>
      </c>
      <c r="I74" s="17">
        <f>IFERROR(INDEX('Ejemplo registro'!$K$8:$K$507,MATCH(ROW()-5,'Ejemplo registro'!$Y$8:$Y$507,0))&amp;"","")</f>
        <v/>
      </c>
      <c r="J74" s="17">
        <f>IFERROR(INDEX('Ejemplo registro'!$M$8:$M$507,MATCH(ROW()-5,'Ejemplo registro'!$Y$8:$Y$507,0))&amp;"","")</f>
        <v/>
      </c>
      <c r="K74" s="18">
        <f>IFERROR(INDEX('Ejemplo registro'!$W$8:$W$507,MATCH(ROW()-5,'Ejemplo registro'!$Y$8:$Y$507,0)),"")</f>
        <v/>
      </c>
      <c r="L74" s="17">
        <f>IFERROR(INDEX('Ejemplo registro'!$X$8:$X$507,MATCH(ROW()-5,'Ejemplo registro'!$Y$8:$Y$507,0))&amp;"","")</f>
        <v/>
      </c>
    </row>
    <row r="75" ht="18" customHeight="1">
      <c r="A75" s="17">
        <f>IF(ISNA(MATCH(ROW()-5,'Ejemplo registro'!$Y$8:$Y$507,0)),"",ROW()-5)</f>
        <v/>
      </c>
      <c r="B75" s="17">
        <f>IFERROR(INDEX('Ejemplo registro'!$A$8:$A$507,MATCH(ROW()-5,'Ejemplo registro'!$Y$8:$Y$507,0)),"")</f>
        <v/>
      </c>
      <c r="C75" s="10">
        <f>IFERROR(INDEX('Ejemplo registro'!$B$8:$B$507,MATCH(ROW()-5,'Ejemplo registro'!$Y$8:$Y$507,0)),"")</f>
        <v/>
      </c>
      <c r="D75" s="17">
        <f>IFERROR(INDEX('Ejemplo registro'!$D$8:$D$507,MATCH(ROW()-5,'Ejemplo registro'!$Y$8:$Y$507,0))&amp;"","")</f>
        <v/>
      </c>
      <c r="E75" s="17">
        <f>IFERROR(INDEX('Ejemplo registro'!$E$8:$E$507,MATCH(ROW()-5,'Ejemplo registro'!$Y$8:$Y$507,0))&amp;"","")</f>
        <v/>
      </c>
      <c r="F75" s="17">
        <f>IFERROR(INDEX('Ejemplo registro'!$F$8:$F$507,MATCH(ROW()-5,'Ejemplo registro'!$Y$8:$Y$507,0))&amp;"","")</f>
        <v/>
      </c>
      <c r="G75" s="17">
        <f>IFERROR(INDEX('Ejemplo registro'!$G$8:$G$507,MATCH(ROW()-5,'Ejemplo registro'!$Y$8:$Y$507,0))&amp;"","")</f>
        <v/>
      </c>
      <c r="H75" s="17">
        <f>IFERROR(INDEX('Ejemplo registro'!$H$8:$H$507,MATCH(ROW()-5,'Ejemplo registro'!$Y$8:$Y$507,0))&amp;"","")</f>
        <v/>
      </c>
      <c r="I75" s="17">
        <f>IFERROR(INDEX('Ejemplo registro'!$K$8:$K$507,MATCH(ROW()-5,'Ejemplo registro'!$Y$8:$Y$507,0))&amp;"","")</f>
        <v/>
      </c>
      <c r="J75" s="17">
        <f>IFERROR(INDEX('Ejemplo registro'!$M$8:$M$507,MATCH(ROW()-5,'Ejemplo registro'!$Y$8:$Y$507,0))&amp;"","")</f>
        <v/>
      </c>
      <c r="K75" s="18">
        <f>IFERROR(INDEX('Ejemplo registro'!$W$8:$W$507,MATCH(ROW()-5,'Ejemplo registro'!$Y$8:$Y$507,0)),"")</f>
        <v/>
      </c>
      <c r="L75" s="17">
        <f>IFERROR(INDEX('Ejemplo registro'!$X$8:$X$507,MATCH(ROW()-5,'Ejemplo registro'!$Y$8:$Y$507,0))&amp;"","")</f>
        <v/>
      </c>
    </row>
    <row r="76" ht="18" customHeight="1">
      <c r="A76" s="17">
        <f>IF(ISNA(MATCH(ROW()-5,'Ejemplo registro'!$Y$8:$Y$507,0)),"",ROW()-5)</f>
        <v/>
      </c>
      <c r="B76" s="17">
        <f>IFERROR(INDEX('Ejemplo registro'!$A$8:$A$507,MATCH(ROW()-5,'Ejemplo registro'!$Y$8:$Y$507,0)),"")</f>
        <v/>
      </c>
      <c r="C76" s="10">
        <f>IFERROR(INDEX('Ejemplo registro'!$B$8:$B$507,MATCH(ROW()-5,'Ejemplo registro'!$Y$8:$Y$507,0)),"")</f>
        <v/>
      </c>
      <c r="D76" s="17">
        <f>IFERROR(INDEX('Ejemplo registro'!$D$8:$D$507,MATCH(ROW()-5,'Ejemplo registro'!$Y$8:$Y$507,0))&amp;"","")</f>
        <v/>
      </c>
      <c r="E76" s="17">
        <f>IFERROR(INDEX('Ejemplo registro'!$E$8:$E$507,MATCH(ROW()-5,'Ejemplo registro'!$Y$8:$Y$507,0))&amp;"","")</f>
        <v/>
      </c>
      <c r="F76" s="17">
        <f>IFERROR(INDEX('Ejemplo registro'!$F$8:$F$507,MATCH(ROW()-5,'Ejemplo registro'!$Y$8:$Y$507,0))&amp;"","")</f>
        <v/>
      </c>
      <c r="G76" s="17">
        <f>IFERROR(INDEX('Ejemplo registro'!$G$8:$G$507,MATCH(ROW()-5,'Ejemplo registro'!$Y$8:$Y$507,0))&amp;"","")</f>
        <v/>
      </c>
      <c r="H76" s="17">
        <f>IFERROR(INDEX('Ejemplo registro'!$H$8:$H$507,MATCH(ROW()-5,'Ejemplo registro'!$Y$8:$Y$507,0))&amp;"","")</f>
        <v/>
      </c>
      <c r="I76" s="17">
        <f>IFERROR(INDEX('Ejemplo registro'!$K$8:$K$507,MATCH(ROW()-5,'Ejemplo registro'!$Y$8:$Y$507,0))&amp;"","")</f>
        <v/>
      </c>
      <c r="J76" s="17">
        <f>IFERROR(INDEX('Ejemplo registro'!$M$8:$M$507,MATCH(ROW()-5,'Ejemplo registro'!$Y$8:$Y$507,0))&amp;"","")</f>
        <v/>
      </c>
      <c r="K76" s="18">
        <f>IFERROR(INDEX('Ejemplo registro'!$W$8:$W$507,MATCH(ROW()-5,'Ejemplo registro'!$Y$8:$Y$507,0)),"")</f>
        <v/>
      </c>
      <c r="L76" s="17">
        <f>IFERROR(INDEX('Ejemplo registro'!$X$8:$X$507,MATCH(ROW()-5,'Ejemplo registro'!$Y$8:$Y$507,0))&amp;"","")</f>
        <v/>
      </c>
    </row>
    <row r="77" ht="18" customHeight="1">
      <c r="A77" s="17">
        <f>IF(ISNA(MATCH(ROW()-5,'Ejemplo registro'!$Y$8:$Y$507,0)),"",ROW()-5)</f>
        <v/>
      </c>
      <c r="B77" s="17">
        <f>IFERROR(INDEX('Ejemplo registro'!$A$8:$A$507,MATCH(ROW()-5,'Ejemplo registro'!$Y$8:$Y$507,0)),"")</f>
        <v/>
      </c>
      <c r="C77" s="10">
        <f>IFERROR(INDEX('Ejemplo registro'!$B$8:$B$507,MATCH(ROW()-5,'Ejemplo registro'!$Y$8:$Y$507,0)),"")</f>
        <v/>
      </c>
      <c r="D77" s="17">
        <f>IFERROR(INDEX('Ejemplo registro'!$D$8:$D$507,MATCH(ROW()-5,'Ejemplo registro'!$Y$8:$Y$507,0))&amp;"","")</f>
        <v/>
      </c>
      <c r="E77" s="17">
        <f>IFERROR(INDEX('Ejemplo registro'!$E$8:$E$507,MATCH(ROW()-5,'Ejemplo registro'!$Y$8:$Y$507,0))&amp;"","")</f>
        <v/>
      </c>
      <c r="F77" s="17">
        <f>IFERROR(INDEX('Ejemplo registro'!$F$8:$F$507,MATCH(ROW()-5,'Ejemplo registro'!$Y$8:$Y$507,0))&amp;"","")</f>
        <v/>
      </c>
      <c r="G77" s="17">
        <f>IFERROR(INDEX('Ejemplo registro'!$G$8:$G$507,MATCH(ROW()-5,'Ejemplo registro'!$Y$8:$Y$507,0))&amp;"","")</f>
        <v/>
      </c>
      <c r="H77" s="17">
        <f>IFERROR(INDEX('Ejemplo registro'!$H$8:$H$507,MATCH(ROW()-5,'Ejemplo registro'!$Y$8:$Y$507,0))&amp;"","")</f>
        <v/>
      </c>
      <c r="I77" s="17">
        <f>IFERROR(INDEX('Ejemplo registro'!$K$8:$K$507,MATCH(ROW()-5,'Ejemplo registro'!$Y$8:$Y$507,0))&amp;"","")</f>
        <v/>
      </c>
      <c r="J77" s="17">
        <f>IFERROR(INDEX('Ejemplo registro'!$M$8:$M$507,MATCH(ROW()-5,'Ejemplo registro'!$Y$8:$Y$507,0))&amp;"","")</f>
        <v/>
      </c>
      <c r="K77" s="18">
        <f>IFERROR(INDEX('Ejemplo registro'!$W$8:$W$507,MATCH(ROW()-5,'Ejemplo registro'!$Y$8:$Y$507,0)),"")</f>
        <v/>
      </c>
      <c r="L77" s="17">
        <f>IFERROR(INDEX('Ejemplo registro'!$X$8:$X$507,MATCH(ROW()-5,'Ejemplo registro'!$Y$8:$Y$507,0))&amp;"","")</f>
        <v/>
      </c>
    </row>
    <row r="78" ht="18" customHeight="1">
      <c r="A78" s="17">
        <f>IF(ISNA(MATCH(ROW()-5,'Ejemplo registro'!$Y$8:$Y$507,0)),"",ROW()-5)</f>
        <v/>
      </c>
      <c r="B78" s="17">
        <f>IFERROR(INDEX('Ejemplo registro'!$A$8:$A$507,MATCH(ROW()-5,'Ejemplo registro'!$Y$8:$Y$507,0)),"")</f>
        <v/>
      </c>
      <c r="C78" s="10">
        <f>IFERROR(INDEX('Ejemplo registro'!$B$8:$B$507,MATCH(ROW()-5,'Ejemplo registro'!$Y$8:$Y$507,0)),"")</f>
        <v/>
      </c>
      <c r="D78" s="17">
        <f>IFERROR(INDEX('Ejemplo registro'!$D$8:$D$507,MATCH(ROW()-5,'Ejemplo registro'!$Y$8:$Y$507,0))&amp;"","")</f>
        <v/>
      </c>
      <c r="E78" s="17">
        <f>IFERROR(INDEX('Ejemplo registro'!$E$8:$E$507,MATCH(ROW()-5,'Ejemplo registro'!$Y$8:$Y$507,0))&amp;"","")</f>
        <v/>
      </c>
      <c r="F78" s="17">
        <f>IFERROR(INDEX('Ejemplo registro'!$F$8:$F$507,MATCH(ROW()-5,'Ejemplo registro'!$Y$8:$Y$507,0))&amp;"","")</f>
        <v/>
      </c>
      <c r="G78" s="17">
        <f>IFERROR(INDEX('Ejemplo registro'!$G$8:$G$507,MATCH(ROW()-5,'Ejemplo registro'!$Y$8:$Y$507,0))&amp;"","")</f>
        <v/>
      </c>
      <c r="H78" s="17">
        <f>IFERROR(INDEX('Ejemplo registro'!$H$8:$H$507,MATCH(ROW()-5,'Ejemplo registro'!$Y$8:$Y$507,0))&amp;"","")</f>
        <v/>
      </c>
      <c r="I78" s="17">
        <f>IFERROR(INDEX('Ejemplo registro'!$K$8:$K$507,MATCH(ROW()-5,'Ejemplo registro'!$Y$8:$Y$507,0))&amp;"","")</f>
        <v/>
      </c>
      <c r="J78" s="17">
        <f>IFERROR(INDEX('Ejemplo registro'!$M$8:$M$507,MATCH(ROW()-5,'Ejemplo registro'!$Y$8:$Y$507,0))&amp;"","")</f>
        <v/>
      </c>
      <c r="K78" s="18">
        <f>IFERROR(INDEX('Ejemplo registro'!$W$8:$W$507,MATCH(ROW()-5,'Ejemplo registro'!$Y$8:$Y$507,0)),"")</f>
        <v/>
      </c>
      <c r="L78" s="17">
        <f>IFERROR(INDEX('Ejemplo registro'!$X$8:$X$507,MATCH(ROW()-5,'Ejemplo registro'!$Y$8:$Y$507,0))&amp;"","")</f>
        <v/>
      </c>
    </row>
    <row r="79" ht="18" customHeight="1">
      <c r="A79" s="17">
        <f>IF(ISNA(MATCH(ROW()-5,'Ejemplo registro'!$Y$8:$Y$507,0)),"",ROW()-5)</f>
        <v/>
      </c>
      <c r="B79" s="17">
        <f>IFERROR(INDEX('Ejemplo registro'!$A$8:$A$507,MATCH(ROW()-5,'Ejemplo registro'!$Y$8:$Y$507,0)),"")</f>
        <v/>
      </c>
      <c r="C79" s="10">
        <f>IFERROR(INDEX('Ejemplo registro'!$B$8:$B$507,MATCH(ROW()-5,'Ejemplo registro'!$Y$8:$Y$507,0)),"")</f>
        <v/>
      </c>
      <c r="D79" s="17">
        <f>IFERROR(INDEX('Ejemplo registro'!$D$8:$D$507,MATCH(ROW()-5,'Ejemplo registro'!$Y$8:$Y$507,0))&amp;"","")</f>
        <v/>
      </c>
      <c r="E79" s="17">
        <f>IFERROR(INDEX('Ejemplo registro'!$E$8:$E$507,MATCH(ROW()-5,'Ejemplo registro'!$Y$8:$Y$507,0))&amp;"","")</f>
        <v/>
      </c>
      <c r="F79" s="17">
        <f>IFERROR(INDEX('Ejemplo registro'!$F$8:$F$507,MATCH(ROW()-5,'Ejemplo registro'!$Y$8:$Y$507,0))&amp;"","")</f>
        <v/>
      </c>
      <c r="G79" s="17">
        <f>IFERROR(INDEX('Ejemplo registro'!$G$8:$G$507,MATCH(ROW()-5,'Ejemplo registro'!$Y$8:$Y$507,0))&amp;"","")</f>
        <v/>
      </c>
      <c r="H79" s="17">
        <f>IFERROR(INDEX('Ejemplo registro'!$H$8:$H$507,MATCH(ROW()-5,'Ejemplo registro'!$Y$8:$Y$507,0))&amp;"","")</f>
        <v/>
      </c>
      <c r="I79" s="17">
        <f>IFERROR(INDEX('Ejemplo registro'!$K$8:$K$507,MATCH(ROW()-5,'Ejemplo registro'!$Y$8:$Y$507,0))&amp;"","")</f>
        <v/>
      </c>
      <c r="J79" s="17">
        <f>IFERROR(INDEX('Ejemplo registro'!$M$8:$M$507,MATCH(ROW()-5,'Ejemplo registro'!$Y$8:$Y$507,0))&amp;"","")</f>
        <v/>
      </c>
      <c r="K79" s="18">
        <f>IFERROR(INDEX('Ejemplo registro'!$W$8:$W$507,MATCH(ROW()-5,'Ejemplo registro'!$Y$8:$Y$507,0)),"")</f>
        <v/>
      </c>
      <c r="L79" s="17">
        <f>IFERROR(INDEX('Ejemplo registro'!$X$8:$X$507,MATCH(ROW()-5,'Ejemplo registro'!$Y$8:$Y$507,0))&amp;"","")</f>
        <v/>
      </c>
    </row>
    <row r="80" ht="18" customHeight="1">
      <c r="A80" s="17">
        <f>IF(ISNA(MATCH(ROW()-5,'Ejemplo registro'!$Y$8:$Y$507,0)),"",ROW()-5)</f>
        <v/>
      </c>
      <c r="B80" s="17">
        <f>IFERROR(INDEX('Ejemplo registro'!$A$8:$A$507,MATCH(ROW()-5,'Ejemplo registro'!$Y$8:$Y$507,0)),"")</f>
        <v/>
      </c>
      <c r="C80" s="10">
        <f>IFERROR(INDEX('Ejemplo registro'!$B$8:$B$507,MATCH(ROW()-5,'Ejemplo registro'!$Y$8:$Y$507,0)),"")</f>
        <v/>
      </c>
      <c r="D80" s="17">
        <f>IFERROR(INDEX('Ejemplo registro'!$D$8:$D$507,MATCH(ROW()-5,'Ejemplo registro'!$Y$8:$Y$507,0))&amp;"","")</f>
        <v/>
      </c>
      <c r="E80" s="17">
        <f>IFERROR(INDEX('Ejemplo registro'!$E$8:$E$507,MATCH(ROW()-5,'Ejemplo registro'!$Y$8:$Y$507,0))&amp;"","")</f>
        <v/>
      </c>
      <c r="F80" s="17">
        <f>IFERROR(INDEX('Ejemplo registro'!$F$8:$F$507,MATCH(ROW()-5,'Ejemplo registro'!$Y$8:$Y$507,0))&amp;"","")</f>
        <v/>
      </c>
      <c r="G80" s="17">
        <f>IFERROR(INDEX('Ejemplo registro'!$G$8:$G$507,MATCH(ROW()-5,'Ejemplo registro'!$Y$8:$Y$507,0))&amp;"","")</f>
        <v/>
      </c>
      <c r="H80" s="17">
        <f>IFERROR(INDEX('Ejemplo registro'!$H$8:$H$507,MATCH(ROW()-5,'Ejemplo registro'!$Y$8:$Y$507,0))&amp;"","")</f>
        <v/>
      </c>
      <c r="I80" s="17">
        <f>IFERROR(INDEX('Ejemplo registro'!$K$8:$K$507,MATCH(ROW()-5,'Ejemplo registro'!$Y$8:$Y$507,0))&amp;"","")</f>
        <v/>
      </c>
      <c r="J80" s="17">
        <f>IFERROR(INDEX('Ejemplo registro'!$M$8:$M$507,MATCH(ROW()-5,'Ejemplo registro'!$Y$8:$Y$507,0))&amp;"","")</f>
        <v/>
      </c>
      <c r="K80" s="18">
        <f>IFERROR(INDEX('Ejemplo registro'!$W$8:$W$507,MATCH(ROW()-5,'Ejemplo registro'!$Y$8:$Y$507,0)),"")</f>
        <v/>
      </c>
      <c r="L80" s="17">
        <f>IFERROR(INDEX('Ejemplo registro'!$X$8:$X$507,MATCH(ROW()-5,'Ejemplo registro'!$Y$8:$Y$507,0))&amp;"","")</f>
        <v/>
      </c>
    </row>
    <row r="81" ht="18" customHeight="1">
      <c r="A81" s="17">
        <f>IF(ISNA(MATCH(ROW()-5,'Ejemplo registro'!$Y$8:$Y$507,0)),"",ROW()-5)</f>
        <v/>
      </c>
      <c r="B81" s="17">
        <f>IFERROR(INDEX('Ejemplo registro'!$A$8:$A$507,MATCH(ROW()-5,'Ejemplo registro'!$Y$8:$Y$507,0)),"")</f>
        <v/>
      </c>
      <c r="C81" s="10">
        <f>IFERROR(INDEX('Ejemplo registro'!$B$8:$B$507,MATCH(ROW()-5,'Ejemplo registro'!$Y$8:$Y$507,0)),"")</f>
        <v/>
      </c>
      <c r="D81" s="17">
        <f>IFERROR(INDEX('Ejemplo registro'!$D$8:$D$507,MATCH(ROW()-5,'Ejemplo registro'!$Y$8:$Y$507,0))&amp;"","")</f>
        <v/>
      </c>
      <c r="E81" s="17">
        <f>IFERROR(INDEX('Ejemplo registro'!$E$8:$E$507,MATCH(ROW()-5,'Ejemplo registro'!$Y$8:$Y$507,0))&amp;"","")</f>
        <v/>
      </c>
      <c r="F81" s="17">
        <f>IFERROR(INDEX('Ejemplo registro'!$F$8:$F$507,MATCH(ROW()-5,'Ejemplo registro'!$Y$8:$Y$507,0))&amp;"","")</f>
        <v/>
      </c>
      <c r="G81" s="17">
        <f>IFERROR(INDEX('Ejemplo registro'!$G$8:$G$507,MATCH(ROW()-5,'Ejemplo registro'!$Y$8:$Y$507,0))&amp;"","")</f>
        <v/>
      </c>
      <c r="H81" s="17">
        <f>IFERROR(INDEX('Ejemplo registro'!$H$8:$H$507,MATCH(ROW()-5,'Ejemplo registro'!$Y$8:$Y$507,0))&amp;"","")</f>
        <v/>
      </c>
      <c r="I81" s="17">
        <f>IFERROR(INDEX('Ejemplo registro'!$K$8:$K$507,MATCH(ROW()-5,'Ejemplo registro'!$Y$8:$Y$507,0))&amp;"","")</f>
        <v/>
      </c>
      <c r="J81" s="17">
        <f>IFERROR(INDEX('Ejemplo registro'!$M$8:$M$507,MATCH(ROW()-5,'Ejemplo registro'!$Y$8:$Y$507,0))&amp;"","")</f>
        <v/>
      </c>
      <c r="K81" s="18">
        <f>IFERROR(INDEX('Ejemplo registro'!$W$8:$W$507,MATCH(ROW()-5,'Ejemplo registro'!$Y$8:$Y$507,0)),"")</f>
        <v/>
      </c>
      <c r="L81" s="17">
        <f>IFERROR(INDEX('Ejemplo registro'!$X$8:$X$507,MATCH(ROW()-5,'Ejemplo registro'!$Y$8:$Y$507,0))&amp;"","")</f>
        <v/>
      </c>
    </row>
    <row r="82" ht="18" customHeight="1">
      <c r="A82" s="17">
        <f>IF(ISNA(MATCH(ROW()-5,'Ejemplo registro'!$Y$8:$Y$507,0)),"",ROW()-5)</f>
        <v/>
      </c>
      <c r="B82" s="17">
        <f>IFERROR(INDEX('Ejemplo registro'!$A$8:$A$507,MATCH(ROW()-5,'Ejemplo registro'!$Y$8:$Y$507,0)),"")</f>
        <v/>
      </c>
      <c r="C82" s="10">
        <f>IFERROR(INDEX('Ejemplo registro'!$B$8:$B$507,MATCH(ROW()-5,'Ejemplo registro'!$Y$8:$Y$507,0)),"")</f>
        <v/>
      </c>
      <c r="D82" s="17">
        <f>IFERROR(INDEX('Ejemplo registro'!$D$8:$D$507,MATCH(ROW()-5,'Ejemplo registro'!$Y$8:$Y$507,0))&amp;"","")</f>
        <v/>
      </c>
      <c r="E82" s="17">
        <f>IFERROR(INDEX('Ejemplo registro'!$E$8:$E$507,MATCH(ROW()-5,'Ejemplo registro'!$Y$8:$Y$507,0))&amp;"","")</f>
        <v/>
      </c>
      <c r="F82" s="17">
        <f>IFERROR(INDEX('Ejemplo registro'!$F$8:$F$507,MATCH(ROW()-5,'Ejemplo registro'!$Y$8:$Y$507,0))&amp;"","")</f>
        <v/>
      </c>
      <c r="G82" s="17">
        <f>IFERROR(INDEX('Ejemplo registro'!$G$8:$G$507,MATCH(ROW()-5,'Ejemplo registro'!$Y$8:$Y$507,0))&amp;"","")</f>
        <v/>
      </c>
      <c r="H82" s="17">
        <f>IFERROR(INDEX('Ejemplo registro'!$H$8:$H$507,MATCH(ROW()-5,'Ejemplo registro'!$Y$8:$Y$507,0))&amp;"","")</f>
        <v/>
      </c>
      <c r="I82" s="17">
        <f>IFERROR(INDEX('Ejemplo registro'!$K$8:$K$507,MATCH(ROW()-5,'Ejemplo registro'!$Y$8:$Y$507,0))&amp;"","")</f>
        <v/>
      </c>
      <c r="J82" s="17">
        <f>IFERROR(INDEX('Ejemplo registro'!$M$8:$M$507,MATCH(ROW()-5,'Ejemplo registro'!$Y$8:$Y$507,0))&amp;"","")</f>
        <v/>
      </c>
      <c r="K82" s="18">
        <f>IFERROR(INDEX('Ejemplo registro'!$W$8:$W$507,MATCH(ROW()-5,'Ejemplo registro'!$Y$8:$Y$507,0)),"")</f>
        <v/>
      </c>
      <c r="L82" s="17">
        <f>IFERROR(INDEX('Ejemplo registro'!$X$8:$X$507,MATCH(ROW()-5,'Ejemplo registro'!$Y$8:$Y$507,0))&amp;"","")</f>
        <v/>
      </c>
    </row>
    <row r="83" ht="18" customHeight="1">
      <c r="A83" s="17">
        <f>IF(ISNA(MATCH(ROW()-5,'Ejemplo registro'!$Y$8:$Y$507,0)),"",ROW()-5)</f>
        <v/>
      </c>
      <c r="B83" s="17">
        <f>IFERROR(INDEX('Ejemplo registro'!$A$8:$A$507,MATCH(ROW()-5,'Ejemplo registro'!$Y$8:$Y$507,0)),"")</f>
        <v/>
      </c>
      <c r="C83" s="10">
        <f>IFERROR(INDEX('Ejemplo registro'!$B$8:$B$507,MATCH(ROW()-5,'Ejemplo registro'!$Y$8:$Y$507,0)),"")</f>
        <v/>
      </c>
      <c r="D83" s="17">
        <f>IFERROR(INDEX('Ejemplo registro'!$D$8:$D$507,MATCH(ROW()-5,'Ejemplo registro'!$Y$8:$Y$507,0))&amp;"","")</f>
        <v/>
      </c>
      <c r="E83" s="17">
        <f>IFERROR(INDEX('Ejemplo registro'!$E$8:$E$507,MATCH(ROW()-5,'Ejemplo registro'!$Y$8:$Y$507,0))&amp;"","")</f>
        <v/>
      </c>
      <c r="F83" s="17">
        <f>IFERROR(INDEX('Ejemplo registro'!$F$8:$F$507,MATCH(ROW()-5,'Ejemplo registro'!$Y$8:$Y$507,0))&amp;"","")</f>
        <v/>
      </c>
      <c r="G83" s="17">
        <f>IFERROR(INDEX('Ejemplo registro'!$G$8:$G$507,MATCH(ROW()-5,'Ejemplo registro'!$Y$8:$Y$507,0))&amp;"","")</f>
        <v/>
      </c>
      <c r="H83" s="17">
        <f>IFERROR(INDEX('Ejemplo registro'!$H$8:$H$507,MATCH(ROW()-5,'Ejemplo registro'!$Y$8:$Y$507,0))&amp;"","")</f>
        <v/>
      </c>
      <c r="I83" s="17">
        <f>IFERROR(INDEX('Ejemplo registro'!$K$8:$K$507,MATCH(ROW()-5,'Ejemplo registro'!$Y$8:$Y$507,0))&amp;"","")</f>
        <v/>
      </c>
      <c r="J83" s="17">
        <f>IFERROR(INDEX('Ejemplo registro'!$M$8:$M$507,MATCH(ROW()-5,'Ejemplo registro'!$Y$8:$Y$507,0))&amp;"","")</f>
        <v/>
      </c>
      <c r="K83" s="18">
        <f>IFERROR(INDEX('Ejemplo registro'!$W$8:$W$507,MATCH(ROW()-5,'Ejemplo registro'!$Y$8:$Y$507,0)),"")</f>
        <v/>
      </c>
      <c r="L83" s="17">
        <f>IFERROR(INDEX('Ejemplo registro'!$X$8:$X$507,MATCH(ROW()-5,'Ejemplo registro'!$Y$8:$Y$507,0))&amp;"","")</f>
        <v/>
      </c>
    </row>
    <row r="84" ht="18" customHeight="1">
      <c r="A84" s="17">
        <f>IF(ISNA(MATCH(ROW()-5,'Ejemplo registro'!$Y$8:$Y$507,0)),"",ROW()-5)</f>
        <v/>
      </c>
      <c r="B84" s="17">
        <f>IFERROR(INDEX('Ejemplo registro'!$A$8:$A$507,MATCH(ROW()-5,'Ejemplo registro'!$Y$8:$Y$507,0)),"")</f>
        <v/>
      </c>
      <c r="C84" s="10">
        <f>IFERROR(INDEX('Ejemplo registro'!$B$8:$B$507,MATCH(ROW()-5,'Ejemplo registro'!$Y$8:$Y$507,0)),"")</f>
        <v/>
      </c>
      <c r="D84" s="17">
        <f>IFERROR(INDEX('Ejemplo registro'!$D$8:$D$507,MATCH(ROW()-5,'Ejemplo registro'!$Y$8:$Y$507,0))&amp;"","")</f>
        <v/>
      </c>
      <c r="E84" s="17">
        <f>IFERROR(INDEX('Ejemplo registro'!$E$8:$E$507,MATCH(ROW()-5,'Ejemplo registro'!$Y$8:$Y$507,0))&amp;"","")</f>
        <v/>
      </c>
      <c r="F84" s="17">
        <f>IFERROR(INDEX('Ejemplo registro'!$F$8:$F$507,MATCH(ROW()-5,'Ejemplo registro'!$Y$8:$Y$507,0))&amp;"","")</f>
        <v/>
      </c>
      <c r="G84" s="17">
        <f>IFERROR(INDEX('Ejemplo registro'!$G$8:$G$507,MATCH(ROW()-5,'Ejemplo registro'!$Y$8:$Y$507,0))&amp;"","")</f>
        <v/>
      </c>
      <c r="H84" s="17">
        <f>IFERROR(INDEX('Ejemplo registro'!$H$8:$H$507,MATCH(ROW()-5,'Ejemplo registro'!$Y$8:$Y$507,0))&amp;"","")</f>
        <v/>
      </c>
      <c r="I84" s="17">
        <f>IFERROR(INDEX('Ejemplo registro'!$K$8:$K$507,MATCH(ROW()-5,'Ejemplo registro'!$Y$8:$Y$507,0))&amp;"","")</f>
        <v/>
      </c>
      <c r="J84" s="17">
        <f>IFERROR(INDEX('Ejemplo registro'!$M$8:$M$507,MATCH(ROW()-5,'Ejemplo registro'!$Y$8:$Y$507,0))&amp;"","")</f>
        <v/>
      </c>
      <c r="K84" s="18">
        <f>IFERROR(INDEX('Ejemplo registro'!$W$8:$W$507,MATCH(ROW()-5,'Ejemplo registro'!$Y$8:$Y$507,0)),"")</f>
        <v/>
      </c>
      <c r="L84" s="17">
        <f>IFERROR(INDEX('Ejemplo registro'!$X$8:$X$507,MATCH(ROW()-5,'Ejemplo registro'!$Y$8:$Y$507,0))&amp;"","")</f>
        <v/>
      </c>
    </row>
    <row r="85" ht="18" customHeight="1">
      <c r="A85" s="17">
        <f>IF(ISNA(MATCH(ROW()-5,'Ejemplo registro'!$Y$8:$Y$507,0)),"",ROW()-5)</f>
        <v/>
      </c>
      <c r="B85" s="17">
        <f>IFERROR(INDEX('Ejemplo registro'!$A$8:$A$507,MATCH(ROW()-5,'Ejemplo registro'!$Y$8:$Y$507,0)),"")</f>
        <v/>
      </c>
      <c r="C85" s="10">
        <f>IFERROR(INDEX('Ejemplo registro'!$B$8:$B$507,MATCH(ROW()-5,'Ejemplo registro'!$Y$8:$Y$507,0)),"")</f>
        <v/>
      </c>
      <c r="D85" s="17">
        <f>IFERROR(INDEX('Ejemplo registro'!$D$8:$D$507,MATCH(ROW()-5,'Ejemplo registro'!$Y$8:$Y$507,0))&amp;"","")</f>
        <v/>
      </c>
      <c r="E85" s="17">
        <f>IFERROR(INDEX('Ejemplo registro'!$E$8:$E$507,MATCH(ROW()-5,'Ejemplo registro'!$Y$8:$Y$507,0))&amp;"","")</f>
        <v/>
      </c>
      <c r="F85" s="17">
        <f>IFERROR(INDEX('Ejemplo registro'!$F$8:$F$507,MATCH(ROW()-5,'Ejemplo registro'!$Y$8:$Y$507,0))&amp;"","")</f>
        <v/>
      </c>
      <c r="G85" s="17">
        <f>IFERROR(INDEX('Ejemplo registro'!$G$8:$G$507,MATCH(ROW()-5,'Ejemplo registro'!$Y$8:$Y$507,0))&amp;"","")</f>
        <v/>
      </c>
      <c r="H85" s="17">
        <f>IFERROR(INDEX('Ejemplo registro'!$H$8:$H$507,MATCH(ROW()-5,'Ejemplo registro'!$Y$8:$Y$507,0))&amp;"","")</f>
        <v/>
      </c>
      <c r="I85" s="17">
        <f>IFERROR(INDEX('Ejemplo registro'!$K$8:$K$507,MATCH(ROW()-5,'Ejemplo registro'!$Y$8:$Y$507,0))&amp;"","")</f>
        <v/>
      </c>
      <c r="J85" s="17">
        <f>IFERROR(INDEX('Ejemplo registro'!$M$8:$M$507,MATCH(ROW()-5,'Ejemplo registro'!$Y$8:$Y$507,0))&amp;"","")</f>
        <v/>
      </c>
      <c r="K85" s="18">
        <f>IFERROR(INDEX('Ejemplo registro'!$W$8:$W$507,MATCH(ROW()-5,'Ejemplo registro'!$Y$8:$Y$507,0)),"")</f>
        <v/>
      </c>
      <c r="L85" s="17">
        <f>IFERROR(INDEX('Ejemplo registro'!$X$8:$X$507,MATCH(ROW()-5,'Ejemplo registro'!$Y$8:$Y$507,0))&amp;"","")</f>
        <v/>
      </c>
    </row>
    <row r="86" ht="18" customHeight="1">
      <c r="A86" s="17">
        <f>IF(ISNA(MATCH(ROW()-5,'Ejemplo registro'!$Y$8:$Y$507,0)),"",ROW()-5)</f>
        <v/>
      </c>
      <c r="B86" s="17">
        <f>IFERROR(INDEX('Ejemplo registro'!$A$8:$A$507,MATCH(ROW()-5,'Ejemplo registro'!$Y$8:$Y$507,0)),"")</f>
        <v/>
      </c>
      <c r="C86" s="10">
        <f>IFERROR(INDEX('Ejemplo registro'!$B$8:$B$507,MATCH(ROW()-5,'Ejemplo registro'!$Y$8:$Y$507,0)),"")</f>
        <v/>
      </c>
      <c r="D86" s="17">
        <f>IFERROR(INDEX('Ejemplo registro'!$D$8:$D$507,MATCH(ROW()-5,'Ejemplo registro'!$Y$8:$Y$507,0))&amp;"","")</f>
        <v/>
      </c>
      <c r="E86" s="17">
        <f>IFERROR(INDEX('Ejemplo registro'!$E$8:$E$507,MATCH(ROW()-5,'Ejemplo registro'!$Y$8:$Y$507,0))&amp;"","")</f>
        <v/>
      </c>
      <c r="F86" s="17">
        <f>IFERROR(INDEX('Ejemplo registro'!$F$8:$F$507,MATCH(ROW()-5,'Ejemplo registro'!$Y$8:$Y$507,0))&amp;"","")</f>
        <v/>
      </c>
      <c r="G86" s="17">
        <f>IFERROR(INDEX('Ejemplo registro'!$G$8:$G$507,MATCH(ROW()-5,'Ejemplo registro'!$Y$8:$Y$507,0))&amp;"","")</f>
        <v/>
      </c>
      <c r="H86" s="17">
        <f>IFERROR(INDEX('Ejemplo registro'!$H$8:$H$507,MATCH(ROW()-5,'Ejemplo registro'!$Y$8:$Y$507,0))&amp;"","")</f>
        <v/>
      </c>
      <c r="I86" s="17">
        <f>IFERROR(INDEX('Ejemplo registro'!$K$8:$K$507,MATCH(ROW()-5,'Ejemplo registro'!$Y$8:$Y$507,0))&amp;"","")</f>
        <v/>
      </c>
      <c r="J86" s="17">
        <f>IFERROR(INDEX('Ejemplo registro'!$M$8:$M$507,MATCH(ROW()-5,'Ejemplo registro'!$Y$8:$Y$507,0))&amp;"","")</f>
        <v/>
      </c>
      <c r="K86" s="18">
        <f>IFERROR(INDEX('Ejemplo registro'!$W$8:$W$507,MATCH(ROW()-5,'Ejemplo registro'!$Y$8:$Y$507,0)),"")</f>
        <v/>
      </c>
      <c r="L86" s="17">
        <f>IFERROR(INDEX('Ejemplo registro'!$X$8:$X$507,MATCH(ROW()-5,'Ejemplo registro'!$Y$8:$Y$507,0))&amp;"","")</f>
        <v/>
      </c>
    </row>
    <row r="87" ht="18" customHeight="1">
      <c r="A87" s="17">
        <f>IF(ISNA(MATCH(ROW()-5,'Ejemplo registro'!$Y$8:$Y$507,0)),"",ROW()-5)</f>
        <v/>
      </c>
      <c r="B87" s="17">
        <f>IFERROR(INDEX('Ejemplo registro'!$A$8:$A$507,MATCH(ROW()-5,'Ejemplo registro'!$Y$8:$Y$507,0)),"")</f>
        <v/>
      </c>
      <c r="C87" s="10">
        <f>IFERROR(INDEX('Ejemplo registro'!$B$8:$B$507,MATCH(ROW()-5,'Ejemplo registro'!$Y$8:$Y$507,0)),"")</f>
        <v/>
      </c>
      <c r="D87" s="17">
        <f>IFERROR(INDEX('Ejemplo registro'!$D$8:$D$507,MATCH(ROW()-5,'Ejemplo registro'!$Y$8:$Y$507,0))&amp;"","")</f>
        <v/>
      </c>
      <c r="E87" s="17">
        <f>IFERROR(INDEX('Ejemplo registro'!$E$8:$E$507,MATCH(ROW()-5,'Ejemplo registro'!$Y$8:$Y$507,0))&amp;"","")</f>
        <v/>
      </c>
      <c r="F87" s="17">
        <f>IFERROR(INDEX('Ejemplo registro'!$F$8:$F$507,MATCH(ROW()-5,'Ejemplo registro'!$Y$8:$Y$507,0))&amp;"","")</f>
        <v/>
      </c>
      <c r="G87" s="17">
        <f>IFERROR(INDEX('Ejemplo registro'!$G$8:$G$507,MATCH(ROW()-5,'Ejemplo registro'!$Y$8:$Y$507,0))&amp;"","")</f>
        <v/>
      </c>
      <c r="H87" s="17">
        <f>IFERROR(INDEX('Ejemplo registro'!$H$8:$H$507,MATCH(ROW()-5,'Ejemplo registro'!$Y$8:$Y$507,0))&amp;"","")</f>
        <v/>
      </c>
      <c r="I87" s="17">
        <f>IFERROR(INDEX('Ejemplo registro'!$K$8:$K$507,MATCH(ROW()-5,'Ejemplo registro'!$Y$8:$Y$507,0))&amp;"","")</f>
        <v/>
      </c>
      <c r="J87" s="17">
        <f>IFERROR(INDEX('Ejemplo registro'!$M$8:$M$507,MATCH(ROW()-5,'Ejemplo registro'!$Y$8:$Y$507,0))&amp;"","")</f>
        <v/>
      </c>
      <c r="K87" s="18">
        <f>IFERROR(INDEX('Ejemplo registro'!$W$8:$W$507,MATCH(ROW()-5,'Ejemplo registro'!$Y$8:$Y$507,0)),"")</f>
        <v/>
      </c>
      <c r="L87" s="17">
        <f>IFERROR(INDEX('Ejemplo registro'!$X$8:$X$507,MATCH(ROW()-5,'Ejemplo registro'!$Y$8:$Y$507,0))&amp;"","")</f>
        <v/>
      </c>
    </row>
    <row r="88" ht="18" customHeight="1">
      <c r="A88" s="17">
        <f>IF(ISNA(MATCH(ROW()-5,'Ejemplo registro'!$Y$8:$Y$507,0)),"",ROW()-5)</f>
        <v/>
      </c>
      <c r="B88" s="17">
        <f>IFERROR(INDEX('Ejemplo registro'!$A$8:$A$507,MATCH(ROW()-5,'Ejemplo registro'!$Y$8:$Y$507,0)),"")</f>
        <v/>
      </c>
      <c r="C88" s="10">
        <f>IFERROR(INDEX('Ejemplo registro'!$B$8:$B$507,MATCH(ROW()-5,'Ejemplo registro'!$Y$8:$Y$507,0)),"")</f>
        <v/>
      </c>
      <c r="D88" s="17">
        <f>IFERROR(INDEX('Ejemplo registro'!$D$8:$D$507,MATCH(ROW()-5,'Ejemplo registro'!$Y$8:$Y$507,0))&amp;"","")</f>
        <v/>
      </c>
      <c r="E88" s="17">
        <f>IFERROR(INDEX('Ejemplo registro'!$E$8:$E$507,MATCH(ROW()-5,'Ejemplo registro'!$Y$8:$Y$507,0))&amp;"","")</f>
        <v/>
      </c>
      <c r="F88" s="17">
        <f>IFERROR(INDEX('Ejemplo registro'!$F$8:$F$507,MATCH(ROW()-5,'Ejemplo registro'!$Y$8:$Y$507,0))&amp;"","")</f>
        <v/>
      </c>
      <c r="G88" s="17">
        <f>IFERROR(INDEX('Ejemplo registro'!$G$8:$G$507,MATCH(ROW()-5,'Ejemplo registro'!$Y$8:$Y$507,0))&amp;"","")</f>
        <v/>
      </c>
      <c r="H88" s="17">
        <f>IFERROR(INDEX('Ejemplo registro'!$H$8:$H$507,MATCH(ROW()-5,'Ejemplo registro'!$Y$8:$Y$507,0))&amp;"","")</f>
        <v/>
      </c>
      <c r="I88" s="17">
        <f>IFERROR(INDEX('Ejemplo registro'!$K$8:$K$507,MATCH(ROW()-5,'Ejemplo registro'!$Y$8:$Y$507,0))&amp;"","")</f>
        <v/>
      </c>
      <c r="J88" s="17">
        <f>IFERROR(INDEX('Ejemplo registro'!$M$8:$M$507,MATCH(ROW()-5,'Ejemplo registro'!$Y$8:$Y$507,0))&amp;"","")</f>
        <v/>
      </c>
      <c r="K88" s="18">
        <f>IFERROR(INDEX('Ejemplo registro'!$W$8:$W$507,MATCH(ROW()-5,'Ejemplo registro'!$Y$8:$Y$507,0)),"")</f>
        <v/>
      </c>
      <c r="L88" s="17">
        <f>IFERROR(INDEX('Ejemplo registro'!$X$8:$X$507,MATCH(ROW()-5,'Ejemplo registro'!$Y$8:$Y$507,0))&amp;"","")</f>
        <v/>
      </c>
    </row>
    <row r="89" ht="18" customHeight="1">
      <c r="A89" s="17">
        <f>IF(ISNA(MATCH(ROW()-5,'Ejemplo registro'!$Y$8:$Y$507,0)),"",ROW()-5)</f>
        <v/>
      </c>
      <c r="B89" s="17">
        <f>IFERROR(INDEX('Ejemplo registro'!$A$8:$A$507,MATCH(ROW()-5,'Ejemplo registro'!$Y$8:$Y$507,0)),"")</f>
        <v/>
      </c>
      <c r="C89" s="10">
        <f>IFERROR(INDEX('Ejemplo registro'!$B$8:$B$507,MATCH(ROW()-5,'Ejemplo registro'!$Y$8:$Y$507,0)),"")</f>
        <v/>
      </c>
      <c r="D89" s="17">
        <f>IFERROR(INDEX('Ejemplo registro'!$D$8:$D$507,MATCH(ROW()-5,'Ejemplo registro'!$Y$8:$Y$507,0))&amp;"","")</f>
        <v/>
      </c>
      <c r="E89" s="17">
        <f>IFERROR(INDEX('Ejemplo registro'!$E$8:$E$507,MATCH(ROW()-5,'Ejemplo registro'!$Y$8:$Y$507,0))&amp;"","")</f>
        <v/>
      </c>
      <c r="F89" s="17">
        <f>IFERROR(INDEX('Ejemplo registro'!$F$8:$F$507,MATCH(ROW()-5,'Ejemplo registro'!$Y$8:$Y$507,0))&amp;"","")</f>
        <v/>
      </c>
      <c r="G89" s="17">
        <f>IFERROR(INDEX('Ejemplo registro'!$G$8:$G$507,MATCH(ROW()-5,'Ejemplo registro'!$Y$8:$Y$507,0))&amp;"","")</f>
        <v/>
      </c>
      <c r="H89" s="17">
        <f>IFERROR(INDEX('Ejemplo registro'!$H$8:$H$507,MATCH(ROW()-5,'Ejemplo registro'!$Y$8:$Y$507,0))&amp;"","")</f>
        <v/>
      </c>
      <c r="I89" s="17">
        <f>IFERROR(INDEX('Ejemplo registro'!$K$8:$K$507,MATCH(ROW()-5,'Ejemplo registro'!$Y$8:$Y$507,0))&amp;"","")</f>
        <v/>
      </c>
      <c r="J89" s="17">
        <f>IFERROR(INDEX('Ejemplo registro'!$M$8:$M$507,MATCH(ROW()-5,'Ejemplo registro'!$Y$8:$Y$507,0))&amp;"","")</f>
        <v/>
      </c>
      <c r="K89" s="18">
        <f>IFERROR(INDEX('Ejemplo registro'!$W$8:$W$507,MATCH(ROW()-5,'Ejemplo registro'!$Y$8:$Y$507,0)),"")</f>
        <v/>
      </c>
      <c r="L89" s="17">
        <f>IFERROR(INDEX('Ejemplo registro'!$X$8:$X$507,MATCH(ROW()-5,'Ejemplo registro'!$Y$8:$Y$507,0))&amp;"","")</f>
        <v/>
      </c>
    </row>
    <row r="90" ht="18" customHeight="1">
      <c r="A90" s="17">
        <f>IF(ISNA(MATCH(ROW()-5,'Ejemplo registro'!$Y$8:$Y$507,0)),"",ROW()-5)</f>
        <v/>
      </c>
      <c r="B90" s="17">
        <f>IFERROR(INDEX('Ejemplo registro'!$A$8:$A$507,MATCH(ROW()-5,'Ejemplo registro'!$Y$8:$Y$507,0)),"")</f>
        <v/>
      </c>
      <c r="C90" s="10">
        <f>IFERROR(INDEX('Ejemplo registro'!$B$8:$B$507,MATCH(ROW()-5,'Ejemplo registro'!$Y$8:$Y$507,0)),"")</f>
        <v/>
      </c>
      <c r="D90" s="17">
        <f>IFERROR(INDEX('Ejemplo registro'!$D$8:$D$507,MATCH(ROW()-5,'Ejemplo registro'!$Y$8:$Y$507,0))&amp;"","")</f>
        <v/>
      </c>
      <c r="E90" s="17">
        <f>IFERROR(INDEX('Ejemplo registro'!$E$8:$E$507,MATCH(ROW()-5,'Ejemplo registro'!$Y$8:$Y$507,0))&amp;"","")</f>
        <v/>
      </c>
      <c r="F90" s="17">
        <f>IFERROR(INDEX('Ejemplo registro'!$F$8:$F$507,MATCH(ROW()-5,'Ejemplo registro'!$Y$8:$Y$507,0))&amp;"","")</f>
        <v/>
      </c>
      <c r="G90" s="17">
        <f>IFERROR(INDEX('Ejemplo registro'!$G$8:$G$507,MATCH(ROW()-5,'Ejemplo registro'!$Y$8:$Y$507,0))&amp;"","")</f>
        <v/>
      </c>
      <c r="H90" s="17">
        <f>IFERROR(INDEX('Ejemplo registro'!$H$8:$H$507,MATCH(ROW()-5,'Ejemplo registro'!$Y$8:$Y$507,0))&amp;"","")</f>
        <v/>
      </c>
      <c r="I90" s="17">
        <f>IFERROR(INDEX('Ejemplo registro'!$K$8:$K$507,MATCH(ROW()-5,'Ejemplo registro'!$Y$8:$Y$507,0))&amp;"","")</f>
        <v/>
      </c>
      <c r="J90" s="17">
        <f>IFERROR(INDEX('Ejemplo registro'!$M$8:$M$507,MATCH(ROW()-5,'Ejemplo registro'!$Y$8:$Y$507,0))&amp;"","")</f>
        <v/>
      </c>
      <c r="K90" s="18">
        <f>IFERROR(INDEX('Ejemplo registro'!$W$8:$W$507,MATCH(ROW()-5,'Ejemplo registro'!$Y$8:$Y$507,0)),"")</f>
        <v/>
      </c>
      <c r="L90" s="17">
        <f>IFERROR(INDEX('Ejemplo registro'!$X$8:$X$507,MATCH(ROW()-5,'Ejemplo registro'!$Y$8:$Y$507,0))&amp;"","")</f>
        <v/>
      </c>
    </row>
    <row r="91" ht="18" customHeight="1">
      <c r="A91" s="17">
        <f>IF(ISNA(MATCH(ROW()-5,'Ejemplo registro'!$Y$8:$Y$507,0)),"",ROW()-5)</f>
        <v/>
      </c>
      <c r="B91" s="17">
        <f>IFERROR(INDEX('Ejemplo registro'!$A$8:$A$507,MATCH(ROW()-5,'Ejemplo registro'!$Y$8:$Y$507,0)),"")</f>
        <v/>
      </c>
      <c r="C91" s="10">
        <f>IFERROR(INDEX('Ejemplo registro'!$B$8:$B$507,MATCH(ROW()-5,'Ejemplo registro'!$Y$8:$Y$507,0)),"")</f>
        <v/>
      </c>
      <c r="D91" s="17">
        <f>IFERROR(INDEX('Ejemplo registro'!$D$8:$D$507,MATCH(ROW()-5,'Ejemplo registro'!$Y$8:$Y$507,0))&amp;"","")</f>
        <v/>
      </c>
      <c r="E91" s="17">
        <f>IFERROR(INDEX('Ejemplo registro'!$E$8:$E$507,MATCH(ROW()-5,'Ejemplo registro'!$Y$8:$Y$507,0))&amp;"","")</f>
        <v/>
      </c>
      <c r="F91" s="17">
        <f>IFERROR(INDEX('Ejemplo registro'!$F$8:$F$507,MATCH(ROW()-5,'Ejemplo registro'!$Y$8:$Y$507,0))&amp;"","")</f>
        <v/>
      </c>
      <c r="G91" s="17">
        <f>IFERROR(INDEX('Ejemplo registro'!$G$8:$G$507,MATCH(ROW()-5,'Ejemplo registro'!$Y$8:$Y$507,0))&amp;"","")</f>
        <v/>
      </c>
      <c r="H91" s="17">
        <f>IFERROR(INDEX('Ejemplo registro'!$H$8:$H$507,MATCH(ROW()-5,'Ejemplo registro'!$Y$8:$Y$507,0))&amp;"","")</f>
        <v/>
      </c>
      <c r="I91" s="17">
        <f>IFERROR(INDEX('Ejemplo registro'!$K$8:$K$507,MATCH(ROW()-5,'Ejemplo registro'!$Y$8:$Y$507,0))&amp;"","")</f>
        <v/>
      </c>
      <c r="J91" s="17">
        <f>IFERROR(INDEX('Ejemplo registro'!$M$8:$M$507,MATCH(ROW()-5,'Ejemplo registro'!$Y$8:$Y$507,0))&amp;"","")</f>
        <v/>
      </c>
      <c r="K91" s="18">
        <f>IFERROR(INDEX('Ejemplo registro'!$W$8:$W$507,MATCH(ROW()-5,'Ejemplo registro'!$Y$8:$Y$507,0)),"")</f>
        <v/>
      </c>
      <c r="L91" s="17">
        <f>IFERROR(INDEX('Ejemplo registro'!$X$8:$X$507,MATCH(ROW()-5,'Ejemplo registro'!$Y$8:$Y$507,0))&amp;"","")</f>
        <v/>
      </c>
    </row>
    <row r="92" ht="18" customHeight="1">
      <c r="A92" s="17">
        <f>IF(ISNA(MATCH(ROW()-5,'Ejemplo registro'!$Y$8:$Y$507,0)),"",ROW()-5)</f>
        <v/>
      </c>
      <c r="B92" s="17">
        <f>IFERROR(INDEX('Ejemplo registro'!$A$8:$A$507,MATCH(ROW()-5,'Ejemplo registro'!$Y$8:$Y$507,0)),"")</f>
        <v/>
      </c>
      <c r="C92" s="10">
        <f>IFERROR(INDEX('Ejemplo registro'!$B$8:$B$507,MATCH(ROW()-5,'Ejemplo registro'!$Y$8:$Y$507,0)),"")</f>
        <v/>
      </c>
      <c r="D92" s="17">
        <f>IFERROR(INDEX('Ejemplo registro'!$D$8:$D$507,MATCH(ROW()-5,'Ejemplo registro'!$Y$8:$Y$507,0))&amp;"","")</f>
        <v/>
      </c>
      <c r="E92" s="17">
        <f>IFERROR(INDEX('Ejemplo registro'!$E$8:$E$507,MATCH(ROW()-5,'Ejemplo registro'!$Y$8:$Y$507,0))&amp;"","")</f>
        <v/>
      </c>
      <c r="F92" s="17">
        <f>IFERROR(INDEX('Ejemplo registro'!$F$8:$F$507,MATCH(ROW()-5,'Ejemplo registro'!$Y$8:$Y$507,0))&amp;"","")</f>
        <v/>
      </c>
      <c r="G92" s="17">
        <f>IFERROR(INDEX('Ejemplo registro'!$G$8:$G$507,MATCH(ROW()-5,'Ejemplo registro'!$Y$8:$Y$507,0))&amp;"","")</f>
        <v/>
      </c>
      <c r="H92" s="17">
        <f>IFERROR(INDEX('Ejemplo registro'!$H$8:$H$507,MATCH(ROW()-5,'Ejemplo registro'!$Y$8:$Y$507,0))&amp;"","")</f>
        <v/>
      </c>
      <c r="I92" s="17">
        <f>IFERROR(INDEX('Ejemplo registro'!$K$8:$K$507,MATCH(ROW()-5,'Ejemplo registro'!$Y$8:$Y$507,0))&amp;"","")</f>
        <v/>
      </c>
      <c r="J92" s="17">
        <f>IFERROR(INDEX('Ejemplo registro'!$M$8:$M$507,MATCH(ROW()-5,'Ejemplo registro'!$Y$8:$Y$507,0))&amp;"","")</f>
        <v/>
      </c>
      <c r="K92" s="18">
        <f>IFERROR(INDEX('Ejemplo registro'!$W$8:$W$507,MATCH(ROW()-5,'Ejemplo registro'!$Y$8:$Y$507,0)),"")</f>
        <v/>
      </c>
      <c r="L92" s="17">
        <f>IFERROR(INDEX('Ejemplo registro'!$X$8:$X$507,MATCH(ROW()-5,'Ejemplo registro'!$Y$8:$Y$507,0))&amp;"","")</f>
        <v/>
      </c>
    </row>
    <row r="93" ht="18" customHeight="1">
      <c r="A93" s="17">
        <f>IF(ISNA(MATCH(ROW()-5,'Ejemplo registro'!$Y$8:$Y$507,0)),"",ROW()-5)</f>
        <v/>
      </c>
      <c r="B93" s="17">
        <f>IFERROR(INDEX('Ejemplo registro'!$A$8:$A$507,MATCH(ROW()-5,'Ejemplo registro'!$Y$8:$Y$507,0)),"")</f>
        <v/>
      </c>
      <c r="C93" s="10">
        <f>IFERROR(INDEX('Ejemplo registro'!$B$8:$B$507,MATCH(ROW()-5,'Ejemplo registro'!$Y$8:$Y$507,0)),"")</f>
        <v/>
      </c>
      <c r="D93" s="17">
        <f>IFERROR(INDEX('Ejemplo registro'!$D$8:$D$507,MATCH(ROW()-5,'Ejemplo registro'!$Y$8:$Y$507,0))&amp;"","")</f>
        <v/>
      </c>
      <c r="E93" s="17">
        <f>IFERROR(INDEX('Ejemplo registro'!$E$8:$E$507,MATCH(ROW()-5,'Ejemplo registro'!$Y$8:$Y$507,0))&amp;"","")</f>
        <v/>
      </c>
      <c r="F93" s="17">
        <f>IFERROR(INDEX('Ejemplo registro'!$F$8:$F$507,MATCH(ROW()-5,'Ejemplo registro'!$Y$8:$Y$507,0))&amp;"","")</f>
        <v/>
      </c>
      <c r="G93" s="17">
        <f>IFERROR(INDEX('Ejemplo registro'!$G$8:$G$507,MATCH(ROW()-5,'Ejemplo registro'!$Y$8:$Y$507,0))&amp;"","")</f>
        <v/>
      </c>
      <c r="H93" s="17">
        <f>IFERROR(INDEX('Ejemplo registro'!$H$8:$H$507,MATCH(ROW()-5,'Ejemplo registro'!$Y$8:$Y$507,0))&amp;"","")</f>
        <v/>
      </c>
      <c r="I93" s="17">
        <f>IFERROR(INDEX('Ejemplo registro'!$K$8:$K$507,MATCH(ROW()-5,'Ejemplo registro'!$Y$8:$Y$507,0))&amp;"","")</f>
        <v/>
      </c>
      <c r="J93" s="17">
        <f>IFERROR(INDEX('Ejemplo registro'!$M$8:$M$507,MATCH(ROW()-5,'Ejemplo registro'!$Y$8:$Y$507,0))&amp;"","")</f>
        <v/>
      </c>
      <c r="K93" s="18">
        <f>IFERROR(INDEX('Ejemplo registro'!$W$8:$W$507,MATCH(ROW()-5,'Ejemplo registro'!$Y$8:$Y$507,0)),"")</f>
        <v/>
      </c>
      <c r="L93" s="17">
        <f>IFERROR(INDEX('Ejemplo registro'!$X$8:$X$507,MATCH(ROW()-5,'Ejemplo registro'!$Y$8:$Y$507,0))&amp;"","")</f>
        <v/>
      </c>
    </row>
    <row r="94" ht="18" customHeight="1">
      <c r="A94" s="17">
        <f>IF(ISNA(MATCH(ROW()-5,'Ejemplo registro'!$Y$8:$Y$507,0)),"",ROW()-5)</f>
        <v/>
      </c>
      <c r="B94" s="17">
        <f>IFERROR(INDEX('Ejemplo registro'!$A$8:$A$507,MATCH(ROW()-5,'Ejemplo registro'!$Y$8:$Y$507,0)),"")</f>
        <v/>
      </c>
      <c r="C94" s="10">
        <f>IFERROR(INDEX('Ejemplo registro'!$B$8:$B$507,MATCH(ROW()-5,'Ejemplo registro'!$Y$8:$Y$507,0)),"")</f>
        <v/>
      </c>
      <c r="D94" s="17">
        <f>IFERROR(INDEX('Ejemplo registro'!$D$8:$D$507,MATCH(ROW()-5,'Ejemplo registro'!$Y$8:$Y$507,0))&amp;"","")</f>
        <v/>
      </c>
      <c r="E94" s="17">
        <f>IFERROR(INDEX('Ejemplo registro'!$E$8:$E$507,MATCH(ROW()-5,'Ejemplo registro'!$Y$8:$Y$507,0))&amp;"","")</f>
        <v/>
      </c>
      <c r="F94" s="17">
        <f>IFERROR(INDEX('Ejemplo registro'!$F$8:$F$507,MATCH(ROW()-5,'Ejemplo registro'!$Y$8:$Y$507,0))&amp;"","")</f>
        <v/>
      </c>
      <c r="G94" s="17">
        <f>IFERROR(INDEX('Ejemplo registro'!$G$8:$G$507,MATCH(ROW()-5,'Ejemplo registro'!$Y$8:$Y$507,0))&amp;"","")</f>
        <v/>
      </c>
      <c r="H94" s="17">
        <f>IFERROR(INDEX('Ejemplo registro'!$H$8:$H$507,MATCH(ROW()-5,'Ejemplo registro'!$Y$8:$Y$507,0))&amp;"","")</f>
        <v/>
      </c>
      <c r="I94" s="17">
        <f>IFERROR(INDEX('Ejemplo registro'!$K$8:$K$507,MATCH(ROW()-5,'Ejemplo registro'!$Y$8:$Y$507,0))&amp;"","")</f>
        <v/>
      </c>
      <c r="J94" s="17">
        <f>IFERROR(INDEX('Ejemplo registro'!$M$8:$M$507,MATCH(ROW()-5,'Ejemplo registro'!$Y$8:$Y$507,0))&amp;"","")</f>
        <v/>
      </c>
      <c r="K94" s="18">
        <f>IFERROR(INDEX('Ejemplo registro'!$W$8:$W$507,MATCH(ROW()-5,'Ejemplo registro'!$Y$8:$Y$507,0)),"")</f>
        <v/>
      </c>
      <c r="L94" s="17">
        <f>IFERROR(INDEX('Ejemplo registro'!$X$8:$X$507,MATCH(ROW()-5,'Ejemplo registro'!$Y$8:$Y$507,0))&amp;"","")</f>
        <v/>
      </c>
    </row>
    <row r="95" ht="18" customHeight="1">
      <c r="A95" s="17">
        <f>IF(ISNA(MATCH(ROW()-5,'Ejemplo registro'!$Y$8:$Y$507,0)),"",ROW()-5)</f>
        <v/>
      </c>
      <c r="B95" s="17">
        <f>IFERROR(INDEX('Ejemplo registro'!$A$8:$A$507,MATCH(ROW()-5,'Ejemplo registro'!$Y$8:$Y$507,0)),"")</f>
        <v/>
      </c>
      <c r="C95" s="10">
        <f>IFERROR(INDEX('Ejemplo registro'!$B$8:$B$507,MATCH(ROW()-5,'Ejemplo registro'!$Y$8:$Y$507,0)),"")</f>
        <v/>
      </c>
      <c r="D95" s="17">
        <f>IFERROR(INDEX('Ejemplo registro'!$D$8:$D$507,MATCH(ROW()-5,'Ejemplo registro'!$Y$8:$Y$507,0))&amp;"","")</f>
        <v/>
      </c>
      <c r="E95" s="17">
        <f>IFERROR(INDEX('Ejemplo registro'!$E$8:$E$507,MATCH(ROW()-5,'Ejemplo registro'!$Y$8:$Y$507,0))&amp;"","")</f>
        <v/>
      </c>
      <c r="F95" s="17">
        <f>IFERROR(INDEX('Ejemplo registro'!$F$8:$F$507,MATCH(ROW()-5,'Ejemplo registro'!$Y$8:$Y$507,0))&amp;"","")</f>
        <v/>
      </c>
      <c r="G95" s="17">
        <f>IFERROR(INDEX('Ejemplo registro'!$G$8:$G$507,MATCH(ROW()-5,'Ejemplo registro'!$Y$8:$Y$507,0))&amp;"","")</f>
        <v/>
      </c>
      <c r="H95" s="17">
        <f>IFERROR(INDEX('Ejemplo registro'!$H$8:$H$507,MATCH(ROW()-5,'Ejemplo registro'!$Y$8:$Y$507,0))&amp;"","")</f>
        <v/>
      </c>
      <c r="I95" s="17">
        <f>IFERROR(INDEX('Ejemplo registro'!$K$8:$K$507,MATCH(ROW()-5,'Ejemplo registro'!$Y$8:$Y$507,0))&amp;"","")</f>
        <v/>
      </c>
      <c r="J95" s="17">
        <f>IFERROR(INDEX('Ejemplo registro'!$M$8:$M$507,MATCH(ROW()-5,'Ejemplo registro'!$Y$8:$Y$507,0))&amp;"","")</f>
        <v/>
      </c>
      <c r="K95" s="18">
        <f>IFERROR(INDEX('Ejemplo registro'!$W$8:$W$507,MATCH(ROW()-5,'Ejemplo registro'!$Y$8:$Y$507,0)),"")</f>
        <v/>
      </c>
      <c r="L95" s="17">
        <f>IFERROR(INDEX('Ejemplo registro'!$X$8:$X$507,MATCH(ROW()-5,'Ejemplo registro'!$Y$8:$Y$507,0))&amp;"","")</f>
        <v/>
      </c>
    </row>
    <row r="96" ht="18" customHeight="1">
      <c r="A96" s="17">
        <f>IF(ISNA(MATCH(ROW()-5,'Ejemplo registro'!$Y$8:$Y$507,0)),"",ROW()-5)</f>
        <v/>
      </c>
      <c r="B96" s="17">
        <f>IFERROR(INDEX('Ejemplo registro'!$A$8:$A$507,MATCH(ROW()-5,'Ejemplo registro'!$Y$8:$Y$507,0)),"")</f>
        <v/>
      </c>
      <c r="C96" s="10">
        <f>IFERROR(INDEX('Ejemplo registro'!$B$8:$B$507,MATCH(ROW()-5,'Ejemplo registro'!$Y$8:$Y$507,0)),"")</f>
        <v/>
      </c>
      <c r="D96" s="17">
        <f>IFERROR(INDEX('Ejemplo registro'!$D$8:$D$507,MATCH(ROW()-5,'Ejemplo registro'!$Y$8:$Y$507,0))&amp;"","")</f>
        <v/>
      </c>
      <c r="E96" s="17">
        <f>IFERROR(INDEX('Ejemplo registro'!$E$8:$E$507,MATCH(ROW()-5,'Ejemplo registro'!$Y$8:$Y$507,0))&amp;"","")</f>
        <v/>
      </c>
      <c r="F96" s="17">
        <f>IFERROR(INDEX('Ejemplo registro'!$F$8:$F$507,MATCH(ROW()-5,'Ejemplo registro'!$Y$8:$Y$507,0))&amp;"","")</f>
        <v/>
      </c>
      <c r="G96" s="17">
        <f>IFERROR(INDEX('Ejemplo registro'!$G$8:$G$507,MATCH(ROW()-5,'Ejemplo registro'!$Y$8:$Y$507,0))&amp;"","")</f>
        <v/>
      </c>
      <c r="H96" s="17">
        <f>IFERROR(INDEX('Ejemplo registro'!$H$8:$H$507,MATCH(ROW()-5,'Ejemplo registro'!$Y$8:$Y$507,0))&amp;"","")</f>
        <v/>
      </c>
      <c r="I96" s="17">
        <f>IFERROR(INDEX('Ejemplo registro'!$K$8:$K$507,MATCH(ROW()-5,'Ejemplo registro'!$Y$8:$Y$507,0))&amp;"","")</f>
        <v/>
      </c>
      <c r="J96" s="17">
        <f>IFERROR(INDEX('Ejemplo registro'!$M$8:$M$507,MATCH(ROW()-5,'Ejemplo registro'!$Y$8:$Y$507,0))&amp;"","")</f>
        <v/>
      </c>
      <c r="K96" s="18">
        <f>IFERROR(INDEX('Ejemplo registro'!$W$8:$W$507,MATCH(ROW()-5,'Ejemplo registro'!$Y$8:$Y$507,0)),"")</f>
        <v/>
      </c>
      <c r="L96" s="17">
        <f>IFERROR(INDEX('Ejemplo registro'!$X$8:$X$507,MATCH(ROW()-5,'Ejemplo registro'!$Y$8:$Y$507,0))&amp;"","")</f>
        <v/>
      </c>
    </row>
    <row r="97" ht="18" customHeight="1">
      <c r="A97" s="17">
        <f>IF(ISNA(MATCH(ROW()-5,'Ejemplo registro'!$Y$8:$Y$507,0)),"",ROW()-5)</f>
        <v/>
      </c>
      <c r="B97" s="17">
        <f>IFERROR(INDEX('Ejemplo registro'!$A$8:$A$507,MATCH(ROW()-5,'Ejemplo registro'!$Y$8:$Y$507,0)),"")</f>
        <v/>
      </c>
      <c r="C97" s="10">
        <f>IFERROR(INDEX('Ejemplo registro'!$B$8:$B$507,MATCH(ROW()-5,'Ejemplo registro'!$Y$8:$Y$507,0)),"")</f>
        <v/>
      </c>
      <c r="D97" s="17">
        <f>IFERROR(INDEX('Ejemplo registro'!$D$8:$D$507,MATCH(ROW()-5,'Ejemplo registro'!$Y$8:$Y$507,0))&amp;"","")</f>
        <v/>
      </c>
      <c r="E97" s="17">
        <f>IFERROR(INDEX('Ejemplo registro'!$E$8:$E$507,MATCH(ROW()-5,'Ejemplo registro'!$Y$8:$Y$507,0))&amp;"","")</f>
        <v/>
      </c>
      <c r="F97" s="17">
        <f>IFERROR(INDEX('Ejemplo registro'!$F$8:$F$507,MATCH(ROW()-5,'Ejemplo registro'!$Y$8:$Y$507,0))&amp;"","")</f>
        <v/>
      </c>
      <c r="G97" s="17">
        <f>IFERROR(INDEX('Ejemplo registro'!$G$8:$G$507,MATCH(ROW()-5,'Ejemplo registro'!$Y$8:$Y$507,0))&amp;"","")</f>
        <v/>
      </c>
      <c r="H97" s="17">
        <f>IFERROR(INDEX('Ejemplo registro'!$H$8:$H$507,MATCH(ROW()-5,'Ejemplo registro'!$Y$8:$Y$507,0))&amp;"","")</f>
        <v/>
      </c>
      <c r="I97" s="17">
        <f>IFERROR(INDEX('Ejemplo registro'!$K$8:$K$507,MATCH(ROW()-5,'Ejemplo registro'!$Y$8:$Y$507,0))&amp;"","")</f>
        <v/>
      </c>
      <c r="J97" s="17">
        <f>IFERROR(INDEX('Ejemplo registro'!$M$8:$M$507,MATCH(ROW()-5,'Ejemplo registro'!$Y$8:$Y$507,0))&amp;"","")</f>
        <v/>
      </c>
      <c r="K97" s="18">
        <f>IFERROR(INDEX('Ejemplo registro'!$W$8:$W$507,MATCH(ROW()-5,'Ejemplo registro'!$Y$8:$Y$507,0)),"")</f>
        <v/>
      </c>
      <c r="L97" s="17">
        <f>IFERROR(INDEX('Ejemplo registro'!$X$8:$X$507,MATCH(ROW()-5,'Ejemplo registro'!$Y$8:$Y$507,0))&amp;"","")</f>
        <v/>
      </c>
    </row>
    <row r="98" ht="18" customHeight="1">
      <c r="A98" s="17">
        <f>IF(ISNA(MATCH(ROW()-5,'Ejemplo registro'!$Y$8:$Y$507,0)),"",ROW()-5)</f>
        <v/>
      </c>
      <c r="B98" s="17">
        <f>IFERROR(INDEX('Ejemplo registro'!$A$8:$A$507,MATCH(ROW()-5,'Ejemplo registro'!$Y$8:$Y$507,0)),"")</f>
        <v/>
      </c>
      <c r="C98" s="10">
        <f>IFERROR(INDEX('Ejemplo registro'!$B$8:$B$507,MATCH(ROW()-5,'Ejemplo registro'!$Y$8:$Y$507,0)),"")</f>
        <v/>
      </c>
      <c r="D98" s="17">
        <f>IFERROR(INDEX('Ejemplo registro'!$D$8:$D$507,MATCH(ROW()-5,'Ejemplo registro'!$Y$8:$Y$507,0))&amp;"","")</f>
        <v/>
      </c>
      <c r="E98" s="17">
        <f>IFERROR(INDEX('Ejemplo registro'!$E$8:$E$507,MATCH(ROW()-5,'Ejemplo registro'!$Y$8:$Y$507,0))&amp;"","")</f>
        <v/>
      </c>
      <c r="F98" s="17">
        <f>IFERROR(INDEX('Ejemplo registro'!$F$8:$F$507,MATCH(ROW()-5,'Ejemplo registro'!$Y$8:$Y$507,0))&amp;"","")</f>
        <v/>
      </c>
      <c r="G98" s="17">
        <f>IFERROR(INDEX('Ejemplo registro'!$G$8:$G$507,MATCH(ROW()-5,'Ejemplo registro'!$Y$8:$Y$507,0))&amp;"","")</f>
        <v/>
      </c>
      <c r="H98" s="17">
        <f>IFERROR(INDEX('Ejemplo registro'!$H$8:$H$507,MATCH(ROW()-5,'Ejemplo registro'!$Y$8:$Y$507,0))&amp;"","")</f>
        <v/>
      </c>
      <c r="I98" s="17">
        <f>IFERROR(INDEX('Ejemplo registro'!$K$8:$K$507,MATCH(ROW()-5,'Ejemplo registro'!$Y$8:$Y$507,0))&amp;"","")</f>
        <v/>
      </c>
      <c r="J98" s="17">
        <f>IFERROR(INDEX('Ejemplo registro'!$M$8:$M$507,MATCH(ROW()-5,'Ejemplo registro'!$Y$8:$Y$507,0))&amp;"","")</f>
        <v/>
      </c>
      <c r="K98" s="18">
        <f>IFERROR(INDEX('Ejemplo registro'!$W$8:$W$507,MATCH(ROW()-5,'Ejemplo registro'!$Y$8:$Y$507,0)),"")</f>
        <v/>
      </c>
      <c r="L98" s="17">
        <f>IFERROR(INDEX('Ejemplo registro'!$X$8:$X$507,MATCH(ROW()-5,'Ejemplo registro'!$Y$8:$Y$507,0))&amp;"","")</f>
        <v/>
      </c>
    </row>
    <row r="99" ht="18" customHeight="1">
      <c r="A99" s="17">
        <f>IF(ISNA(MATCH(ROW()-5,'Ejemplo registro'!$Y$8:$Y$507,0)),"",ROW()-5)</f>
        <v/>
      </c>
      <c r="B99" s="17">
        <f>IFERROR(INDEX('Ejemplo registro'!$A$8:$A$507,MATCH(ROW()-5,'Ejemplo registro'!$Y$8:$Y$507,0)),"")</f>
        <v/>
      </c>
      <c r="C99" s="10">
        <f>IFERROR(INDEX('Ejemplo registro'!$B$8:$B$507,MATCH(ROW()-5,'Ejemplo registro'!$Y$8:$Y$507,0)),"")</f>
        <v/>
      </c>
      <c r="D99" s="17">
        <f>IFERROR(INDEX('Ejemplo registro'!$D$8:$D$507,MATCH(ROW()-5,'Ejemplo registro'!$Y$8:$Y$507,0))&amp;"","")</f>
        <v/>
      </c>
      <c r="E99" s="17">
        <f>IFERROR(INDEX('Ejemplo registro'!$E$8:$E$507,MATCH(ROW()-5,'Ejemplo registro'!$Y$8:$Y$507,0))&amp;"","")</f>
        <v/>
      </c>
      <c r="F99" s="17">
        <f>IFERROR(INDEX('Ejemplo registro'!$F$8:$F$507,MATCH(ROW()-5,'Ejemplo registro'!$Y$8:$Y$507,0))&amp;"","")</f>
        <v/>
      </c>
      <c r="G99" s="17">
        <f>IFERROR(INDEX('Ejemplo registro'!$G$8:$G$507,MATCH(ROW()-5,'Ejemplo registro'!$Y$8:$Y$507,0))&amp;"","")</f>
        <v/>
      </c>
      <c r="H99" s="17">
        <f>IFERROR(INDEX('Ejemplo registro'!$H$8:$H$507,MATCH(ROW()-5,'Ejemplo registro'!$Y$8:$Y$507,0))&amp;"","")</f>
        <v/>
      </c>
      <c r="I99" s="17">
        <f>IFERROR(INDEX('Ejemplo registro'!$K$8:$K$507,MATCH(ROW()-5,'Ejemplo registro'!$Y$8:$Y$507,0))&amp;"","")</f>
        <v/>
      </c>
      <c r="J99" s="17">
        <f>IFERROR(INDEX('Ejemplo registro'!$M$8:$M$507,MATCH(ROW()-5,'Ejemplo registro'!$Y$8:$Y$507,0))&amp;"","")</f>
        <v/>
      </c>
      <c r="K99" s="18">
        <f>IFERROR(INDEX('Ejemplo registro'!$W$8:$W$507,MATCH(ROW()-5,'Ejemplo registro'!$Y$8:$Y$507,0)),"")</f>
        <v/>
      </c>
      <c r="L99" s="17">
        <f>IFERROR(INDEX('Ejemplo registro'!$X$8:$X$507,MATCH(ROW()-5,'Ejemplo registro'!$Y$8:$Y$507,0))&amp;"","")</f>
        <v/>
      </c>
    </row>
    <row r="100" ht="18" customHeight="1">
      <c r="A100" s="17">
        <f>IF(ISNA(MATCH(ROW()-5,'Ejemplo registro'!$Y$8:$Y$507,0)),"",ROW()-5)</f>
        <v/>
      </c>
      <c r="B100" s="17">
        <f>IFERROR(INDEX('Ejemplo registro'!$A$8:$A$507,MATCH(ROW()-5,'Ejemplo registro'!$Y$8:$Y$507,0)),"")</f>
        <v/>
      </c>
      <c r="C100" s="10">
        <f>IFERROR(INDEX('Ejemplo registro'!$B$8:$B$507,MATCH(ROW()-5,'Ejemplo registro'!$Y$8:$Y$507,0)),"")</f>
        <v/>
      </c>
      <c r="D100" s="17">
        <f>IFERROR(INDEX('Ejemplo registro'!$D$8:$D$507,MATCH(ROW()-5,'Ejemplo registro'!$Y$8:$Y$507,0))&amp;"","")</f>
        <v/>
      </c>
      <c r="E100" s="17">
        <f>IFERROR(INDEX('Ejemplo registro'!$E$8:$E$507,MATCH(ROW()-5,'Ejemplo registro'!$Y$8:$Y$507,0))&amp;"","")</f>
        <v/>
      </c>
      <c r="F100" s="17">
        <f>IFERROR(INDEX('Ejemplo registro'!$F$8:$F$507,MATCH(ROW()-5,'Ejemplo registro'!$Y$8:$Y$507,0))&amp;"","")</f>
        <v/>
      </c>
      <c r="G100" s="17">
        <f>IFERROR(INDEX('Ejemplo registro'!$G$8:$G$507,MATCH(ROW()-5,'Ejemplo registro'!$Y$8:$Y$507,0))&amp;"","")</f>
        <v/>
      </c>
      <c r="H100" s="17">
        <f>IFERROR(INDEX('Ejemplo registro'!$H$8:$H$507,MATCH(ROW()-5,'Ejemplo registro'!$Y$8:$Y$507,0))&amp;"","")</f>
        <v/>
      </c>
      <c r="I100" s="17">
        <f>IFERROR(INDEX('Ejemplo registro'!$K$8:$K$507,MATCH(ROW()-5,'Ejemplo registro'!$Y$8:$Y$507,0))&amp;"","")</f>
        <v/>
      </c>
      <c r="J100" s="17">
        <f>IFERROR(INDEX('Ejemplo registro'!$M$8:$M$507,MATCH(ROW()-5,'Ejemplo registro'!$Y$8:$Y$507,0))&amp;"","")</f>
        <v/>
      </c>
      <c r="K100" s="18">
        <f>IFERROR(INDEX('Ejemplo registro'!$W$8:$W$507,MATCH(ROW()-5,'Ejemplo registro'!$Y$8:$Y$507,0)),"")</f>
        <v/>
      </c>
      <c r="L100" s="17">
        <f>IFERROR(INDEX('Ejemplo registro'!$X$8:$X$507,MATCH(ROW()-5,'Ejemplo registro'!$Y$8:$Y$507,0))&amp;"","")</f>
        <v/>
      </c>
    </row>
    <row r="101" ht="18" customHeight="1">
      <c r="A101" s="17">
        <f>IF(ISNA(MATCH(ROW()-5,'Ejemplo registro'!$Y$8:$Y$507,0)),"",ROW()-5)</f>
        <v/>
      </c>
      <c r="B101" s="17">
        <f>IFERROR(INDEX('Ejemplo registro'!$A$8:$A$507,MATCH(ROW()-5,'Ejemplo registro'!$Y$8:$Y$507,0)),"")</f>
        <v/>
      </c>
      <c r="C101" s="10">
        <f>IFERROR(INDEX('Ejemplo registro'!$B$8:$B$507,MATCH(ROW()-5,'Ejemplo registro'!$Y$8:$Y$507,0)),"")</f>
        <v/>
      </c>
      <c r="D101" s="17">
        <f>IFERROR(INDEX('Ejemplo registro'!$D$8:$D$507,MATCH(ROW()-5,'Ejemplo registro'!$Y$8:$Y$507,0))&amp;"","")</f>
        <v/>
      </c>
      <c r="E101" s="17">
        <f>IFERROR(INDEX('Ejemplo registro'!$E$8:$E$507,MATCH(ROW()-5,'Ejemplo registro'!$Y$8:$Y$507,0))&amp;"","")</f>
        <v/>
      </c>
      <c r="F101" s="17">
        <f>IFERROR(INDEX('Ejemplo registro'!$F$8:$F$507,MATCH(ROW()-5,'Ejemplo registro'!$Y$8:$Y$507,0))&amp;"","")</f>
        <v/>
      </c>
      <c r="G101" s="17">
        <f>IFERROR(INDEX('Ejemplo registro'!$G$8:$G$507,MATCH(ROW()-5,'Ejemplo registro'!$Y$8:$Y$507,0))&amp;"","")</f>
        <v/>
      </c>
      <c r="H101" s="17">
        <f>IFERROR(INDEX('Ejemplo registro'!$H$8:$H$507,MATCH(ROW()-5,'Ejemplo registro'!$Y$8:$Y$507,0))&amp;"","")</f>
        <v/>
      </c>
      <c r="I101" s="17">
        <f>IFERROR(INDEX('Ejemplo registro'!$K$8:$K$507,MATCH(ROW()-5,'Ejemplo registro'!$Y$8:$Y$507,0))&amp;"","")</f>
        <v/>
      </c>
      <c r="J101" s="17">
        <f>IFERROR(INDEX('Ejemplo registro'!$M$8:$M$507,MATCH(ROW()-5,'Ejemplo registro'!$Y$8:$Y$507,0))&amp;"","")</f>
        <v/>
      </c>
      <c r="K101" s="18">
        <f>IFERROR(INDEX('Ejemplo registro'!$W$8:$W$507,MATCH(ROW()-5,'Ejemplo registro'!$Y$8:$Y$507,0)),"")</f>
        <v/>
      </c>
      <c r="L101" s="17">
        <f>IFERROR(INDEX('Ejemplo registro'!$X$8:$X$507,MATCH(ROW()-5,'Ejemplo registro'!$Y$8:$Y$507,0))&amp;"","")</f>
        <v/>
      </c>
    </row>
    <row r="102" ht="18" customHeight="1">
      <c r="A102" s="17">
        <f>IF(ISNA(MATCH(ROW()-5,'Ejemplo registro'!$Y$8:$Y$507,0)),"",ROW()-5)</f>
        <v/>
      </c>
      <c r="B102" s="17">
        <f>IFERROR(INDEX('Ejemplo registro'!$A$8:$A$507,MATCH(ROW()-5,'Ejemplo registro'!$Y$8:$Y$507,0)),"")</f>
        <v/>
      </c>
      <c r="C102" s="10">
        <f>IFERROR(INDEX('Ejemplo registro'!$B$8:$B$507,MATCH(ROW()-5,'Ejemplo registro'!$Y$8:$Y$507,0)),"")</f>
        <v/>
      </c>
      <c r="D102" s="17">
        <f>IFERROR(INDEX('Ejemplo registro'!$D$8:$D$507,MATCH(ROW()-5,'Ejemplo registro'!$Y$8:$Y$507,0))&amp;"","")</f>
        <v/>
      </c>
      <c r="E102" s="17">
        <f>IFERROR(INDEX('Ejemplo registro'!$E$8:$E$507,MATCH(ROW()-5,'Ejemplo registro'!$Y$8:$Y$507,0))&amp;"","")</f>
        <v/>
      </c>
      <c r="F102" s="17">
        <f>IFERROR(INDEX('Ejemplo registro'!$F$8:$F$507,MATCH(ROW()-5,'Ejemplo registro'!$Y$8:$Y$507,0))&amp;"","")</f>
        <v/>
      </c>
      <c r="G102" s="17">
        <f>IFERROR(INDEX('Ejemplo registro'!$G$8:$G$507,MATCH(ROW()-5,'Ejemplo registro'!$Y$8:$Y$507,0))&amp;"","")</f>
        <v/>
      </c>
      <c r="H102" s="17">
        <f>IFERROR(INDEX('Ejemplo registro'!$H$8:$H$507,MATCH(ROW()-5,'Ejemplo registro'!$Y$8:$Y$507,0))&amp;"","")</f>
        <v/>
      </c>
      <c r="I102" s="17">
        <f>IFERROR(INDEX('Ejemplo registro'!$K$8:$K$507,MATCH(ROW()-5,'Ejemplo registro'!$Y$8:$Y$507,0))&amp;"","")</f>
        <v/>
      </c>
      <c r="J102" s="17">
        <f>IFERROR(INDEX('Ejemplo registro'!$M$8:$M$507,MATCH(ROW()-5,'Ejemplo registro'!$Y$8:$Y$507,0))&amp;"","")</f>
        <v/>
      </c>
      <c r="K102" s="18">
        <f>IFERROR(INDEX('Ejemplo registro'!$W$8:$W$507,MATCH(ROW()-5,'Ejemplo registro'!$Y$8:$Y$507,0)),"")</f>
        <v/>
      </c>
      <c r="L102" s="17">
        <f>IFERROR(INDEX('Ejemplo registro'!$X$8:$X$507,MATCH(ROW()-5,'Ejemplo registro'!$Y$8:$Y$507,0))&amp;"","")</f>
        <v/>
      </c>
    </row>
    <row r="103" ht="18" customHeight="1">
      <c r="A103" s="17">
        <f>IF(ISNA(MATCH(ROW()-5,'Ejemplo registro'!$Y$8:$Y$507,0)),"",ROW()-5)</f>
        <v/>
      </c>
      <c r="B103" s="17">
        <f>IFERROR(INDEX('Ejemplo registro'!$A$8:$A$507,MATCH(ROW()-5,'Ejemplo registro'!$Y$8:$Y$507,0)),"")</f>
        <v/>
      </c>
      <c r="C103" s="10">
        <f>IFERROR(INDEX('Ejemplo registro'!$B$8:$B$507,MATCH(ROW()-5,'Ejemplo registro'!$Y$8:$Y$507,0)),"")</f>
        <v/>
      </c>
      <c r="D103" s="17">
        <f>IFERROR(INDEX('Ejemplo registro'!$D$8:$D$507,MATCH(ROW()-5,'Ejemplo registro'!$Y$8:$Y$507,0))&amp;"","")</f>
        <v/>
      </c>
      <c r="E103" s="17">
        <f>IFERROR(INDEX('Ejemplo registro'!$E$8:$E$507,MATCH(ROW()-5,'Ejemplo registro'!$Y$8:$Y$507,0))&amp;"","")</f>
        <v/>
      </c>
      <c r="F103" s="17">
        <f>IFERROR(INDEX('Ejemplo registro'!$F$8:$F$507,MATCH(ROW()-5,'Ejemplo registro'!$Y$8:$Y$507,0))&amp;"","")</f>
        <v/>
      </c>
      <c r="G103" s="17">
        <f>IFERROR(INDEX('Ejemplo registro'!$G$8:$G$507,MATCH(ROW()-5,'Ejemplo registro'!$Y$8:$Y$507,0))&amp;"","")</f>
        <v/>
      </c>
      <c r="H103" s="17">
        <f>IFERROR(INDEX('Ejemplo registro'!$H$8:$H$507,MATCH(ROW()-5,'Ejemplo registro'!$Y$8:$Y$507,0))&amp;"","")</f>
        <v/>
      </c>
      <c r="I103" s="17">
        <f>IFERROR(INDEX('Ejemplo registro'!$K$8:$K$507,MATCH(ROW()-5,'Ejemplo registro'!$Y$8:$Y$507,0))&amp;"","")</f>
        <v/>
      </c>
      <c r="J103" s="17">
        <f>IFERROR(INDEX('Ejemplo registro'!$M$8:$M$507,MATCH(ROW()-5,'Ejemplo registro'!$Y$8:$Y$507,0))&amp;"","")</f>
        <v/>
      </c>
      <c r="K103" s="18">
        <f>IFERROR(INDEX('Ejemplo registro'!$W$8:$W$507,MATCH(ROW()-5,'Ejemplo registro'!$Y$8:$Y$507,0)),"")</f>
        <v/>
      </c>
      <c r="L103" s="17">
        <f>IFERROR(INDEX('Ejemplo registro'!$X$8:$X$507,MATCH(ROW()-5,'Ejemplo registro'!$Y$8:$Y$507,0))&amp;"","")</f>
        <v/>
      </c>
    </row>
    <row r="104" ht="18" customHeight="1">
      <c r="A104" s="17">
        <f>IF(ISNA(MATCH(ROW()-5,'Ejemplo registro'!$Y$8:$Y$507,0)),"",ROW()-5)</f>
        <v/>
      </c>
      <c r="B104" s="17">
        <f>IFERROR(INDEX('Ejemplo registro'!$A$8:$A$507,MATCH(ROW()-5,'Ejemplo registro'!$Y$8:$Y$507,0)),"")</f>
        <v/>
      </c>
      <c r="C104" s="10">
        <f>IFERROR(INDEX('Ejemplo registro'!$B$8:$B$507,MATCH(ROW()-5,'Ejemplo registro'!$Y$8:$Y$507,0)),"")</f>
        <v/>
      </c>
      <c r="D104" s="17">
        <f>IFERROR(INDEX('Ejemplo registro'!$D$8:$D$507,MATCH(ROW()-5,'Ejemplo registro'!$Y$8:$Y$507,0))&amp;"","")</f>
        <v/>
      </c>
      <c r="E104" s="17">
        <f>IFERROR(INDEX('Ejemplo registro'!$E$8:$E$507,MATCH(ROW()-5,'Ejemplo registro'!$Y$8:$Y$507,0))&amp;"","")</f>
        <v/>
      </c>
      <c r="F104" s="17">
        <f>IFERROR(INDEX('Ejemplo registro'!$F$8:$F$507,MATCH(ROW()-5,'Ejemplo registro'!$Y$8:$Y$507,0))&amp;"","")</f>
        <v/>
      </c>
      <c r="G104" s="17">
        <f>IFERROR(INDEX('Ejemplo registro'!$G$8:$G$507,MATCH(ROW()-5,'Ejemplo registro'!$Y$8:$Y$507,0))&amp;"","")</f>
        <v/>
      </c>
      <c r="H104" s="17">
        <f>IFERROR(INDEX('Ejemplo registro'!$H$8:$H$507,MATCH(ROW()-5,'Ejemplo registro'!$Y$8:$Y$507,0))&amp;"","")</f>
        <v/>
      </c>
      <c r="I104" s="17">
        <f>IFERROR(INDEX('Ejemplo registro'!$K$8:$K$507,MATCH(ROW()-5,'Ejemplo registro'!$Y$8:$Y$507,0))&amp;"","")</f>
        <v/>
      </c>
      <c r="J104" s="17">
        <f>IFERROR(INDEX('Ejemplo registro'!$M$8:$M$507,MATCH(ROW()-5,'Ejemplo registro'!$Y$8:$Y$507,0))&amp;"","")</f>
        <v/>
      </c>
      <c r="K104" s="18">
        <f>IFERROR(INDEX('Ejemplo registro'!$W$8:$W$507,MATCH(ROW()-5,'Ejemplo registro'!$Y$8:$Y$507,0)),"")</f>
        <v/>
      </c>
      <c r="L104" s="17">
        <f>IFERROR(INDEX('Ejemplo registro'!$X$8:$X$507,MATCH(ROW()-5,'Ejemplo registro'!$Y$8:$Y$507,0))&amp;"","")</f>
        <v/>
      </c>
    </row>
    <row r="105" ht="18" customHeight="1">
      <c r="A105" s="17">
        <f>IF(ISNA(MATCH(ROW()-5,'Ejemplo registro'!$Y$8:$Y$507,0)),"",ROW()-5)</f>
        <v/>
      </c>
      <c r="B105" s="17">
        <f>IFERROR(INDEX('Ejemplo registro'!$A$8:$A$507,MATCH(ROW()-5,'Ejemplo registro'!$Y$8:$Y$507,0)),"")</f>
        <v/>
      </c>
      <c r="C105" s="10">
        <f>IFERROR(INDEX('Ejemplo registro'!$B$8:$B$507,MATCH(ROW()-5,'Ejemplo registro'!$Y$8:$Y$507,0)),"")</f>
        <v/>
      </c>
      <c r="D105" s="17">
        <f>IFERROR(INDEX('Ejemplo registro'!$D$8:$D$507,MATCH(ROW()-5,'Ejemplo registro'!$Y$8:$Y$507,0))&amp;"","")</f>
        <v/>
      </c>
      <c r="E105" s="17">
        <f>IFERROR(INDEX('Ejemplo registro'!$E$8:$E$507,MATCH(ROW()-5,'Ejemplo registro'!$Y$8:$Y$507,0))&amp;"","")</f>
        <v/>
      </c>
      <c r="F105" s="17">
        <f>IFERROR(INDEX('Ejemplo registro'!$F$8:$F$507,MATCH(ROW()-5,'Ejemplo registro'!$Y$8:$Y$507,0))&amp;"","")</f>
        <v/>
      </c>
      <c r="G105" s="17">
        <f>IFERROR(INDEX('Ejemplo registro'!$G$8:$G$507,MATCH(ROW()-5,'Ejemplo registro'!$Y$8:$Y$507,0))&amp;"","")</f>
        <v/>
      </c>
      <c r="H105" s="17">
        <f>IFERROR(INDEX('Ejemplo registro'!$H$8:$H$507,MATCH(ROW()-5,'Ejemplo registro'!$Y$8:$Y$507,0))&amp;"","")</f>
        <v/>
      </c>
      <c r="I105" s="17">
        <f>IFERROR(INDEX('Ejemplo registro'!$K$8:$K$507,MATCH(ROW()-5,'Ejemplo registro'!$Y$8:$Y$507,0))&amp;"","")</f>
        <v/>
      </c>
      <c r="J105" s="17">
        <f>IFERROR(INDEX('Ejemplo registro'!$M$8:$M$507,MATCH(ROW()-5,'Ejemplo registro'!$Y$8:$Y$507,0))&amp;"","")</f>
        <v/>
      </c>
      <c r="K105" s="18">
        <f>IFERROR(INDEX('Ejemplo registro'!$W$8:$W$507,MATCH(ROW()-5,'Ejemplo registro'!$Y$8:$Y$507,0)),"")</f>
        <v/>
      </c>
      <c r="L105" s="17">
        <f>IFERROR(INDEX('Ejemplo registro'!$X$8:$X$507,MATCH(ROW()-5,'Ejemplo registro'!$Y$8:$Y$507,0))&amp;"","")</f>
        <v/>
      </c>
    </row>
    <row r="106" ht="18" customHeight="1">
      <c r="A106" s="17">
        <f>IF(ISNA(MATCH(ROW()-5,'Ejemplo registro'!$Y$8:$Y$507,0)),"",ROW()-5)</f>
        <v/>
      </c>
      <c r="B106" s="17">
        <f>IFERROR(INDEX('Ejemplo registro'!$A$8:$A$507,MATCH(ROW()-5,'Ejemplo registro'!$Y$8:$Y$507,0)),"")</f>
        <v/>
      </c>
      <c r="C106" s="10">
        <f>IFERROR(INDEX('Ejemplo registro'!$B$8:$B$507,MATCH(ROW()-5,'Ejemplo registro'!$Y$8:$Y$507,0)),"")</f>
        <v/>
      </c>
      <c r="D106" s="17">
        <f>IFERROR(INDEX('Ejemplo registro'!$D$8:$D$507,MATCH(ROW()-5,'Ejemplo registro'!$Y$8:$Y$507,0))&amp;"","")</f>
        <v/>
      </c>
      <c r="E106" s="17">
        <f>IFERROR(INDEX('Ejemplo registro'!$E$8:$E$507,MATCH(ROW()-5,'Ejemplo registro'!$Y$8:$Y$507,0))&amp;"","")</f>
        <v/>
      </c>
      <c r="F106" s="17">
        <f>IFERROR(INDEX('Ejemplo registro'!$F$8:$F$507,MATCH(ROW()-5,'Ejemplo registro'!$Y$8:$Y$507,0))&amp;"","")</f>
        <v/>
      </c>
      <c r="G106" s="17">
        <f>IFERROR(INDEX('Ejemplo registro'!$G$8:$G$507,MATCH(ROW()-5,'Ejemplo registro'!$Y$8:$Y$507,0))&amp;"","")</f>
        <v/>
      </c>
      <c r="H106" s="17">
        <f>IFERROR(INDEX('Ejemplo registro'!$H$8:$H$507,MATCH(ROW()-5,'Ejemplo registro'!$Y$8:$Y$507,0))&amp;"","")</f>
        <v/>
      </c>
      <c r="I106" s="17">
        <f>IFERROR(INDEX('Ejemplo registro'!$K$8:$K$507,MATCH(ROW()-5,'Ejemplo registro'!$Y$8:$Y$507,0))&amp;"","")</f>
        <v/>
      </c>
      <c r="J106" s="17">
        <f>IFERROR(INDEX('Ejemplo registro'!$M$8:$M$507,MATCH(ROW()-5,'Ejemplo registro'!$Y$8:$Y$507,0))&amp;"","")</f>
        <v/>
      </c>
      <c r="K106" s="18">
        <f>IFERROR(INDEX('Ejemplo registro'!$W$8:$W$507,MATCH(ROW()-5,'Ejemplo registro'!$Y$8:$Y$507,0)),"")</f>
        <v/>
      </c>
      <c r="L106" s="17">
        <f>IFERROR(INDEX('Ejemplo registro'!$X$8:$X$507,MATCH(ROW()-5,'Ejemplo registro'!$Y$8:$Y$507,0))&amp;"","")</f>
        <v/>
      </c>
    </row>
    <row r="107" ht="18" customHeight="1">
      <c r="A107" s="17">
        <f>IF(ISNA(MATCH(ROW()-5,'Ejemplo registro'!$Y$8:$Y$507,0)),"",ROW()-5)</f>
        <v/>
      </c>
      <c r="B107" s="17">
        <f>IFERROR(INDEX('Ejemplo registro'!$A$8:$A$507,MATCH(ROW()-5,'Ejemplo registro'!$Y$8:$Y$507,0)),"")</f>
        <v/>
      </c>
      <c r="C107" s="10">
        <f>IFERROR(INDEX('Ejemplo registro'!$B$8:$B$507,MATCH(ROW()-5,'Ejemplo registro'!$Y$8:$Y$507,0)),"")</f>
        <v/>
      </c>
      <c r="D107" s="17">
        <f>IFERROR(INDEX('Ejemplo registro'!$D$8:$D$507,MATCH(ROW()-5,'Ejemplo registro'!$Y$8:$Y$507,0))&amp;"","")</f>
        <v/>
      </c>
      <c r="E107" s="17">
        <f>IFERROR(INDEX('Ejemplo registro'!$E$8:$E$507,MATCH(ROW()-5,'Ejemplo registro'!$Y$8:$Y$507,0))&amp;"","")</f>
        <v/>
      </c>
      <c r="F107" s="17">
        <f>IFERROR(INDEX('Ejemplo registro'!$F$8:$F$507,MATCH(ROW()-5,'Ejemplo registro'!$Y$8:$Y$507,0))&amp;"","")</f>
        <v/>
      </c>
      <c r="G107" s="17">
        <f>IFERROR(INDEX('Ejemplo registro'!$G$8:$G$507,MATCH(ROW()-5,'Ejemplo registro'!$Y$8:$Y$507,0))&amp;"","")</f>
        <v/>
      </c>
      <c r="H107" s="17">
        <f>IFERROR(INDEX('Ejemplo registro'!$H$8:$H$507,MATCH(ROW()-5,'Ejemplo registro'!$Y$8:$Y$507,0))&amp;"","")</f>
        <v/>
      </c>
      <c r="I107" s="17">
        <f>IFERROR(INDEX('Ejemplo registro'!$K$8:$K$507,MATCH(ROW()-5,'Ejemplo registro'!$Y$8:$Y$507,0))&amp;"","")</f>
        <v/>
      </c>
      <c r="J107" s="17">
        <f>IFERROR(INDEX('Ejemplo registro'!$M$8:$M$507,MATCH(ROW()-5,'Ejemplo registro'!$Y$8:$Y$507,0))&amp;"","")</f>
        <v/>
      </c>
      <c r="K107" s="18">
        <f>IFERROR(INDEX('Ejemplo registro'!$W$8:$W$507,MATCH(ROW()-5,'Ejemplo registro'!$Y$8:$Y$507,0)),"")</f>
        <v/>
      </c>
      <c r="L107" s="17">
        <f>IFERROR(INDEX('Ejemplo registro'!$X$8:$X$507,MATCH(ROW()-5,'Ejemplo registro'!$Y$8:$Y$507,0))&amp;"","")</f>
        <v/>
      </c>
    </row>
    <row r="108" ht="18" customHeight="1">
      <c r="A108" s="17">
        <f>IF(ISNA(MATCH(ROW()-5,'Ejemplo registro'!$Y$8:$Y$507,0)),"",ROW()-5)</f>
        <v/>
      </c>
      <c r="B108" s="17">
        <f>IFERROR(INDEX('Ejemplo registro'!$A$8:$A$507,MATCH(ROW()-5,'Ejemplo registro'!$Y$8:$Y$507,0)),"")</f>
        <v/>
      </c>
      <c r="C108" s="10">
        <f>IFERROR(INDEX('Ejemplo registro'!$B$8:$B$507,MATCH(ROW()-5,'Ejemplo registro'!$Y$8:$Y$507,0)),"")</f>
        <v/>
      </c>
      <c r="D108" s="17">
        <f>IFERROR(INDEX('Ejemplo registro'!$D$8:$D$507,MATCH(ROW()-5,'Ejemplo registro'!$Y$8:$Y$507,0))&amp;"","")</f>
        <v/>
      </c>
      <c r="E108" s="17">
        <f>IFERROR(INDEX('Ejemplo registro'!$E$8:$E$507,MATCH(ROW()-5,'Ejemplo registro'!$Y$8:$Y$507,0))&amp;"","")</f>
        <v/>
      </c>
      <c r="F108" s="17">
        <f>IFERROR(INDEX('Ejemplo registro'!$F$8:$F$507,MATCH(ROW()-5,'Ejemplo registro'!$Y$8:$Y$507,0))&amp;"","")</f>
        <v/>
      </c>
      <c r="G108" s="17">
        <f>IFERROR(INDEX('Ejemplo registro'!$G$8:$G$507,MATCH(ROW()-5,'Ejemplo registro'!$Y$8:$Y$507,0))&amp;"","")</f>
        <v/>
      </c>
      <c r="H108" s="17">
        <f>IFERROR(INDEX('Ejemplo registro'!$H$8:$H$507,MATCH(ROW()-5,'Ejemplo registro'!$Y$8:$Y$507,0))&amp;"","")</f>
        <v/>
      </c>
      <c r="I108" s="17">
        <f>IFERROR(INDEX('Ejemplo registro'!$K$8:$K$507,MATCH(ROW()-5,'Ejemplo registro'!$Y$8:$Y$507,0))&amp;"","")</f>
        <v/>
      </c>
      <c r="J108" s="17">
        <f>IFERROR(INDEX('Ejemplo registro'!$M$8:$M$507,MATCH(ROW()-5,'Ejemplo registro'!$Y$8:$Y$507,0))&amp;"","")</f>
        <v/>
      </c>
      <c r="K108" s="18">
        <f>IFERROR(INDEX('Ejemplo registro'!$W$8:$W$507,MATCH(ROW()-5,'Ejemplo registro'!$Y$8:$Y$507,0)),"")</f>
        <v/>
      </c>
      <c r="L108" s="17">
        <f>IFERROR(INDEX('Ejemplo registro'!$X$8:$X$507,MATCH(ROW()-5,'Ejemplo registro'!$Y$8:$Y$507,0))&amp;"","")</f>
        <v/>
      </c>
    </row>
    <row r="109" ht="18" customHeight="1">
      <c r="A109" s="17">
        <f>IF(ISNA(MATCH(ROW()-5,'Ejemplo registro'!$Y$8:$Y$507,0)),"",ROW()-5)</f>
        <v/>
      </c>
      <c r="B109" s="17">
        <f>IFERROR(INDEX('Ejemplo registro'!$A$8:$A$507,MATCH(ROW()-5,'Ejemplo registro'!$Y$8:$Y$507,0)),"")</f>
        <v/>
      </c>
      <c r="C109" s="10">
        <f>IFERROR(INDEX('Ejemplo registro'!$B$8:$B$507,MATCH(ROW()-5,'Ejemplo registro'!$Y$8:$Y$507,0)),"")</f>
        <v/>
      </c>
      <c r="D109" s="17">
        <f>IFERROR(INDEX('Ejemplo registro'!$D$8:$D$507,MATCH(ROW()-5,'Ejemplo registro'!$Y$8:$Y$507,0))&amp;"","")</f>
        <v/>
      </c>
      <c r="E109" s="17">
        <f>IFERROR(INDEX('Ejemplo registro'!$E$8:$E$507,MATCH(ROW()-5,'Ejemplo registro'!$Y$8:$Y$507,0))&amp;"","")</f>
        <v/>
      </c>
      <c r="F109" s="17">
        <f>IFERROR(INDEX('Ejemplo registro'!$F$8:$F$507,MATCH(ROW()-5,'Ejemplo registro'!$Y$8:$Y$507,0))&amp;"","")</f>
        <v/>
      </c>
      <c r="G109" s="17">
        <f>IFERROR(INDEX('Ejemplo registro'!$G$8:$G$507,MATCH(ROW()-5,'Ejemplo registro'!$Y$8:$Y$507,0))&amp;"","")</f>
        <v/>
      </c>
      <c r="H109" s="17">
        <f>IFERROR(INDEX('Ejemplo registro'!$H$8:$H$507,MATCH(ROW()-5,'Ejemplo registro'!$Y$8:$Y$507,0))&amp;"","")</f>
        <v/>
      </c>
      <c r="I109" s="17">
        <f>IFERROR(INDEX('Ejemplo registro'!$K$8:$K$507,MATCH(ROW()-5,'Ejemplo registro'!$Y$8:$Y$507,0))&amp;"","")</f>
        <v/>
      </c>
      <c r="J109" s="17">
        <f>IFERROR(INDEX('Ejemplo registro'!$M$8:$M$507,MATCH(ROW()-5,'Ejemplo registro'!$Y$8:$Y$507,0))&amp;"","")</f>
        <v/>
      </c>
      <c r="K109" s="18">
        <f>IFERROR(INDEX('Ejemplo registro'!$W$8:$W$507,MATCH(ROW()-5,'Ejemplo registro'!$Y$8:$Y$507,0)),"")</f>
        <v/>
      </c>
      <c r="L109" s="17">
        <f>IFERROR(INDEX('Ejemplo registro'!$X$8:$X$507,MATCH(ROW()-5,'Ejemplo registro'!$Y$8:$Y$507,0))&amp;"","")</f>
        <v/>
      </c>
    </row>
    <row r="110" ht="18" customHeight="1">
      <c r="A110" s="17">
        <f>IF(ISNA(MATCH(ROW()-5,'Ejemplo registro'!$Y$8:$Y$507,0)),"",ROW()-5)</f>
        <v/>
      </c>
      <c r="B110" s="17">
        <f>IFERROR(INDEX('Ejemplo registro'!$A$8:$A$507,MATCH(ROW()-5,'Ejemplo registro'!$Y$8:$Y$507,0)),"")</f>
        <v/>
      </c>
      <c r="C110" s="10">
        <f>IFERROR(INDEX('Ejemplo registro'!$B$8:$B$507,MATCH(ROW()-5,'Ejemplo registro'!$Y$8:$Y$507,0)),"")</f>
        <v/>
      </c>
      <c r="D110" s="17">
        <f>IFERROR(INDEX('Ejemplo registro'!$D$8:$D$507,MATCH(ROW()-5,'Ejemplo registro'!$Y$8:$Y$507,0))&amp;"","")</f>
        <v/>
      </c>
      <c r="E110" s="17">
        <f>IFERROR(INDEX('Ejemplo registro'!$E$8:$E$507,MATCH(ROW()-5,'Ejemplo registro'!$Y$8:$Y$507,0))&amp;"","")</f>
        <v/>
      </c>
      <c r="F110" s="17">
        <f>IFERROR(INDEX('Ejemplo registro'!$F$8:$F$507,MATCH(ROW()-5,'Ejemplo registro'!$Y$8:$Y$507,0))&amp;"","")</f>
        <v/>
      </c>
      <c r="G110" s="17">
        <f>IFERROR(INDEX('Ejemplo registro'!$G$8:$G$507,MATCH(ROW()-5,'Ejemplo registro'!$Y$8:$Y$507,0))&amp;"","")</f>
        <v/>
      </c>
      <c r="H110" s="17">
        <f>IFERROR(INDEX('Ejemplo registro'!$H$8:$H$507,MATCH(ROW()-5,'Ejemplo registro'!$Y$8:$Y$507,0))&amp;"","")</f>
        <v/>
      </c>
      <c r="I110" s="17">
        <f>IFERROR(INDEX('Ejemplo registro'!$K$8:$K$507,MATCH(ROW()-5,'Ejemplo registro'!$Y$8:$Y$507,0))&amp;"","")</f>
        <v/>
      </c>
      <c r="J110" s="17">
        <f>IFERROR(INDEX('Ejemplo registro'!$M$8:$M$507,MATCH(ROW()-5,'Ejemplo registro'!$Y$8:$Y$507,0))&amp;"","")</f>
        <v/>
      </c>
      <c r="K110" s="18">
        <f>IFERROR(INDEX('Ejemplo registro'!$W$8:$W$507,MATCH(ROW()-5,'Ejemplo registro'!$Y$8:$Y$507,0)),"")</f>
        <v/>
      </c>
      <c r="L110" s="17">
        <f>IFERROR(INDEX('Ejemplo registro'!$X$8:$X$507,MATCH(ROW()-5,'Ejemplo registro'!$Y$8:$Y$507,0))&amp;"","")</f>
        <v/>
      </c>
    </row>
    <row r="111" ht="18" customHeight="1">
      <c r="A111" s="17">
        <f>IF(ISNA(MATCH(ROW()-5,'Ejemplo registro'!$Y$8:$Y$507,0)),"",ROW()-5)</f>
        <v/>
      </c>
      <c r="B111" s="17">
        <f>IFERROR(INDEX('Ejemplo registro'!$A$8:$A$507,MATCH(ROW()-5,'Ejemplo registro'!$Y$8:$Y$507,0)),"")</f>
        <v/>
      </c>
      <c r="C111" s="10">
        <f>IFERROR(INDEX('Ejemplo registro'!$B$8:$B$507,MATCH(ROW()-5,'Ejemplo registro'!$Y$8:$Y$507,0)),"")</f>
        <v/>
      </c>
      <c r="D111" s="17">
        <f>IFERROR(INDEX('Ejemplo registro'!$D$8:$D$507,MATCH(ROW()-5,'Ejemplo registro'!$Y$8:$Y$507,0))&amp;"","")</f>
        <v/>
      </c>
      <c r="E111" s="17">
        <f>IFERROR(INDEX('Ejemplo registro'!$E$8:$E$507,MATCH(ROW()-5,'Ejemplo registro'!$Y$8:$Y$507,0))&amp;"","")</f>
        <v/>
      </c>
      <c r="F111" s="17">
        <f>IFERROR(INDEX('Ejemplo registro'!$F$8:$F$507,MATCH(ROW()-5,'Ejemplo registro'!$Y$8:$Y$507,0))&amp;"","")</f>
        <v/>
      </c>
      <c r="G111" s="17">
        <f>IFERROR(INDEX('Ejemplo registro'!$G$8:$G$507,MATCH(ROW()-5,'Ejemplo registro'!$Y$8:$Y$507,0))&amp;"","")</f>
        <v/>
      </c>
      <c r="H111" s="17">
        <f>IFERROR(INDEX('Ejemplo registro'!$H$8:$H$507,MATCH(ROW()-5,'Ejemplo registro'!$Y$8:$Y$507,0))&amp;"","")</f>
        <v/>
      </c>
      <c r="I111" s="17">
        <f>IFERROR(INDEX('Ejemplo registro'!$K$8:$K$507,MATCH(ROW()-5,'Ejemplo registro'!$Y$8:$Y$507,0))&amp;"","")</f>
        <v/>
      </c>
      <c r="J111" s="17">
        <f>IFERROR(INDEX('Ejemplo registro'!$M$8:$M$507,MATCH(ROW()-5,'Ejemplo registro'!$Y$8:$Y$507,0))&amp;"","")</f>
        <v/>
      </c>
      <c r="K111" s="18">
        <f>IFERROR(INDEX('Ejemplo registro'!$W$8:$W$507,MATCH(ROW()-5,'Ejemplo registro'!$Y$8:$Y$507,0)),"")</f>
        <v/>
      </c>
      <c r="L111" s="17">
        <f>IFERROR(INDEX('Ejemplo registro'!$X$8:$X$507,MATCH(ROW()-5,'Ejemplo registro'!$Y$8:$Y$507,0))&amp;"","")</f>
        <v/>
      </c>
    </row>
    <row r="112" ht="18" customHeight="1">
      <c r="A112" s="17">
        <f>IF(ISNA(MATCH(ROW()-5,'Ejemplo registro'!$Y$8:$Y$507,0)),"",ROW()-5)</f>
        <v/>
      </c>
      <c r="B112" s="17">
        <f>IFERROR(INDEX('Ejemplo registro'!$A$8:$A$507,MATCH(ROW()-5,'Ejemplo registro'!$Y$8:$Y$507,0)),"")</f>
        <v/>
      </c>
      <c r="C112" s="10">
        <f>IFERROR(INDEX('Ejemplo registro'!$B$8:$B$507,MATCH(ROW()-5,'Ejemplo registro'!$Y$8:$Y$507,0)),"")</f>
        <v/>
      </c>
      <c r="D112" s="17">
        <f>IFERROR(INDEX('Ejemplo registro'!$D$8:$D$507,MATCH(ROW()-5,'Ejemplo registro'!$Y$8:$Y$507,0))&amp;"","")</f>
        <v/>
      </c>
      <c r="E112" s="17">
        <f>IFERROR(INDEX('Ejemplo registro'!$E$8:$E$507,MATCH(ROW()-5,'Ejemplo registro'!$Y$8:$Y$507,0))&amp;"","")</f>
        <v/>
      </c>
      <c r="F112" s="17">
        <f>IFERROR(INDEX('Ejemplo registro'!$F$8:$F$507,MATCH(ROW()-5,'Ejemplo registro'!$Y$8:$Y$507,0))&amp;"","")</f>
        <v/>
      </c>
      <c r="G112" s="17">
        <f>IFERROR(INDEX('Ejemplo registro'!$G$8:$G$507,MATCH(ROW()-5,'Ejemplo registro'!$Y$8:$Y$507,0))&amp;"","")</f>
        <v/>
      </c>
      <c r="H112" s="17">
        <f>IFERROR(INDEX('Ejemplo registro'!$H$8:$H$507,MATCH(ROW()-5,'Ejemplo registro'!$Y$8:$Y$507,0))&amp;"","")</f>
        <v/>
      </c>
      <c r="I112" s="17">
        <f>IFERROR(INDEX('Ejemplo registro'!$K$8:$K$507,MATCH(ROW()-5,'Ejemplo registro'!$Y$8:$Y$507,0))&amp;"","")</f>
        <v/>
      </c>
      <c r="J112" s="17">
        <f>IFERROR(INDEX('Ejemplo registro'!$M$8:$M$507,MATCH(ROW()-5,'Ejemplo registro'!$Y$8:$Y$507,0))&amp;"","")</f>
        <v/>
      </c>
      <c r="K112" s="18">
        <f>IFERROR(INDEX('Ejemplo registro'!$W$8:$W$507,MATCH(ROW()-5,'Ejemplo registro'!$Y$8:$Y$507,0)),"")</f>
        <v/>
      </c>
      <c r="L112" s="17">
        <f>IFERROR(INDEX('Ejemplo registro'!$X$8:$X$507,MATCH(ROW()-5,'Ejemplo registro'!$Y$8:$Y$507,0))&amp;"","")</f>
        <v/>
      </c>
    </row>
    <row r="113" ht="18" customHeight="1">
      <c r="A113" s="17">
        <f>IF(ISNA(MATCH(ROW()-5,'Ejemplo registro'!$Y$8:$Y$507,0)),"",ROW()-5)</f>
        <v/>
      </c>
      <c r="B113" s="17">
        <f>IFERROR(INDEX('Ejemplo registro'!$A$8:$A$507,MATCH(ROW()-5,'Ejemplo registro'!$Y$8:$Y$507,0)),"")</f>
        <v/>
      </c>
      <c r="C113" s="10">
        <f>IFERROR(INDEX('Ejemplo registro'!$B$8:$B$507,MATCH(ROW()-5,'Ejemplo registro'!$Y$8:$Y$507,0)),"")</f>
        <v/>
      </c>
      <c r="D113" s="17">
        <f>IFERROR(INDEX('Ejemplo registro'!$D$8:$D$507,MATCH(ROW()-5,'Ejemplo registro'!$Y$8:$Y$507,0))&amp;"","")</f>
        <v/>
      </c>
      <c r="E113" s="17">
        <f>IFERROR(INDEX('Ejemplo registro'!$E$8:$E$507,MATCH(ROW()-5,'Ejemplo registro'!$Y$8:$Y$507,0))&amp;"","")</f>
        <v/>
      </c>
      <c r="F113" s="17">
        <f>IFERROR(INDEX('Ejemplo registro'!$F$8:$F$507,MATCH(ROW()-5,'Ejemplo registro'!$Y$8:$Y$507,0))&amp;"","")</f>
        <v/>
      </c>
      <c r="G113" s="17">
        <f>IFERROR(INDEX('Ejemplo registro'!$G$8:$G$507,MATCH(ROW()-5,'Ejemplo registro'!$Y$8:$Y$507,0))&amp;"","")</f>
        <v/>
      </c>
      <c r="H113" s="17">
        <f>IFERROR(INDEX('Ejemplo registro'!$H$8:$H$507,MATCH(ROW()-5,'Ejemplo registro'!$Y$8:$Y$507,0))&amp;"","")</f>
        <v/>
      </c>
      <c r="I113" s="17">
        <f>IFERROR(INDEX('Ejemplo registro'!$K$8:$K$507,MATCH(ROW()-5,'Ejemplo registro'!$Y$8:$Y$507,0))&amp;"","")</f>
        <v/>
      </c>
      <c r="J113" s="17">
        <f>IFERROR(INDEX('Ejemplo registro'!$M$8:$M$507,MATCH(ROW()-5,'Ejemplo registro'!$Y$8:$Y$507,0))&amp;"","")</f>
        <v/>
      </c>
      <c r="K113" s="18">
        <f>IFERROR(INDEX('Ejemplo registro'!$W$8:$W$507,MATCH(ROW()-5,'Ejemplo registro'!$Y$8:$Y$507,0)),"")</f>
        <v/>
      </c>
      <c r="L113" s="17">
        <f>IFERROR(INDEX('Ejemplo registro'!$X$8:$X$507,MATCH(ROW()-5,'Ejemplo registro'!$Y$8:$Y$507,0))&amp;"","")</f>
        <v/>
      </c>
    </row>
    <row r="114" ht="18" customHeight="1">
      <c r="A114" s="17">
        <f>IF(ISNA(MATCH(ROW()-5,'Ejemplo registro'!$Y$8:$Y$507,0)),"",ROW()-5)</f>
        <v/>
      </c>
      <c r="B114" s="17">
        <f>IFERROR(INDEX('Ejemplo registro'!$A$8:$A$507,MATCH(ROW()-5,'Ejemplo registro'!$Y$8:$Y$507,0)),"")</f>
        <v/>
      </c>
      <c r="C114" s="10">
        <f>IFERROR(INDEX('Ejemplo registro'!$B$8:$B$507,MATCH(ROW()-5,'Ejemplo registro'!$Y$8:$Y$507,0)),"")</f>
        <v/>
      </c>
      <c r="D114" s="17">
        <f>IFERROR(INDEX('Ejemplo registro'!$D$8:$D$507,MATCH(ROW()-5,'Ejemplo registro'!$Y$8:$Y$507,0))&amp;"","")</f>
        <v/>
      </c>
      <c r="E114" s="17">
        <f>IFERROR(INDEX('Ejemplo registro'!$E$8:$E$507,MATCH(ROW()-5,'Ejemplo registro'!$Y$8:$Y$507,0))&amp;"","")</f>
        <v/>
      </c>
      <c r="F114" s="17">
        <f>IFERROR(INDEX('Ejemplo registro'!$F$8:$F$507,MATCH(ROW()-5,'Ejemplo registro'!$Y$8:$Y$507,0))&amp;"","")</f>
        <v/>
      </c>
      <c r="G114" s="17">
        <f>IFERROR(INDEX('Ejemplo registro'!$G$8:$G$507,MATCH(ROW()-5,'Ejemplo registro'!$Y$8:$Y$507,0))&amp;"","")</f>
        <v/>
      </c>
      <c r="H114" s="17">
        <f>IFERROR(INDEX('Ejemplo registro'!$H$8:$H$507,MATCH(ROW()-5,'Ejemplo registro'!$Y$8:$Y$507,0))&amp;"","")</f>
        <v/>
      </c>
      <c r="I114" s="17">
        <f>IFERROR(INDEX('Ejemplo registro'!$K$8:$K$507,MATCH(ROW()-5,'Ejemplo registro'!$Y$8:$Y$507,0))&amp;"","")</f>
        <v/>
      </c>
      <c r="J114" s="17">
        <f>IFERROR(INDEX('Ejemplo registro'!$M$8:$M$507,MATCH(ROW()-5,'Ejemplo registro'!$Y$8:$Y$507,0))&amp;"","")</f>
        <v/>
      </c>
      <c r="K114" s="18">
        <f>IFERROR(INDEX('Ejemplo registro'!$W$8:$W$507,MATCH(ROW()-5,'Ejemplo registro'!$Y$8:$Y$507,0)),"")</f>
        <v/>
      </c>
      <c r="L114" s="17">
        <f>IFERROR(INDEX('Ejemplo registro'!$X$8:$X$507,MATCH(ROW()-5,'Ejemplo registro'!$Y$8:$Y$507,0))&amp;"","")</f>
        <v/>
      </c>
    </row>
    <row r="115" ht="18" customHeight="1">
      <c r="A115" s="17">
        <f>IF(ISNA(MATCH(ROW()-5,'Ejemplo registro'!$Y$8:$Y$507,0)),"",ROW()-5)</f>
        <v/>
      </c>
      <c r="B115" s="17">
        <f>IFERROR(INDEX('Ejemplo registro'!$A$8:$A$507,MATCH(ROW()-5,'Ejemplo registro'!$Y$8:$Y$507,0)),"")</f>
        <v/>
      </c>
      <c r="C115" s="10">
        <f>IFERROR(INDEX('Ejemplo registro'!$B$8:$B$507,MATCH(ROW()-5,'Ejemplo registro'!$Y$8:$Y$507,0)),"")</f>
        <v/>
      </c>
      <c r="D115" s="17">
        <f>IFERROR(INDEX('Ejemplo registro'!$D$8:$D$507,MATCH(ROW()-5,'Ejemplo registro'!$Y$8:$Y$507,0))&amp;"","")</f>
        <v/>
      </c>
      <c r="E115" s="17">
        <f>IFERROR(INDEX('Ejemplo registro'!$E$8:$E$507,MATCH(ROW()-5,'Ejemplo registro'!$Y$8:$Y$507,0))&amp;"","")</f>
        <v/>
      </c>
      <c r="F115" s="17">
        <f>IFERROR(INDEX('Ejemplo registro'!$F$8:$F$507,MATCH(ROW()-5,'Ejemplo registro'!$Y$8:$Y$507,0))&amp;"","")</f>
        <v/>
      </c>
      <c r="G115" s="17">
        <f>IFERROR(INDEX('Ejemplo registro'!$G$8:$G$507,MATCH(ROW()-5,'Ejemplo registro'!$Y$8:$Y$507,0))&amp;"","")</f>
        <v/>
      </c>
      <c r="H115" s="17">
        <f>IFERROR(INDEX('Ejemplo registro'!$H$8:$H$507,MATCH(ROW()-5,'Ejemplo registro'!$Y$8:$Y$507,0))&amp;"","")</f>
        <v/>
      </c>
      <c r="I115" s="17">
        <f>IFERROR(INDEX('Ejemplo registro'!$K$8:$K$507,MATCH(ROW()-5,'Ejemplo registro'!$Y$8:$Y$507,0))&amp;"","")</f>
        <v/>
      </c>
      <c r="J115" s="17">
        <f>IFERROR(INDEX('Ejemplo registro'!$M$8:$M$507,MATCH(ROW()-5,'Ejemplo registro'!$Y$8:$Y$507,0))&amp;"","")</f>
        <v/>
      </c>
      <c r="K115" s="18">
        <f>IFERROR(INDEX('Ejemplo registro'!$W$8:$W$507,MATCH(ROW()-5,'Ejemplo registro'!$Y$8:$Y$507,0)),"")</f>
        <v/>
      </c>
      <c r="L115" s="17">
        <f>IFERROR(INDEX('Ejemplo registro'!$X$8:$X$507,MATCH(ROW()-5,'Ejemplo registro'!$Y$8:$Y$507,0))&amp;"","")</f>
        <v/>
      </c>
    </row>
    <row r="116" ht="18" customHeight="1">
      <c r="A116" s="17">
        <f>IF(ISNA(MATCH(ROW()-5,'Ejemplo registro'!$Y$8:$Y$507,0)),"",ROW()-5)</f>
        <v/>
      </c>
      <c r="B116" s="17">
        <f>IFERROR(INDEX('Ejemplo registro'!$A$8:$A$507,MATCH(ROW()-5,'Ejemplo registro'!$Y$8:$Y$507,0)),"")</f>
        <v/>
      </c>
      <c r="C116" s="10">
        <f>IFERROR(INDEX('Ejemplo registro'!$B$8:$B$507,MATCH(ROW()-5,'Ejemplo registro'!$Y$8:$Y$507,0)),"")</f>
        <v/>
      </c>
      <c r="D116" s="17">
        <f>IFERROR(INDEX('Ejemplo registro'!$D$8:$D$507,MATCH(ROW()-5,'Ejemplo registro'!$Y$8:$Y$507,0))&amp;"","")</f>
        <v/>
      </c>
      <c r="E116" s="17">
        <f>IFERROR(INDEX('Ejemplo registro'!$E$8:$E$507,MATCH(ROW()-5,'Ejemplo registro'!$Y$8:$Y$507,0))&amp;"","")</f>
        <v/>
      </c>
      <c r="F116" s="17">
        <f>IFERROR(INDEX('Ejemplo registro'!$F$8:$F$507,MATCH(ROW()-5,'Ejemplo registro'!$Y$8:$Y$507,0))&amp;"","")</f>
        <v/>
      </c>
      <c r="G116" s="17">
        <f>IFERROR(INDEX('Ejemplo registro'!$G$8:$G$507,MATCH(ROW()-5,'Ejemplo registro'!$Y$8:$Y$507,0))&amp;"","")</f>
        <v/>
      </c>
      <c r="H116" s="17">
        <f>IFERROR(INDEX('Ejemplo registro'!$H$8:$H$507,MATCH(ROW()-5,'Ejemplo registro'!$Y$8:$Y$507,0))&amp;"","")</f>
        <v/>
      </c>
      <c r="I116" s="17">
        <f>IFERROR(INDEX('Ejemplo registro'!$K$8:$K$507,MATCH(ROW()-5,'Ejemplo registro'!$Y$8:$Y$507,0))&amp;"","")</f>
        <v/>
      </c>
      <c r="J116" s="17">
        <f>IFERROR(INDEX('Ejemplo registro'!$M$8:$M$507,MATCH(ROW()-5,'Ejemplo registro'!$Y$8:$Y$507,0))&amp;"","")</f>
        <v/>
      </c>
      <c r="K116" s="18">
        <f>IFERROR(INDEX('Ejemplo registro'!$W$8:$W$507,MATCH(ROW()-5,'Ejemplo registro'!$Y$8:$Y$507,0)),"")</f>
        <v/>
      </c>
      <c r="L116" s="17">
        <f>IFERROR(INDEX('Ejemplo registro'!$X$8:$X$507,MATCH(ROW()-5,'Ejemplo registro'!$Y$8:$Y$507,0))&amp;"","")</f>
        <v/>
      </c>
    </row>
    <row r="117" ht="18" customHeight="1">
      <c r="A117" s="17">
        <f>IF(ISNA(MATCH(ROW()-5,'Ejemplo registro'!$Y$8:$Y$507,0)),"",ROW()-5)</f>
        <v/>
      </c>
      <c r="B117" s="17">
        <f>IFERROR(INDEX('Ejemplo registro'!$A$8:$A$507,MATCH(ROW()-5,'Ejemplo registro'!$Y$8:$Y$507,0)),"")</f>
        <v/>
      </c>
      <c r="C117" s="10">
        <f>IFERROR(INDEX('Ejemplo registro'!$B$8:$B$507,MATCH(ROW()-5,'Ejemplo registro'!$Y$8:$Y$507,0)),"")</f>
        <v/>
      </c>
      <c r="D117" s="17">
        <f>IFERROR(INDEX('Ejemplo registro'!$D$8:$D$507,MATCH(ROW()-5,'Ejemplo registro'!$Y$8:$Y$507,0))&amp;"","")</f>
        <v/>
      </c>
      <c r="E117" s="17">
        <f>IFERROR(INDEX('Ejemplo registro'!$E$8:$E$507,MATCH(ROW()-5,'Ejemplo registro'!$Y$8:$Y$507,0))&amp;"","")</f>
        <v/>
      </c>
      <c r="F117" s="17">
        <f>IFERROR(INDEX('Ejemplo registro'!$F$8:$F$507,MATCH(ROW()-5,'Ejemplo registro'!$Y$8:$Y$507,0))&amp;"","")</f>
        <v/>
      </c>
      <c r="G117" s="17">
        <f>IFERROR(INDEX('Ejemplo registro'!$G$8:$G$507,MATCH(ROW()-5,'Ejemplo registro'!$Y$8:$Y$507,0))&amp;"","")</f>
        <v/>
      </c>
      <c r="H117" s="17">
        <f>IFERROR(INDEX('Ejemplo registro'!$H$8:$H$507,MATCH(ROW()-5,'Ejemplo registro'!$Y$8:$Y$507,0))&amp;"","")</f>
        <v/>
      </c>
      <c r="I117" s="17">
        <f>IFERROR(INDEX('Ejemplo registro'!$K$8:$K$507,MATCH(ROW()-5,'Ejemplo registro'!$Y$8:$Y$507,0))&amp;"","")</f>
        <v/>
      </c>
      <c r="J117" s="17">
        <f>IFERROR(INDEX('Ejemplo registro'!$M$8:$M$507,MATCH(ROW()-5,'Ejemplo registro'!$Y$8:$Y$507,0))&amp;"","")</f>
        <v/>
      </c>
      <c r="K117" s="18">
        <f>IFERROR(INDEX('Ejemplo registro'!$W$8:$W$507,MATCH(ROW()-5,'Ejemplo registro'!$Y$8:$Y$507,0)),"")</f>
        <v/>
      </c>
      <c r="L117" s="17">
        <f>IFERROR(INDEX('Ejemplo registro'!$X$8:$X$507,MATCH(ROW()-5,'Ejemplo registro'!$Y$8:$Y$507,0))&amp;"","")</f>
        <v/>
      </c>
    </row>
    <row r="118" ht="18" customHeight="1">
      <c r="A118" s="17">
        <f>IF(ISNA(MATCH(ROW()-5,'Ejemplo registro'!$Y$8:$Y$507,0)),"",ROW()-5)</f>
        <v/>
      </c>
      <c r="B118" s="17">
        <f>IFERROR(INDEX('Ejemplo registro'!$A$8:$A$507,MATCH(ROW()-5,'Ejemplo registro'!$Y$8:$Y$507,0)),"")</f>
        <v/>
      </c>
      <c r="C118" s="10">
        <f>IFERROR(INDEX('Ejemplo registro'!$B$8:$B$507,MATCH(ROW()-5,'Ejemplo registro'!$Y$8:$Y$507,0)),"")</f>
        <v/>
      </c>
      <c r="D118" s="17">
        <f>IFERROR(INDEX('Ejemplo registro'!$D$8:$D$507,MATCH(ROW()-5,'Ejemplo registro'!$Y$8:$Y$507,0))&amp;"","")</f>
        <v/>
      </c>
      <c r="E118" s="17">
        <f>IFERROR(INDEX('Ejemplo registro'!$E$8:$E$507,MATCH(ROW()-5,'Ejemplo registro'!$Y$8:$Y$507,0))&amp;"","")</f>
        <v/>
      </c>
      <c r="F118" s="17">
        <f>IFERROR(INDEX('Ejemplo registro'!$F$8:$F$507,MATCH(ROW()-5,'Ejemplo registro'!$Y$8:$Y$507,0))&amp;"","")</f>
        <v/>
      </c>
      <c r="G118" s="17">
        <f>IFERROR(INDEX('Ejemplo registro'!$G$8:$G$507,MATCH(ROW()-5,'Ejemplo registro'!$Y$8:$Y$507,0))&amp;"","")</f>
        <v/>
      </c>
      <c r="H118" s="17">
        <f>IFERROR(INDEX('Ejemplo registro'!$H$8:$H$507,MATCH(ROW()-5,'Ejemplo registro'!$Y$8:$Y$507,0))&amp;"","")</f>
        <v/>
      </c>
      <c r="I118" s="17">
        <f>IFERROR(INDEX('Ejemplo registro'!$K$8:$K$507,MATCH(ROW()-5,'Ejemplo registro'!$Y$8:$Y$507,0))&amp;"","")</f>
        <v/>
      </c>
      <c r="J118" s="17">
        <f>IFERROR(INDEX('Ejemplo registro'!$M$8:$M$507,MATCH(ROW()-5,'Ejemplo registro'!$Y$8:$Y$507,0))&amp;"","")</f>
        <v/>
      </c>
      <c r="K118" s="18">
        <f>IFERROR(INDEX('Ejemplo registro'!$W$8:$W$507,MATCH(ROW()-5,'Ejemplo registro'!$Y$8:$Y$507,0)),"")</f>
        <v/>
      </c>
      <c r="L118" s="17">
        <f>IFERROR(INDEX('Ejemplo registro'!$X$8:$X$507,MATCH(ROW()-5,'Ejemplo registro'!$Y$8:$Y$507,0))&amp;"","")</f>
        <v/>
      </c>
    </row>
    <row r="119" ht="18" customHeight="1">
      <c r="A119" s="17">
        <f>IF(ISNA(MATCH(ROW()-5,'Ejemplo registro'!$Y$8:$Y$507,0)),"",ROW()-5)</f>
        <v/>
      </c>
      <c r="B119" s="17">
        <f>IFERROR(INDEX('Ejemplo registro'!$A$8:$A$507,MATCH(ROW()-5,'Ejemplo registro'!$Y$8:$Y$507,0)),"")</f>
        <v/>
      </c>
      <c r="C119" s="10">
        <f>IFERROR(INDEX('Ejemplo registro'!$B$8:$B$507,MATCH(ROW()-5,'Ejemplo registro'!$Y$8:$Y$507,0)),"")</f>
        <v/>
      </c>
      <c r="D119" s="17">
        <f>IFERROR(INDEX('Ejemplo registro'!$D$8:$D$507,MATCH(ROW()-5,'Ejemplo registro'!$Y$8:$Y$507,0))&amp;"","")</f>
        <v/>
      </c>
      <c r="E119" s="17">
        <f>IFERROR(INDEX('Ejemplo registro'!$E$8:$E$507,MATCH(ROW()-5,'Ejemplo registro'!$Y$8:$Y$507,0))&amp;"","")</f>
        <v/>
      </c>
      <c r="F119" s="17">
        <f>IFERROR(INDEX('Ejemplo registro'!$F$8:$F$507,MATCH(ROW()-5,'Ejemplo registro'!$Y$8:$Y$507,0))&amp;"","")</f>
        <v/>
      </c>
      <c r="G119" s="17">
        <f>IFERROR(INDEX('Ejemplo registro'!$G$8:$G$507,MATCH(ROW()-5,'Ejemplo registro'!$Y$8:$Y$507,0))&amp;"","")</f>
        <v/>
      </c>
      <c r="H119" s="17">
        <f>IFERROR(INDEX('Ejemplo registro'!$H$8:$H$507,MATCH(ROW()-5,'Ejemplo registro'!$Y$8:$Y$507,0))&amp;"","")</f>
        <v/>
      </c>
      <c r="I119" s="17">
        <f>IFERROR(INDEX('Ejemplo registro'!$K$8:$K$507,MATCH(ROW()-5,'Ejemplo registro'!$Y$8:$Y$507,0))&amp;"","")</f>
        <v/>
      </c>
      <c r="J119" s="17">
        <f>IFERROR(INDEX('Ejemplo registro'!$M$8:$M$507,MATCH(ROW()-5,'Ejemplo registro'!$Y$8:$Y$507,0))&amp;"","")</f>
        <v/>
      </c>
      <c r="K119" s="18">
        <f>IFERROR(INDEX('Ejemplo registro'!$W$8:$W$507,MATCH(ROW()-5,'Ejemplo registro'!$Y$8:$Y$507,0)),"")</f>
        <v/>
      </c>
      <c r="L119" s="17">
        <f>IFERROR(INDEX('Ejemplo registro'!$X$8:$X$507,MATCH(ROW()-5,'Ejemplo registro'!$Y$8:$Y$507,0))&amp;"","")</f>
        <v/>
      </c>
    </row>
    <row r="120" ht="18" customHeight="1">
      <c r="A120" s="17">
        <f>IF(ISNA(MATCH(ROW()-5,'Ejemplo registro'!$Y$8:$Y$507,0)),"",ROW()-5)</f>
        <v/>
      </c>
      <c r="B120" s="17">
        <f>IFERROR(INDEX('Ejemplo registro'!$A$8:$A$507,MATCH(ROW()-5,'Ejemplo registro'!$Y$8:$Y$507,0)),"")</f>
        <v/>
      </c>
      <c r="C120" s="10">
        <f>IFERROR(INDEX('Ejemplo registro'!$B$8:$B$507,MATCH(ROW()-5,'Ejemplo registro'!$Y$8:$Y$507,0)),"")</f>
        <v/>
      </c>
      <c r="D120" s="17">
        <f>IFERROR(INDEX('Ejemplo registro'!$D$8:$D$507,MATCH(ROW()-5,'Ejemplo registro'!$Y$8:$Y$507,0))&amp;"","")</f>
        <v/>
      </c>
      <c r="E120" s="17">
        <f>IFERROR(INDEX('Ejemplo registro'!$E$8:$E$507,MATCH(ROW()-5,'Ejemplo registro'!$Y$8:$Y$507,0))&amp;"","")</f>
        <v/>
      </c>
      <c r="F120" s="17">
        <f>IFERROR(INDEX('Ejemplo registro'!$F$8:$F$507,MATCH(ROW()-5,'Ejemplo registro'!$Y$8:$Y$507,0))&amp;"","")</f>
        <v/>
      </c>
      <c r="G120" s="17">
        <f>IFERROR(INDEX('Ejemplo registro'!$G$8:$G$507,MATCH(ROW()-5,'Ejemplo registro'!$Y$8:$Y$507,0))&amp;"","")</f>
        <v/>
      </c>
      <c r="H120" s="17">
        <f>IFERROR(INDEX('Ejemplo registro'!$H$8:$H$507,MATCH(ROW()-5,'Ejemplo registro'!$Y$8:$Y$507,0))&amp;"","")</f>
        <v/>
      </c>
      <c r="I120" s="17">
        <f>IFERROR(INDEX('Ejemplo registro'!$K$8:$K$507,MATCH(ROW()-5,'Ejemplo registro'!$Y$8:$Y$507,0))&amp;"","")</f>
        <v/>
      </c>
      <c r="J120" s="17">
        <f>IFERROR(INDEX('Ejemplo registro'!$M$8:$M$507,MATCH(ROW()-5,'Ejemplo registro'!$Y$8:$Y$507,0))&amp;"","")</f>
        <v/>
      </c>
      <c r="K120" s="18">
        <f>IFERROR(INDEX('Ejemplo registro'!$W$8:$W$507,MATCH(ROW()-5,'Ejemplo registro'!$Y$8:$Y$507,0)),"")</f>
        <v/>
      </c>
      <c r="L120" s="17">
        <f>IFERROR(INDEX('Ejemplo registro'!$X$8:$X$507,MATCH(ROW()-5,'Ejemplo registro'!$Y$8:$Y$507,0))&amp;"","")</f>
        <v/>
      </c>
    </row>
    <row r="121" ht="18" customHeight="1">
      <c r="A121" s="17">
        <f>IF(ISNA(MATCH(ROW()-5,'Ejemplo registro'!$Y$8:$Y$507,0)),"",ROW()-5)</f>
        <v/>
      </c>
      <c r="B121" s="17">
        <f>IFERROR(INDEX('Ejemplo registro'!$A$8:$A$507,MATCH(ROW()-5,'Ejemplo registro'!$Y$8:$Y$507,0)),"")</f>
        <v/>
      </c>
      <c r="C121" s="10">
        <f>IFERROR(INDEX('Ejemplo registro'!$B$8:$B$507,MATCH(ROW()-5,'Ejemplo registro'!$Y$8:$Y$507,0)),"")</f>
        <v/>
      </c>
      <c r="D121" s="17">
        <f>IFERROR(INDEX('Ejemplo registro'!$D$8:$D$507,MATCH(ROW()-5,'Ejemplo registro'!$Y$8:$Y$507,0))&amp;"","")</f>
        <v/>
      </c>
      <c r="E121" s="17">
        <f>IFERROR(INDEX('Ejemplo registro'!$E$8:$E$507,MATCH(ROW()-5,'Ejemplo registro'!$Y$8:$Y$507,0))&amp;"","")</f>
        <v/>
      </c>
      <c r="F121" s="17">
        <f>IFERROR(INDEX('Ejemplo registro'!$F$8:$F$507,MATCH(ROW()-5,'Ejemplo registro'!$Y$8:$Y$507,0))&amp;"","")</f>
        <v/>
      </c>
      <c r="G121" s="17">
        <f>IFERROR(INDEX('Ejemplo registro'!$G$8:$G$507,MATCH(ROW()-5,'Ejemplo registro'!$Y$8:$Y$507,0))&amp;"","")</f>
        <v/>
      </c>
      <c r="H121" s="17">
        <f>IFERROR(INDEX('Ejemplo registro'!$H$8:$H$507,MATCH(ROW()-5,'Ejemplo registro'!$Y$8:$Y$507,0))&amp;"","")</f>
        <v/>
      </c>
      <c r="I121" s="17">
        <f>IFERROR(INDEX('Ejemplo registro'!$K$8:$K$507,MATCH(ROW()-5,'Ejemplo registro'!$Y$8:$Y$507,0))&amp;"","")</f>
        <v/>
      </c>
      <c r="J121" s="17">
        <f>IFERROR(INDEX('Ejemplo registro'!$M$8:$M$507,MATCH(ROW()-5,'Ejemplo registro'!$Y$8:$Y$507,0))&amp;"","")</f>
        <v/>
      </c>
      <c r="K121" s="18">
        <f>IFERROR(INDEX('Ejemplo registro'!$W$8:$W$507,MATCH(ROW()-5,'Ejemplo registro'!$Y$8:$Y$507,0)),"")</f>
        <v/>
      </c>
      <c r="L121" s="17">
        <f>IFERROR(INDEX('Ejemplo registro'!$X$8:$X$507,MATCH(ROW()-5,'Ejemplo registro'!$Y$8:$Y$507,0))&amp;"","")</f>
        <v/>
      </c>
    </row>
    <row r="122" ht="18" customHeight="1">
      <c r="A122" s="17">
        <f>IF(ISNA(MATCH(ROW()-5,'Ejemplo registro'!$Y$8:$Y$507,0)),"",ROW()-5)</f>
        <v/>
      </c>
      <c r="B122" s="17">
        <f>IFERROR(INDEX('Ejemplo registro'!$A$8:$A$507,MATCH(ROW()-5,'Ejemplo registro'!$Y$8:$Y$507,0)),"")</f>
        <v/>
      </c>
      <c r="C122" s="10">
        <f>IFERROR(INDEX('Ejemplo registro'!$B$8:$B$507,MATCH(ROW()-5,'Ejemplo registro'!$Y$8:$Y$507,0)),"")</f>
        <v/>
      </c>
      <c r="D122" s="17">
        <f>IFERROR(INDEX('Ejemplo registro'!$D$8:$D$507,MATCH(ROW()-5,'Ejemplo registro'!$Y$8:$Y$507,0))&amp;"","")</f>
        <v/>
      </c>
      <c r="E122" s="17">
        <f>IFERROR(INDEX('Ejemplo registro'!$E$8:$E$507,MATCH(ROW()-5,'Ejemplo registro'!$Y$8:$Y$507,0))&amp;"","")</f>
        <v/>
      </c>
      <c r="F122" s="17">
        <f>IFERROR(INDEX('Ejemplo registro'!$F$8:$F$507,MATCH(ROW()-5,'Ejemplo registro'!$Y$8:$Y$507,0))&amp;"","")</f>
        <v/>
      </c>
      <c r="G122" s="17">
        <f>IFERROR(INDEX('Ejemplo registro'!$G$8:$G$507,MATCH(ROW()-5,'Ejemplo registro'!$Y$8:$Y$507,0))&amp;"","")</f>
        <v/>
      </c>
      <c r="H122" s="17">
        <f>IFERROR(INDEX('Ejemplo registro'!$H$8:$H$507,MATCH(ROW()-5,'Ejemplo registro'!$Y$8:$Y$507,0))&amp;"","")</f>
        <v/>
      </c>
      <c r="I122" s="17">
        <f>IFERROR(INDEX('Ejemplo registro'!$K$8:$K$507,MATCH(ROW()-5,'Ejemplo registro'!$Y$8:$Y$507,0))&amp;"","")</f>
        <v/>
      </c>
      <c r="J122" s="17">
        <f>IFERROR(INDEX('Ejemplo registro'!$M$8:$M$507,MATCH(ROW()-5,'Ejemplo registro'!$Y$8:$Y$507,0))&amp;"","")</f>
        <v/>
      </c>
      <c r="K122" s="18">
        <f>IFERROR(INDEX('Ejemplo registro'!$W$8:$W$507,MATCH(ROW()-5,'Ejemplo registro'!$Y$8:$Y$507,0)),"")</f>
        <v/>
      </c>
      <c r="L122" s="17">
        <f>IFERROR(INDEX('Ejemplo registro'!$X$8:$X$507,MATCH(ROW()-5,'Ejemplo registro'!$Y$8:$Y$507,0))&amp;"","")</f>
        <v/>
      </c>
    </row>
    <row r="123" ht="18" customHeight="1">
      <c r="A123" s="17">
        <f>IF(ISNA(MATCH(ROW()-5,'Ejemplo registro'!$Y$8:$Y$507,0)),"",ROW()-5)</f>
        <v/>
      </c>
      <c r="B123" s="17">
        <f>IFERROR(INDEX('Ejemplo registro'!$A$8:$A$507,MATCH(ROW()-5,'Ejemplo registro'!$Y$8:$Y$507,0)),"")</f>
        <v/>
      </c>
      <c r="C123" s="10">
        <f>IFERROR(INDEX('Ejemplo registro'!$B$8:$B$507,MATCH(ROW()-5,'Ejemplo registro'!$Y$8:$Y$507,0)),"")</f>
        <v/>
      </c>
      <c r="D123" s="17">
        <f>IFERROR(INDEX('Ejemplo registro'!$D$8:$D$507,MATCH(ROW()-5,'Ejemplo registro'!$Y$8:$Y$507,0))&amp;"","")</f>
        <v/>
      </c>
      <c r="E123" s="17">
        <f>IFERROR(INDEX('Ejemplo registro'!$E$8:$E$507,MATCH(ROW()-5,'Ejemplo registro'!$Y$8:$Y$507,0))&amp;"","")</f>
        <v/>
      </c>
      <c r="F123" s="17">
        <f>IFERROR(INDEX('Ejemplo registro'!$F$8:$F$507,MATCH(ROW()-5,'Ejemplo registro'!$Y$8:$Y$507,0))&amp;"","")</f>
        <v/>
      </c>
      <c r="G123" s="17">
        <f>IFERROR(INDEX('Ejemplo registro'!$G$8:$G$507,MATCH(ROW()-5,'Ejemplo registro'!$Y$8:$Y$507,0))&amp;"","")</f>
        <v/>
      </c>
      <c r="H123" s="17">
        <f>IFERROR(INDEX('Ejemplo registro'!$H$8:$H$507,MATCH(ROW()-5,'Ejemplo registro'!$Y$8:$Y$507,0))&amp;"","")</f>
        <v/>
      </c>
      <c r="I123" s="17">
        <f>IFERROR(INDEX('Ejemplo registro'!$K$8:$K$507,MATCH(ROW()-5,'Ejemplo registro'!$Y$8:$Y$507,0))&amp;"","")</f>
        <v/>
      </c>
      <c r="J123" s="17">
        <f>IFERROR(INDEX('Ejemplo registro'!$M$8:$M$507,MATCH(ROW()-5,'Ejemplo registro'!$Y$8:$Y$507,0))&amp;"","")</f>
        <v/>
      </c>
      <c r="K123" s="18">
        <f>IFERROR(INDEX('Ejemplo registro'!$W$8:$W$507,MATCH(ROW()-5,'Ejemplo registro'!$Y$8:$Y$507,0)),"")</f>
        <v/>
      </c>
      <c r="L123" s="17">
        <f>IFERROR(INDEX('Ejemplo registro'!$X$8:$X$507,MATCH(ROW()-5,'Ejemplo registro'!$Y$8:$Y$507,0))&amp;"","")</f>
        <v/>
      </c>
    </row>
    <row r="124" ht="18" customHeight="1">
      <c r="A124" s="17">
        <f>IF(ISNA(MATCH(ROW()-5,'Ejemplo registro'!$Y$8:$Y$507,0)),"",ROW()-5)</f>
        <v/>
      </c>
      <c r="B124" s="17">
        <f>IFERROR(INDEX('Ejemplo registro'!$A$8:$A$507,MATCH(ROW()-5,'Ejemplo registro'!$Y$8:$Y$507,0)),"")</f>
        <v/>
      </c>
      <c r="C124" s="10">
        <f>IFERROR(INDEX('Ejemplo registro'!$B$8:$B$507,MATCH(ROW()-5,'Ejemplo registro'!$Y$8:$Y$507,0)),"")</f>
        <v/>
      </c>
      <c r="D124" s="17">
        <f>IFERROR(INDEX('Ejemplo registro'!$D$8:$D$507,MATCH(ROW()-5,'Ejemplo registro'!$Y$8:$Y$507,0))&amp;"","")</f>
        <v/>
      </c>
      <c r="E124" s="17">
        <f>IFERROR(INDEX('Ejemplo registro'!$E$8:$E$507,MATCH(ROW()-5,'Ejemplo registro'!$Y$8:$Y$507,0))&amp;"","")</f>
        <v/>
      </c>
      <c r="F124" s="17">
        <f>IFERROR(INDEX('Ejemplo registro'!$F$8:$F$507,MATCH(ROW()-5,'Ejemplo registro'!$Y$8:$Y$507,0))&amp;"","")</f>
        <v/>
      </c>
      <c r="G124" s="17">
        <f>IFERROR(INDEX('Ejemplo registro'!$G$8:$G$507,MATCH(ROW()-5,'Ejemplo registro'!$Y$8:$Y$507,0))&amp;"","")</f>
        <v/>
      </c>
      <c r="H124" s="17">
        <f>IFERROR(INDEX('Ejemplo registro'!$H$8:$H$507,MATCH(ROW()-5,'Ejemplo registro'!$Y$8:$Y$507,0))&amp;"","")</f>
        <v/>
      </c>
      <c r="I124" s="17">
        <f>IFERROR(INDEX('Ejemplo registro'!$K$8:$K$507,MATCH(ROW()-5,'Ejemplo registro'!$Y$8:$Y$507,0))&amp;"","")</f>
        <v/>
      </c>
      <c r="J124" s="17">
        <f>IFERROR(INDEX('Ejemplo registro'!$M$8:$M$507,MATCH(ROW()-5,'Ejemplo registro'!$Y$8:$Y$507,0))&amp;"","")</f>
        <v/>
      </c>
      <c r="K124" s="18">
        <f>IFERROR(INDEX('Ejemplo registro'!$W$8:$W$507,MATCH(ROW()-5,'Ejemplo registro'!$Y$8:$Y$507,0)),"")</f>
        <v/>
      </c>
      <c r="L124" s="17">
        <f>IFERROR(INDEX('Ejemplo registro'!$X$8:$X$507,MATCH(ROW()-5,'Ejemplo registro'!$Y$8:$Y$507,0))&amp;"","")</f>
        <v/>
      </c>
    </row>
    <row r="125" ht="18" customHeight="1">
      <c r="A125" s="17">
        <f>IF(ISNA(MATCH(ROW()-5,'Ejemplo registro'!$Y$8:$Y$507,0)),"",ROW()-5)</f>
        <v/>
      </c>
      <c r="B125" s="17">
        <f>IFERROR(INDEX('Ejemplo registro'!$A$8:$A$507,MATCH(ROW()-5,'Ejemplo registro'!$Y$8:$Y$507,0)),"")</f>
        <v/>
      </c>
      <c r="C125" s="10">
        <f>IFERROR(INDEX('Ejemplo registro'!$B$8:$B$507,MATCH(ROW()-5,'Ejemplo registro'!$Y$8:$Y$507,0)),"")</f>
        <v/>
      </c>
      <c r="D125" s="17">
        <f>IFERROR(INDEX('Ejemplo registro'!$D$8:$D$507,MATCH(ROW()-5,'Ejemplo registro'!$Y$8:$Y$507,0))&amp;"","")</f>
        <v/>
      </c>
      <c r="E125" s="17">
        <f>IFERROR(INDEX('Ejemplo registro'!$E$8:$E$507,MATCH(ROW()-5,'Ejemplo registro'!$Y$8:$Y$507,0))&amp;"","")</f>
        <v/>
      </c>
      <c r="F125" s="17">
        <f>IFERROR(INDEX('Ejemplo registro'!$F$8:$F$507,MATCH(ROW()-5,'Ejemplo registro'!$Y$8:$Y$507,0))&amp;"","")</f>
        <v/>
      </c>
      <c r="G125" s="17">
        <f>IFERROR(INDEX('Ejemplo registro'!$G$8:$G$507,MATCH(ROW()-5,'Ejemplo registro'!$Y$8:$Y$507,0))&amp;"","")</f>
        <v/>
      </c>
      <c r="H125" s="17">
        <f>IFERROR(INDEX('Ejemplo registro'!$H$8:$H$507,MATCH(ROW()-5,'Ejemplo registro'!$Y$8:$Y$507,0))&amp;"","")</f>
        <v/>
      </c>
      <c r="I125" s="17">
        <f>IFERROR(INDEX('Ejemplo registro'!$K$8:$K$507,MATCH(ROW()-5,'Ejemplo registro'!$Y$8:$Y$507,0))&amp;"","")</f>
        <v/>
      </c>
      <c r="J125" s="17">
        <f>IFERROR(INDEX('Ejemplo registro'!$M$8:$M$507,MATCH(ROW()-5,'Ejemplo registro'!$Y$8:$Y$507,0))&amp;"","")</f>
        <v/>
      </c>
      <c r="K125" s="18">
        <f>IFERROR(INDEX('Ejemplo registro'!$W$8:$W$507,MATCH(ROW()-5,'Ejemplo registro'!$Y$8:$Y$507,0)),"")</f>
        <v/>
      </c>
      <c r="L125" s="17">
        <f>IFERROR(INDEX('Ejemplo registro'!$X$8:$X$507,MATCH(ROW()-5,'Ejemplo registro'!$Y$8:$Y$507,0))&amp;"","")</f>
        <v/>
      </c>
    </row>
    <row r="126" ht="18" customHeight="1">
      <c r="A126" s="17">
        <f>IF(ISNA(MATCH(ROW()-5,'Ejemplo registro'!$Y$8:$Y$507,0)),"",ROW()-5)</f>
        <v/>
      </c>
      <c r="B126" s="17">
        <f>IFERROR(INDEX('Ejemplo registro'!$A$8:$A$507,MATCH(ROW()-5,'Ejemplo registro'!$Y$8:$Y$507,0)),"")</f>
        <v/>
      </c>
      <c r="C126" s="10">
        <f>IFERROR(INDEX('Ejemplo registro'!$B$8:$B$507,MATCH(ROW()-5,'Ejemplo registro'!$Y$8:$Y$507,0)),"")</f>
        <v/>
      </c>
      <c r="D126" s="17">
        <f>IFERROR(INDEX('Ejemplo registro'!$D$8:$D$507,MATCH(ROW()-5,'Ejemplo registro'!$Y$8:$Y$507,0))&amp;"","")</f>
        <v/>
      </c>
      <c r="E126" s="17">
        <f>IFERROR(INDEX('Ejemplo registro'!$E$8:$E$507,MATCH(ROW()-5,'Ejemplo registro'!$Y$8:$Y$507,0))&amp;"","")</f>
        <v/>
      </c>
      <c r="F126" s="17">
        <f>IFERROR(INDEX('Ejemplo registro'!$F$8:$F$507,MATCH(ROW()-5,'Ejemplo registro'!$Y$8:$Y$507,0))&amp;"","")</f>
        <v/>
      </c>
      <c r="G126" s="17">
        <f>IFERROR(INDEX('Ejemplo registro'!$G$8:$G$507,MATCH(ROW()-5,'Ejemplo registro'!$Y$8:$Y$507,0))&amp;"","")</f>
        <v/>
      </c>
      <c r="H126" s="17">
        <f>IFERROR(INDEX('Ejemplo registro'!$H$8:$H$507,MATCH(ROW()-5,'Ejemplo registro'!$Y$8:$Y$507,0))&amp;"","")</f>
        <v/>
      </c>
      <c r="I126" s="17">
        <f>IFERROR(INDEX('Ejemplo registro'!$K$8:$K$507,MATCH(ROW()-5,'Ejemplo registro'!$Y$8:$Y$507,0))&amp;"","")</f>
        <v/>
      </c>
      <c r="J126" s="17">
        <f>IFERROR(INDEX('Ejemplo registro'!$M$8:$M$507,MATCH(ROW()-5,'Ejemplo registro'!$Y$8:$Y$507,0))&amp;"","")</f>
        <v/>
      </c>
      <c r="K126" s="18">
        <f>IFERROR(INDEX('Ejemplo registro'!$W$8:$W$507,MATCH(ROW()-5,'Ejemplo registro'!$Y$8:$Y$507,0)),"")</f>
        <v/>
      </c>
      <c r="L126" s="17">
        <f>IFERROR(INDEX('Ejemplo registro'!$X$8:$X$507,MATCH(ROW()-5,'Ejemplo registro'!$Y$8:$Y$507,0))&amp;"","")</f>
        <v/>
      </c>
    </row>
    <row r="127" ht="18" customHeight="1">
      <c r="A127" s="17">
        <f>IF(ISNA(MATCH(ROW()-5,'Ejemplo registro'!$Y$8:$Y$507,0)),"",ROW()-5)</f>
        <v/>
      </c>
      <c r="B127" s="17">
        <f>IFERROR(INDEX('Ejemplo registro'!$A$8:$A$507,MATCH(ROW()-5,'Ejemplo registro'!$Y$8:$Y$507,0)),"")</f>
        <v/>
      </c>
      <c r="C127" s="10">
        <f>IFERROR(INDEX('Ejemplo registro'!$B$8:$B$507,MATCH(ROW()-5,'Ejemplo registro'!$Y$8:$Y$507,0)),"")</f>
        <v/>
      </c>
      <c r="D127" s="17">
        <f>IFERROR(INDEX('Ejemplo registro'!$D$8:$D$507,MATCH(ROW()-5,'Ejemplo registro'!$Y$8:$Y$507,0))&amp;"","")</f>
        <v/>
      </c>
      <c r="E127" s="17">
        <f>IFERROR(INDEX('Ejemplo registro'!$E$8:$E$507,MATCH(ROW()-5,'Ejemplo registro'!$Y$8:$Y$507,0))&amp;"","")</f>
        <v/>
      </c>
      <c r="F127" s="17">
        <f>IFERROR(INDEX('Ejemplo registro'!$F$8:$F$507,MATCH(ROW()-5,'Ejemplo registro'!$Y$8:$Y$507,0))&amp;"","")</f>
        <v/>
      </c>
      <c r="G127" s="17">
        <f>IFERROR(INDEX('Ejemplo registro'!$G$8:$G$507,MATCH(ROW()-5,'Ejemplo registro'!$Y$8:$Y$507,0))&amp;"","")</f>
        <v/>
      </c>
      <c r="H127" s="17">
        <f>IFERROR(INDEX('Ejemplo registro'!$H$8:$H$507,MATCH(ROW()-5,'Ejemplo registro'!$Y$8:$Y$507,0))&amp;"","")</f>
        <v/>
      </c>
      <c r="I127" s="17">
        <f>IFERROR(INDEX('Ejemplo registro'!$K$8:$K$507,MATCH(ROW()-5,'Ejemplo registro'!$Y$8:$Y$507,0))&amp;"","")</f>
        <v/>
      </c>
      <c r="J127" s="17">
        <f>IFERROR(INDEX('Ejemplo registro'!$M$8:$M$507,MATCH(ROW()-5,'Ejemplo registro'!$Y$8:$Y$507,0))&amp;"","")</f>
        <v/>
      </c>
      <c r="K127" s="18">
        <f>IFERROR(INDEX('Ejemplo registro'!$W$8:$W$507,MATCH(ROW()-5,'Ejemplo registro'!$Y$8:$Y$507,0)),"")</f>
        <v/>
      </c>
      <c r="L127" s="17">
        <f>IFERROR(INDEX('Ejemplo registro'!$X$8:$X$507,MATCH(ROW()-5,'Ejemplo registro'!$Y$8:$Y$507,0))&amp;"","")</f>
        <v/>
      </c>
    </row>
    <row r="128" ht="18" customHeight="1">
      <c r="A128" s="17">
        <f>IF(ISNA(MATCH(ROW()-5,'Ejemplo registro'!$Y$8:$Y$507,0)),"",ROW()-5)</f>
        <v/>
      </c>
      <c r="B128" s="17">
        <f>IFERROR(INDEX('Ejemplo registro'!$A$8:$A$507,MATCH(ROW()-5,'Ejemplo registro'!$Y$8:$Y$507,0)),"")</f>
        <v/>
      </c>
      <c r="C128" s="10">
        <f>IFERROR(INDEX('Ejemplo registro'!$B$8:$B$507,MATCH(ROW()-5,'Ejemplo registro'!$Y$8:$Y$507,0)),"")</f>
        <v/>
      </c>
      <c r="D128" s="17">
        <f>IFERROR(INDEX('Ejemplo registro'!$D$8:$D$507,MATCH(ROW()-5,'Ejemplo registro'!$Y$8:$Y$507,0))&amp;"","")</f>
        <v/>
      </c>
      <c r="E128" s="17">
        <f>IFERROR(INDEX('Ejemplo registro'!$E$8:$E$507,MATCH(ROW()-5,'Ejemplo registro'!$Y$8:$Y$507,0))&amp;"","")</f>
        <v/>
      </c>
      <c r="F128" s="17">
        <f>IFERROR(INDEX('Ejemplo registro'!$F$8:$F$507,MATCH(ROW()-5,'Ejemplo registro'!$Y$8:$Y$507,0))&amp;"","")</f>
        <v/>
      </c>
      <c r="G128" s="17">
        <f>IFERROR(INDEX('Ejemplo registro'!$G$8:$G$507,MATCH(ROW()-5,'Ejemplo registro'!$Y$8:$Y$507,0))&amp;"","")</f>
        <v/>
      </c>
      <c r="H128" s="17">
        <f>IFERROR(INDEX('Ejemplo registro'!$H$8:$H$507,MATCH(ROW()-5,'Ejemplo registro'!$Y$8:$Y$507,0))&amp;"","")</f>
        <v/>
      </c>
      <c r="I128" s="17">
        <f>IFERROR(INDEX('Ejemplo registro'!$K$8:$K$507,MATCH(ROW()-5,'Ejemplo registro'!$Y$8:$Y$507,0))&amp;"","")</f>
        <v/>
      </c>
      <c r="J128" s="17">
        <f>IFERROR(INDEX('Ejemplo registro'!$M$8:$M$507,MATCH(ROW()-5,'Ejemplo registro'!$Y$8:$Y$507,0))&amp;"","")</f>
        <v/>
      </c>
      <c r="K128" s="18">
        <f>IFERROR(INDEX('Ejemplo registro'!$W$8:$W$507,MATCH(ROW()-5,'Ejemplo registro'!$Y$8:$Y$507,0)),"")</f>
        <v/>
      </c>
      <c r="L128" s="17">
        <f>IFERROR(INDEX('Ejemplo registro'!$X$8:$X$507,MATCH(ROW()-5,'Ejemplo registro'!$Y$8:$Y$507,0))&amp;"","")</f>
        <v/>
      </c>
    </row>
    <row r="129" ht="18" customHeight="1">
      <c r="A129" s="17">
        <f>IF(ISNA(MATCH(ROW()-5,'Ejemplo registro'!$Y$8:$Y$507,0)),"",ROW()-5)</f>
        <v/>
      </c>
      <c r="B129" s="17">
        <f>IFERROR(INDEX('Ejemplo registro'!$A$8:$A$507,MATCH(ROW()-5,'Ejemplo registro'!$Y$8:$Y$507,0)),"")</f>
        <v/>
      </c>
      <c r="C129" s="10">
        <f>IFERROR(INDEX('Ejemplo registro'!$B$8:$B$507,MATCH(ROW()-5,'Ejemplo registro'!$Y$8:$Y$507,0)),"")</f>
        <v/>
      </c>
      <c r="D129" s="17">
        <f>IFERROR(INDEX('Ejemplo registro'!$D$8:$D$507,MATCH(ROW()-5,'Ejemplo registro'!$Y$8:$Y$507,0))&amp;"","")</f>
        <v/>
      </c>
      <c r="E129" s="17">
        <f>IFERROR(INDEX('Ejemplo registro'!$E$8:$E$507,MATCH(ROW()-5,'Ejemplo registro'!$Y$8:$Y$507,0))&amp;"","")</f>
        <v/>
      </c>
      <c r="F129" s="17">
        <f>IFERROR(INDEX('Ejemplo registro'!$F$8:$F$507,MATCH(ROW()-5,'Ejemplo registro'!$Y$8:$Y$507,0))&amp;"","")</f>
        <v/>
      </c>
      <c r="G129" s="17">
        <f>IFERROR(INDEX('Ejemplo registro'!$G$8:$G$507,MATCH(ROW()-5,'Ejemplo registro'!$Y$8:$Y$507,0))&amp;"","")</f>
        <v/>
      </c>
      <c r="H129" s="17">
        <f>IFERROR(INDEX('Ejemplo registro'!$H$8:$H$507,MATCH(ROW()-5,'Ejemplo registro'!$Y$8:$Y$507,0))&amp;"","")</f>
        <v/>
      </c>
      <c r="I129" s="17">
        <f>IFERROR(INDEX('Ejemplo registro'!$K$8:$K$507,MATCH(ROW()-5,'Ejemplo registro'!$Y$8:$Y$507,0))&amp;"","")</f>
        <v/>
      </c>
      <c r="J129" s="17">
        <f>IFERROR(INDEX('Ejemplo registro'!$M$8:$M$507,MATCH(ROW()-5,'Ejemplo registro'!$Y$8:$Y$507,0))&amp;"","")</f>
        <v/>
      </c>
      <c r="K129" s="18">
        <f>IFERROR(INDEX('Ejemplo registro'!$W$8:$W$507,MATCH(ROW()-5,'Ejemplo registro'!$Y$8:$Y$507,0)),"")</f>
        <v/>
      </c>
      <c r="L129" s="17">
        <f>IFERROR(INDEX('Ejemplo registro'!$X$8:$X$507,MATCH(ROW()-5,'Ejemplo registro'!$Y$8:$Y$507,0))&amp;"","")</f>
        <v/>
      </c>
    </row>
    <row r="130" ht="18" customHeight="1">
      <c r="A130" s="17">
        <f>IF(ISNA(MATCH(ROW()-5,'Ejemplo registro'!$Y$8:$Y$507,0)),"",ROW()-5)</f>
        <v/>
      </c>
      <c r="B130" s="17">
        <f>IFERROR(INDEX('Ejemplo registro'!$A$8:$A$507,MATCH(ROW()-5,'Ejemplo registro'!$Y$8:$Y$507,0)),"")</f>
        <v/>
      </c>
      <c r="C130" s="10">
        <f>IFERROR(INDEX('Ejemplo registro'!$B$8:$B$507,MATCH(ROW()-5,'Ejemplo registro'!$Y$8:$Y$507,0)),"")</f>
        <v/>
      </c>
      <c r="D130" s="17">
        <f>IFERROR(INDEX('Ejemplo registro'!$D$8:$D$507,MATCH(ROW()-5,'Ejemplo registro'!$Y$8:$Y$507,0))&amp;"","")</f>
        <v/>
      </c>
      <c r="E130" s="17">
        <f>IFERROR(INDEX('Ejemplo registro'!$E$8:$E$507,MATCH(ROW()-5,'Ejemplo registro'!$Y$8:$Y$507,0))&amp;"","")</f>
        <v/>
      </c>
      <c r="F130" s="17">
        <f>IFERROR(INDEX('Ejemplo registro'!$F$8:$F$507,MATCH(ROW()-5,'Ejemplo registro'!$Y$8:$Y$507,0))&amp;"","")</f>
        <v/>
      </c>
      <c r="G130" s="17">
        <f>IFERROR(INDEX('Ejemplo registro'!$G$8:$G$507,MATCH(ROW()-5,'Ejemplo registro'!$Y$8:$Y$507,0))&amp;"","")</f>
        <v/>
      </c>
      <c r="H130" s="17">
        <f>IFERROR(INDEX('Ejemplo registro'!$H$8:$H$507,MATCH(ROW()-5,'Ejemplo registro'!$Y$8:$Y$507,0))&amp;"","")</f>
        <v/>
      </c>
      <c r="I130" s="17">
        <f>IFERROR(INDEX('Ejemplo registro'!$K$8:$K$507,MATCH(ROW()-5,'Ejemplo registro'!$Y$8:$Y$507,0))&amp;"","")</f>
        <v/>
      </c>
      <c r="J130" s="17">
        <f>IFERROR(INDEX('Ejemplo registro'!$M$8:$M$507,MATCH(ROW()-5,'Ejemplo registro'!$Y$8:$Y$507,0))&amp;"","")</f>
        <v/>
      </c>
      <c r="K130" s="18">
        <f>IFERROR(INDEX('Ejemplo registro'!$W$8:$W$507,MATCH(ROW()-5,'Ejemplo registro'!$Y$8:$Y$507,0)),"")</f>
        <v/>
      </c>
      <c r="L130" s="17">
        <f>IFERROR(INDEX('Ejemplo registro'!$X$8:$X$507,MATCH(ROW()-5,'Ejemplo registro'!$Y$8:$Y$507,0))&amp;"","")</f>
        <v/>
      </c>
    </row>
    <row r="131" ht="18" customHeight="1">
      <c r="A131" s="17">
        <f>IF(ISNA(MATCH(ROW()-5,'Ejemplo registro'!$Y$8:$Y$507,0)),"",ROW()-5)</f>
        <v/>
      </c>
      <c r="B131" s="17">
        <f>IFERROR(INDEX('Ejemplo registro'!$A$8:$A$507,MATCH(ROW()-5,'Ejemplo registro'!$Y$8:$Y$507,0)),"")</f>
        <v/>
      </c>
      <c r="C131" s="10">
        <f>IFERROR(INDEX('Ejemplo registro'!$B$8:$B$507,MATCH(ROW()-5,'Ejemplo registro'!$Y$8:$Y$507,0)),"")</f>
        <v/>
      </c>
      <c r="D131" s="17">
        <f>IFERROR(INDEX('Ejemplo registro'!$D$8:$D$507,MATCH(ROW()-5,'Ejemplo registro'!$Y$8:$Y$507,0))&amp;"","")</f>
        <v/>
      </c>
      <c r="E131" s="17">
        <f>IFERROR(INDEX('Ejemplo registro'!$E$8:$E$507,MATCH(ROW()-5,'Ejemplo registro'!$Y$8:$Y$507,0))&amp;"","")</f>
        <v/>
      </c>
      <c r="F131" s="17">
        <f>IFERROR(INDEX('Ejemplo registro'!$F$8:$F$507,MATCH(ROW()-5,'Ejemplo registro'!$Y$8:$Y$507,0))&amp;"","")</f>
        <v/>
      </c>
      <c r="G131" s="17">
        <f>IFERROR(INDEX('Ejemplo registro'!$G$8:$G$507,MATCH(ROW()-5,'Ejemplo registro'!$Y$8:$Y$507,0))&amp;"","")</f>
        <v/>
      </c>
      <c r="H131" s="17">
        <f>IFERROR(INDEX('Ejemplo registro'!$H$8:$H$507,MATCH(ROW()-5,'Ejemplo registro'!$Y$8:$Y$507,0))&amp;"","")</f>
        <v/>
      </c>
      <c r="I131" s="17">
        <f>IFERROR(INDEX('Ejemplo registro'!$K$8:$K$507,MATCH(ROW()-5,'Ejemplo registro'!$Y$8:$Y$507,0))&amp;"","")</f>
        <v/>
      </c>
      <c r="J131" s="17">
        <f>IFERROR(INDEX('Ejemplo registro'!$M$8:$M$507,MATCH(ROW()-5,'Ejemplo registro'!$Y$8:$Y$507,0))&amp;"","")</f>
        <v/>
      </c>
      <c r="K131" s="18">
        <f>IFERROR(INDEX('Ejemplo registro'!$W$8:$W$507,MATCH(ROW()-5,'Ejemplo registro'!$Y$8:$Y$507,0)),"")</f>
        <v/>
      </c>
      <c r="L131" s="17">
        <f>IFERROR(INDEX('Ejemplo registro'!$X$8:$X$507,MATCH(ROW()-5,'Ejemplo registro'!$Y$8:$Y$507,0))&amp;"","")</f>
        <v/>
      </c>
    </row>
    <row r="132" ht="18" customHeight="1">
      <c r="A132" s="17">
        <f>IF(ISNA(MATCH(ROW()-5,'Ejemplo registro'!$Y$8:$Y$507,0)),"",ROW()-5)</f>
        <v/>
      </c>
      <c r="B132" s="17">
        <f>IFERROR(INDEX('Ejemplo registro'!$A$8:$A$507,MATCH(ROW()-5,'Ejemplo registro'!$Y$8:$Y$507,0)),"")</f>
        <v/>
      </c>
      <c r="C132" s="10">
        <f>IFERROR(INDEX('Ejemplo registro'!$B$8:$B$507,MATCH(ROW()-5,'Ejemplo registro'!$Y$8:$Y$507,0)),"")</f>
        <v/>
      </c>
      <c r="D132" s="17">
        <f>IFERROR(INDEX('Ejemplo registro'!$D$8:$D$507,MATCH(ROW()-5,'Ejemplo registro'!$Y$8:$Y$507,0))&amp;"","")</f>
        <v/>
      </c>
      <c r="E132" s="17">
        <f>IFERROR(INDEX('Ejemplo registro'!$E$8:$E$507,MATCH(ROW()-5,'Ejemplo registro'!$Y$8:$Y$507,0))&amp;"","")</f>
        <v/>
      </c>
      <c r="F132" s="17">
        <f>IFERROR(INDEX('Ejemplo registro'!$F$8:$F$507,MATCH(ROW()-5,'Ejemplo registro'!$Y$8:$Y$507,0))&amp;"","")</f>
        <v/>
      </c>
      <c r="G132" s="17">
        <f>IFERROR(INDEX('Ejemplo registro'!$G$8:$G$507,MATCH(ROW()-5,'Ejemplo registro'!$Y$8:$Y$507,0))&amp;"","")</f>
        <v/>
      </c>
      <c r="H132" s="17">
        <f>IFERROR(INDEX('Ejemplo registro'!$H$8:$H$507,MATCH(ROW()-5,'Ejemplo registro'!$Y$8:$Y$507,0))&amp;"","")</f>
        <v/>
      </c>
      <c r="I132" s="17">
        <f>IFERROR(INDEX('Ejemplo registro'!$K$8:$K$507,MATCH(ROW()-5,'Ejemplo registro'!$Y$8:$Y$507,0))&amp;"","")</f>
        <v/>
      </c>
      <c r="J132" s="17">
        <f>IFERROR(INDEX('Ejemplo registro'!$M$8:$M$507,MATCH(ROW()-5,'Ejemplo registro'!$Y$8:$Y$507,0))&amp;"","")</f>
        <v/>
      </c>
      <c r="K132" s="18">
        <f>IFERROR(INDEX('Ejemplo registro'!$W$8:$W$507,MATCH(ROW()-5,'Ejemplo registro'!$Y$8:$Y$507,0)),"")</f>
        <v/>
      </c>
      <c r="L132" s="17">
        <f>IFERROR(INDEX('Ejemplo registro'!$X$8:$X$507,MATCH(ROW()-5,'Ejemplo registro'!$Y$8:$Y$507,0))&amp;"","")</f>
        <v/>
      </c>
    </row>
    <row r="133" ht="18" customHeight="1">
      <c r="A133" s="17">
        <f>IF(ISNA(MATCH(ROW()-5,'Ejemplo registro'!$Y$8:$Y$507,0)),"",ROW()-5)</f>
        <v/>
      </c>
      <c r="B133" s="17">
        <f>IFERROR(INDEX('Ejemplo registro'!$A$8:$A$507,MATCH(ROW()-5,'Ejemplo registro'!$Y$8:$Y$507,0)),"")</f>
        <v/>
      </c>
      <c r="C133" s="10">
        <f>IFERROR(INDEX('Ejemplo registro'!$B$8:$B$507,MATCH(ROW()-5,'Ejemplo registro'!$Y$8:$Y$507,0)),"")</f>
        <v/>
      </c>
      <c r="D133" s="17">
        <f>IFERROR(INDEX('Ejemplo registro'!$D$8:$D$507,MATCH(ROW()-5,'Ejemplo registro'!$Y$8:$Y$507,0))&amp;"","")</f>
        <v/>
      </c>
      <c r="E133" s="17">
        <f>IFERROR(INDEX('Ejemplo registro'!$E$8:$E$507,MATCH(ROW()-5,'Ejemplo registro'!$Y$8:$Y$507,0))&amp;"","")</f>
        <v/>
      </c>
      <c r="F133" s="17">
        <f>IFERROR(INDEX('Ejemplo registro'!$F$8:$F$507,MATCH(ROW()-5,'Ejemplo registro'!$Y$8:$Y$507,0))&amp;"","")</f>
        <v/>
      </c>
      <c r="G133" s="17">
        <f>IFERROR(INDEX('Ejemplo registro'!$G$8:$G$507,MATCH(ROW()-5,'Ejemplo registro'!$Y$8:$Y$507,0))&amp;"","")</f>
        <v/>
      </c>
      <c r="H133" s="17">
        <f>IFERROR(INDEX('Ejemplo registro'!$H$8:$H$507,MATCH(ROW()-5,'Ejemplo registro'!$Y$8:$Y$507,0))&amp;"","")</f>
        <v/>
      </c>
      <c r="I133" s="17">
        <f>IFERROR(INDEX('Ejemplo registro'!$K$8:$K$507,MATCH(ROW()-5,'Ejemplo registro'!$Y$8:$Y$507,0))&amp;"","")</f>
        <v/>
      </c>
      <c r="J133" s="17">
        <f>IFERROR(INDEX('Ejemplo registro'!$M$8:$M$507,MATCH(ROW()-5,'Ejemplo registro'!$Y$8:$Y$507,0))&amp;"","")</f>
        <v/>
      </c>
      <c r="K133" s="18">
        <f>IFERROR(INDEX('Ejemplo registro'!$W$8:$W$507,MATCH(ROW()-5,'Ejemplo registro'!$Y$8:$Y$507,0)),"")</f>
        <v/>
      </c>
      <c r="L133" s="17">
        <f>IFERROR(INDEX('Ejemplo registro'!$X$8:$X$507,MATCH(ROW()-5,'Ejemplo registro'!$Y$8:$Y$507,0))&amp;"","")</f>
        <v/>
      </c>
    </row>
    <row r="134" ht="18" customHeight="1">
      <c r="A134" s="17">
        <f>IF(ISNA(MATCH(ROW()-5,'Ejemplo registro'!$Y$8:$Y$507,0)),"",ROW()-5)</f>
        <v/>
      </c>
      <c r="B134" s="17">
        <f>IFERROR(INDEX('Ejemplo registro'!$A$8:$A$507,MATCH(ROW()-5,'Ejemplo registro'!$Y$8:$Y$507,0)),"")</f>
        <v/>
      </c>
      <c r="C134" s="10">
        <f>IFERROR(INDEX('Ejemplo registro'!$B$8:$B$507,MATCH(ROW()-5,'Ejemplo registro'!$Y$8:$Y$507,0)),"")</f>
        <v/>
      </c>
      <c r="D134" s="17">
        <f>IFERROR(INDEX('Ejemplo registro'!$D$8:$D$507,MATCH(ROW()-5,'Ejemplo registro'!$Y$8:$Y$507,0))&amp;"","")</f>
        <v/>
      </c>
      <c r="E134" s="17">
        <f>IFERROR(INDEX('Ejemplo registro'!$E$8:$E$507,MATCH(ROW()-5,'Ejemplo registro'!$Y$8:$Y$507,0))&amp;"","")</f>
        <v/>
      </c>
      <c r="F134" s="17">
        <f>IFERROR(INDEX('Ejemplo registro'!$F$8:$F$507,MATCH(ROW()-5,'Ejemplo registro'!$Y$8:$Y$507,0))&amp;"","")</f>
        <v/>
      </c>
      <c r="G134" s="17">
        <f>IFERROR(INDEX('Ejemplo registro'!$G$8:$G$507,MATCH(ROW()-5,'Ejemplo registro'!$Y$8:$Y$507,0))&amp;"","")</f>
        <v/>
      </c>
      <c r="H134" s="17">
        <f>IFERROR(INDEX('Ejemplo registro'!$H$8:$H$507,MATCH(ROW()-5,'Ejemplo registro'!$Y$8:$Y$507,0))&amp;"","")</f>
        <v/>
      </c>
      <c r="I134" s="17">
        <f>IFERROR(INDEX('Ejemplo registro'!$K$8:$K$507,MATCH(ROW()-5,'Ejemplo registro'!$Y$8:$Y$507,0))&amp;"","")</f>
        <v/>
      </c>
      <c r="J134" s="17">
        <f>IFERROR(INDEX('Ejemplo registro'!$M$8:$M$507,MATCH(ROW()-5,'Ejemplo registro'!$Y$8:$Y$507,0))&amp;"","")</f>
        <v/>
      </c>
      <c r="K134" s="18">
        <f>IFERROR(INDEX('Ejemplo registro'!$W$8:$W$507,MATCH(ROW()-5,'Ejemplo registro'!$Y$8:$Y$507,0)),"")</f>
        <v/>
      </c>
      <c r="L134" s="17">
        <f>IFERROR(INDEX('Ejemplo registro'!$X$8:$X$507,MATCH(ROW()-5,'Ejemplo registro'!$Y$8:$Y$507,0))&amp;"","")</f>
        <v/>
      </c>
    </row>
    <row r="135" ht="18" customHeight="1">
      <c r="A135" s="17">
        <f>IF(ISNA(MATCH(ROW()-5,'Ejemplo registro'!$Y$8:$Y$507,0)),"",ROW()-5)</f>
        <v/>
      </c>
      <c r="B135" s="17">
        <f>IFERROR(INDEX('Ejemplo registro'!$A$8:$A$507,MATCH(ROW()-5,'Ejemplo registro'!$Y$8:$Y$507,0)),"")</f>
        <v/>
      </c>
      <c r="C135" s="10">
        <f>IFERROR(INDEX('Ejemplo registro'!$B$8:$B$507,MATCH(ROW()-5,'Ejemplo registro'!$Y$8:$Y$507,0)),"")</f>
        <v/>
      </c>
      <c r="D135" s="17">
        <f>IFERROR(INDEX('Ejemplo registro'!$D$8:$D$507,MATCH(ROW()-5,'Ejemplo registro'!$Y$8:$Y$507,0))&amp;"","")</f>
        <v/>
      </c>
      <c r="E135" s="17">
        <f>IFERROR(INDEX('Ejemplo registro'!$E$8:$E$507,MATCH(ROW()-5,'Ejemplo registro'!$Y$8:$Y$507,0))&amp;"","")</f>
        <v/>
      </c>
      <c r="F135" s="17">
        <f>IFERROR(INDEX('Ejemplo registro'!$F$8:$F$507,MATCH(ROW()-5,'Ejemplo registro'!$Y$8:$Y$507,0))&amp;"","")</f>
        <v/>
      </c>
      <c r="G135" s="17">
        <f>IFERROR(INDEX('Ejemplo registro'!$G$8:$G$507,MATCH(ROW()-5,'Ejemplo registro'!$Y$8:$Y$507,0))&amp;"","")</f>
        <v/>
      </c>
      <c r="H135" s="17">
        <f>IFERROR(INDEX('Ejemplo registro'!$H$8:$H$507,MATCH(ROW()-5,'Ejemplo registro'!$Y$8:$Y$507,0))&amp;"","")</f>
        <v/>
      </c>
      <c r="I135" s="17">
        <f>IFERROR(INDEX('Ejemplo registro'!$K$8:$K$507,MATCH(ROW()-5,'Ejemplo registro'!$Y$8:$Y$507,0))&amp;"","")</f>
        <v/>
      </c>
      <c r="J135" s="17">
        <f>IFERROR(INDEX('Ejemplo registro'!$M$8:$M$507,MATCH(ROW()-5,'Ejemplo registro'!$Y$8:$Y$507,0))&amp;"","")</f>
        <v/>
      </c>
      <c r="K135" s="18">
        <f>IFERROR(INDEX('Ejemplo registro'!$W$8:$W$507,MATCH(ROW()-5,'Ejemplo registro'!$Y$8:$Y$507,0)),"")</f>
        <v/>
      </c>
      <c r="L135" s="17">
        <f>IFERROR(INDEX('Ejemplo registro'!$X$8:$X$507,MATCH(ROW()-5,'Ejemplo registro'!$Y$8:$Y$507,0))&amp;"","")</f>
        <v/>
      </c>
    </row>
    <row r="136" ht="18" customHeight="1">
      <c r="A136" s="17">
        <f>IF(ISNA(MATCH(ROW()-5,'Ejemplo registro'!$Y$8:$Y$507,0)),"",ROW()-5)</f>
        <v/>
      </c>
      <c r="B136" s="17">
        <f>IFERROR(INDEX('Ejemplo registro'!$A$8:$A$507,MATCH(ROW()-5,'Ejemplo registro'!$Y$8:$Y$507,0)),"")</f>
        <v/>
      </c>
      <c r="C136" s="10">
        <f>IFERROR(INDEX('Ejemplo registro'!$B$8:$B$507,MATCH(ROW()-5,'Ejemplo registro'!$Y$8:$Y$507,0)),"")</f>
        <v/>
      </c>
      <c r="D136" s="17">
        <f>IFERROR(INDEX('Ejemplo registro'!$D$8:$D$507,MATCH(ROW()-5,'Ejemplo registro'!$Y$8:$Y$507,0))&amp;"","")</f>
        <v/>
      </c>
      <c r="E136" s="17">
        <f>IFERROR(INDEX('Ejemplo registro'!$E$8:$E$507,MATCH(ROW()-5,'Ejemplo registro'!$Y$8:$Y$507,0))&amp;"","")</f>
        <v/>
      </c>
      <c r="F136" s="17">
        <f>IFERROR(INDEX('Ejemplo registro'!$F$8:$F$507,MATCH(ROW()-5,'Ejemplo registro'!$Y$8:$Y$507,0))&amp;"","")</f>
        <v/>
      </c>
      <c r="G136" s="17">
        <f>IFERROR(INDEX('Ejemplo registro'!$G$8:$G$507,MATCH(ROW()-5,'Ejemplo registro'!$Y$8:$Y$507,0))&amp;"","")</f>
        <v/>
      </c>
      <c r="H136" s="17">
        <f>IFERROR(INDEX('Ejemplo registro'!$H$8:$H$507,MATCH(ROW()-5,'Ejemplo registro'!$Y$8:$Y$507,0))&amp;"","")</f>
        <v/>
      </c>
      <c r="I136" s="17">
        <f>IFERROR(INDEX('Ejemplo registro'!$K$8:$K$507,MATCH(ROW()-5,'Ejemplo registro'!$Y$8:$Y$507,0))&amp;"","")</f>
        <v/>
      </c>
      <c r="J136" s="17">
        <f>IFERROR(INDEX('Ejemplo registro'!$M$8:$M$507,MATCH(ROW()-5,'Ejemplo registro'!$Y$8:$Y$507,0))&amp;"","")</f>
        <v/>
      </c>
      <c r="K136" s="18">
        <f>IFERROR(INDEX('Ejemplo registro'!$W$8:$W$507,MATCH(ROW()-5,'Ejemplo registro'!$Y$8:$Y$507,0)),"")</f>
        <v/>
      </c>
      <c r="L136" s="17">
        <f>IFERROR(INDEX('Ejemplo registro'!$X$8:$X$507,MATCH(ROW()-5,'Ejemplo registro'!$Y$8:$Y$507,0))&amp;"","")</f>
        <v/>
      </c>
    </row>
    <row r="137" ht="18" customHeight="1">
      <c r="A137" s="17">
        <f>IF(ISNA(MATCH(ROW()-5,'Ejemplo registro'!$Y$8:$Y$507,0)),"",ROW()-5)</f>
        <v/>
      </c>
      <c r="B137" s="17">
        <f>IFERROR(INDEX('Ejemplo registro'!$A$8:$A$507,MATCH(ROW()-5,'Ejemplo registro'!$Y$8:$Y$507,0)),"")</f>
        <v/>
      </c>
      <c r="C137" s="10">
        <f>IFERROR(INDEX('Ejemplo registro'!$B$8:$B$507,MATCH(ROW()-5,'Ejemplo registro'!$Y$8:$Y$507,0)),"")</f>
        <v/>
      </c>
      <c r="D137" s="17">
        <f>IFERROR(INDEX('Ejemplo registro'!$D$8:$D$507,MATCH(ROW()-5,'Ejemplo registro'!$Y$8:$Y$507,0))&amp;"","")</f>
        <v/>
      </c>
      <c r="E137" s="17">
        <f>IFERROR(INDEX('Ejemplo registro'!$E$8:$E$507,MATCH(ROW()-5,'Ejemplo registro'!$Y$8:$Y$507,0))&amp;"","")</f>
        <v/>
      </c>
      <c r="F137" s="17">
        <f>IFERROR(INDEX('Ejemplo registro'!$F$8:$F$507,MATCH(ROW()-5,'Ejemplo registro'!$Y$8:$Y$507,0))&amp;"","")</f>
        <v/>
      </c>
      <c r="G137" s="17">
        <f>IFERROR(INDEX('Ejemplo registro'!$G$8:$G$507,MATCH(ROW()-5,'Ejemplo registro'!$Y$8:$Y$507,0))&amp;"","")</f>
        <v/>
      </c>
      <c r="H137" s="17">
        <f>IFERROR(INDEX('Ejemplo registro'!$H$8:$H$507,MATCH(ROW()-5,'Ejemplo registro'!$Y$8:$Y$507,0))&amp;"","")</f>
        <v/>
      </c>
      <c r="I137" s="17">
        <f>IFERROR(INDEX('Ejemplo registro'!$K$8:$K$507,MATCH(ROW()-5,'Ejemplo registro'!$Y$8:$Y$507,0))&amp;"","")</f>
        <v/>
      </c>
      <c r="J137" s="17">
        <f>IFERROR(INDEX('Ejemplo registro'!$M$8:$M$507,MATCH(ROW()-5,'Ejemplo registro'!$Y$8:$Y$507,0))&amp;"","")</f>
        <v/>
      </c>
      <c r="K137" s="18">
        <f>IFERROR(INDEX('Ejemplo registro'!$W$8:$W$507,MATCH(ROW()-5,'Ejemplo registro'!$Y$8:$Y$507,0)),"")</f>
        <v/>
      </c>
      <c r="L137" s="17">
        <f>IFERROR(INDEX('Ejemplo registro'!$X$8:$X$507,MATCH(ROW()-5,'Ejemplo registro'!$Y$8:$Y$507,0))&amp;"","")</f>
        <v/>
      </c>
    </row>
    <row r="138" ht="18" customHeight="1">
      <c r="A138" s="17">
        <f>IF(ISNA(MATCH(ROW()-5,'Ejemplo registro'!$Y$8:$Y$507,0)),"",ROW()-5)</f>
        <v/>
      </c>
      <c r="B138" s="17">
        <f>IFERROR(INDEX('Ejemplo registro'!$A$8:$A$507,MATCH(ROW()-5,'Ejemplo registro'!$Y$8:$Y$507,0)),"")</f>
        <v/>
      </c>
      <c r="C138" s="10">
        <f>IFERROR(INDEX('Ejemplo registro'!$B$8:$B$507,MATCH(ROW()-5,'Ejemplo registro'!$Y$8:$Y$507,0)),"")</f>
        <v/>
      </c>
      <c r="D138" s="17">
        <f>IFERROR(INDEX('Ejemplo registro'!$D$8:$D$507,MATCH(ROW()-5,'Ejemplo registro'!$Y$8:$Y$507,0))&amp;"","")</f>
        <v/>
      </c>
      <c r="E138" s="17">
        <f>IFERROR(INDEX('Ejemplo registro'!$E$8:$E$507,MATCH(ROW()-5,'Ejemplo registro'!$Y$8:$Y$507,0))&amp;"","")</f>
        <v/>
      </c>
      <c r="F138" s="17">
        <f>IFERROR(INDEX('Ejemplo registro'!$F$8:$F$507,MATCH(ROW()-5,'Ejemplo registro'!$Y$8:$Y$507,0))&amp;"","")</f>
        <v/>
      </c>
      <c r="G138" s="17">
        <f>IFERROR(INDEX('Ejemplo registro'!$G$8:$G$507,MATCH(ROW()-5,'Ejemplo registro'!$Y$8:$Y$507,0))&amp;"","")</f>
        <v/>
      </c>
      <c r="H138" s="17">
        <f>IFERROR(INDEX('Ejemplo registro'!$H$8:$H$507,MATCH(ROW()-5,'Ejemplo registro'!$Y$8:$Y$507,0))&amp;"","")</f>
        <v/>
      </c>
      <c r="I138" s="17">
        <f>IFERROR(INDEX('Ejemplo registro'!$K$8:$K$507,MATCH(ROW()-5,'Ejemplo registro'!$Y$8:$Y$507,0))&amp;"","")</f>
        <v/>
      </c>
      <c r="J138" s="17">
        <f>IFERROR(INDEX('Ejemplo registro'!$M$8:$M$507,MATCH(ROW()-5,'Ejemplo registro'!$Y$8:$Y$507,0))&amp;"","")</f>
        <v/>
      </c>
      <c r="K138" s="18">
        <f>IFERROR(INDEX('Ejemplo registro'!$W$8:$W$507,MATCH(ROW()-5,'Ejemplo registro'!$Y$8:$Y$507,0)),"")</f>
        <v/>
      </c>
      <c r="L138" s="17">
        <f>IFERROR(INDEX('Ejemplo registro'!$X$8:$X$507,MATCH(ROW()-5,'Ejemplo registro'!$Y$8:$Y$507,0))&amp;"","")</f>
        <v/>
      </c>
    </row>
    <row r="139" ht="18" customHeight="1">
      <c r="A139" s="17">
        <f>IF(ISNA(MATCH(ROW()-5,'Ejemplo registro'!$Y$8:$Y$507,0)),"",ROW()-5)</f>
        <v/>
      </c>
      <c r="B139" s="17">
        <f>IFERROR(INDEX('Ejemplo registro'!$A$8:$A$507,MATCH(ROW()-5,'Ejemplo registro'!$Y$8:$Y$507,0)),"")</f>
        <v/>
      </c>
      <c r="C139" s="10">
        <f>IFERROR(INDEX('Ejemplo registro'!$B$8:$B$507,MATCH(ROW()-5,'Ejemplo registro'!$Y$8:$Y$507,0)),"")</f>
        <v/>
      </c>
      <c r="D139" s="17">
        <f>IFERROR(INDEX('Ejemplo registro'!$D$8:$D$507,MATCH(ROW()-5,'Ejemplo registro'!$Y$8:$Y$507,0))&amp;"","")</f>
        <v/>
      </c>
      <c r="E139" s="17">
        <f>IFERROR(INDEX('Ejemplo registro'!$E$8:$E$507,MATCH(ROW()-5,'Ejemplo registro'!$Y$8:$Y$507,0))&amp;"","")</f>
        <v/>
      </c>
      <c r="F139" s="17">
        <f>IFERROR(INDEX('Ejemplo registro'!$F$8:$F$507,MATCH(ROW()-5,'Ejemplo registro'!$Y$8:$Y$507,0))&amp;"","")</f>
        <v/>
      </c>
      <c r="G139" s="17">
        <f>IFERROR(INDEX('Ejemplo registro'!$G$8:$G$507,MATCH(ROW()-5,'Ejemplo registro'!$Y$8:$Y$507,0))&amp;"","")</f>
        <v/>
      </c>
      <c r="H139" s="17">
        <f>IFERROR(INDEX('Ejemplo registro'!$H$8:$H$507,MATCH(ROW()-5,'Ejemplo registro'!$Y$8:$Y$507,0))&amp;"","")</f>
        <v/>
      </c>
      <c r="I139" s="17">
        <f>IFERROR(INDEX('Ejemplo registro'!$K$8:$K$507,MATCH(ROW()-5,'Ejemplo registro'!$Y$8:$Y$507,0))&amp;"","")</f>
        <v/>
      </c>
      <c r="J139" s="17">
        <f>IFERROR(INDEX('Ejemplo registro'!$M$8:$M$507,MATCH(ROW()-5,'Ejemplo registro'!$Y$8:$Y$507,0))&amp;"","")</f>
        <v/>
      </c>
      <c r="K139" s="18">
        <f>IFERROR(INDEX('Ejemplo registro'!$W$8:$W$507,MATCH(ROW()-5,'Ejemplo registro'!$Y$8:$Y$507,0)),"")</f>
        <v/>
      </c>
      <c r="L139" s="17">
        <f>IFERROR(INDEX('Ejemplo registro'!$X$8:$X$507,MATCH(ROW()-5,'Ejemplo registro'!$Y$8:$Y$507,0))&amp;"","")</f>
        <v/>
      </c>
    </row>
    <row r="140" ht="18" customHeight="1">
      <c r="A140" s="17">
        <f>IF(ISNA(MATCH(ROW()-5,'Ejemplo registro'!$Y$8:$Y$507,0)),"",ROW()-5)</f>
        <v/>
      </c>
      <c r="B140" s="17">
        <f>IFERROR(INDEX('Ejemplo registro'!$A$8:$A$507,MATCH(ROW()-5,'Ejemplo registro'!$Y$8:$Y$507,0)),"")</f>
        <v/>
      </c>
      <c r="C140" s="10">
        <f>IFERROR(INDEX('Ejemplo registro'!$B$8:$B$507,MATCH(ROW()-5,'Ejemplo registro'!$Y$8:$Y$507,0)),"")</f>
        <v/>
      </c>
      <c r="D140" s="17">
        <f>IFERROR(INDEX('Ejemplo registro'!$D$8:$D$507,MATCH(ROW()-5,'Ejemplo registro'!$Y$8:$Y$507,0))&amp;"","")</f>
        <v/>
      </c>
      <c r="E140" s="17">
        <f>IFERROR(INDEX('Ejemplo registro'!$E$8:$E$507,MATCH(ROW()-5,'Ejemplo registro'!$Y$8:$Y$507,0))&amp;"","")</f>
        <v/>
      </c>
      <c r="F140" s="17">
        <f>IFERROR(INDEX('Ejemplo registro'!$F$8:$F$507,MATCH(ROW()-5,'Ejemplo registro'!$Y$8:$Y$507,0))&amp;"","")</f>
        <v/>
      </c>
      <c r="G140" s="17">
        <f>IFERROR(INDEX('Ejemplo registro'!$G$8:$G$507,MATCH(ROW()-5,'Ejemplo registro'!$Y$8:$Y$507,0))&amp;"","")</f>
        <v/>
      </c>
      <c r="H140" s="17">
        <f>IFERROR(INDEX('Ejemplo registro'!$H$8:$H$507,MATCH(ROW()-5,'Ejemplo registro'!$Y$8:$Y$507,0))&amp;"","")</f>
        <v/>
      </c>
      <c r="I140" s="17">
        <f>IFERROR(INDEX('Ejemplo registro'!$K$8:$K$507,MATCH(ROW()-5,'Ejemplo registro'!$Y$8:$Y$507,0))&amp;"","")</f>
        <v/>
      </c>
      <c r="J140" s="17">
        <f>IFERROR(INDEX('Ejemplo registro'!$M$8:$M$507,MATCH(ROW()-5,'Ejemplo registro'!$Y$8:$Y$507,0))&amp;"","")</f>
        <v/>
      </c>
      <c r="K140" s="18">
        <f>IFERROR(INDEX('Ejemplo registro'!$W$8:$W$507,MATCH(ROW()-5,'Ejemplo registro'!$Y$8:$Y$507,0)),"")</f>
        <v/>
      </c>
      <c r="L140" s="17">
        <f>IFERROR(INDEX('Ejemplo registro'!$X$8:$X$507,MATCH(ROW()-5,'Ejemplo registro'!$Y$8:$Y$507,0))&amp;"","")</f>
        <v/>
      </c>
    </row>
    <row r="141" ht="18" customHeight="1">
      <c r="A141" s="17">
        <f>IF(ISNA(MATCH(ROW()-5,'Ejemplo registro'!$Y$8:$Y$507,0)),"",ROW()-5)</f>
        <v/>
      </c>
      <c r="B141" s="17">
        <f>IFERROR(INDEX('Ejemplo registro'!$A$8:$A$507,MATCH(ROW()-5,'Ejemplo registro'!$Y$8:$Y$507,0)),"")</f>
        <v/>
      </c>
      <c r="C141" s="10">
        <f>IFERROR(INDEX('Ejemplo registro'!$B$8:$B$507,MATCH(ROW()-5,'Ejemplo registro'!$Y$8:$Y$507,0)),"")</f>
        <v/>
      </c>
      <c r="D141" s="17">
        <f>IFERROR(INDEX('Ejemplo registro'!$D$8:$D$507,MATCH(ROW()-5,'Ejemplo registro'!$Y$8:$Y$507,0))&amp;"","")</f>
        <v/>
      </c>
      <c r="E141" s="17">
        <f>IFERROR(INDEX('Ejemplo registro'!$E$8:$E$507,MATCH(ROW()-5,'Ejemplo registro'!$Y$8:$Y$507,0))&amp;"","")</f>
        <v/>
      </c>
      <c r="F141" s="17">
        <f>IFERROR(INDEX('Ejemplo registro'!$F$8:$F$507,MATCH(ROW()-5,'Ejemplo registro'!$Y$8:$Y$507,0))&amp;"","")</f>
        <v/>
      </c>
      <c r="G141" s="17">
        <f>IFERROR(INDEX('Ejemplo registro'!$G$8:$G$507,MATCH(ROW()-5,'Ejemplo registro'!$Y$8:$Y$507,0))&amp;"","")</f>
        <v/>
      </c>
      <c r="H141" s="17">
        <f>IFERROR(INDEX('Ejemplo registro'!$H$8:$H$507,MATCH(ROW()-5,'Ejemplo registro'!$Y$8:$Y$507,0))&amp;"","")</f>
        <v/>
      </c>
      <c r="I141" s="17">
        <f>IFERROR(INDEX('Ejemplo registro'!$K$8:$K$507,MATCH(ROW()-5,'Ejemplo registro'!$Y$8:$Y$507,0))&amp;"","")</f>
        <v/>
      </c>
      <c r="J141" s="17">
        <f>IFERROR(INDEX('Ejemplo registro'!$M$8:$M$507,MATCH(ROW()-5,'Ejemplo registro'!$Y$8:$Y$507,0))&amp;"","")</f>
        <v/>
      </c>
      <c r="K141" s="18">
        <f>IFERROR(INDEX('Ejemplo registro'!$W$8:$W$507,MATCH(ROW()-5,'Ejemplo registro'!$Y$8:$Y$507,0)),"")</f>
        <v/>
      </c>
      <c r="L141" s="17">
        <f>IFERROR(INDEX('Ejemplo registro'!$X$8:$X$507,MATCH(ROW()-5,'Ejemplo registro'!$Y$8:$Y$507,0))&amp;"","")</f>
        <v/>
      </c>
    </row>
    <row r="142" ht="18" customHeight="1">
      <c r="A142" s="17">
        <f>IF(ISNA(MATCH(ROW()-5,'Ejemplo registro'!$Y$8:$Y$507,0)),"",ROW()-5)</f>
        <v/>
      </c>
      <c r="B142" s="17">
        <f>IFERROR(INDEX('Ejemplo registro'!$A$8:$A$507,MATCH(ROW()-5,'Ejemplo registro'!$Y$8:$Y$507,0)),"")</f>
        <v/>
      </c>
      <c r="C142" s="10">
        <f>IFERROR(INDEX('Ejemplo registro'!$B$8:$B$507,MATCH(ROW()-5,'Ejemplo registro'!$Y$8:$Y$507,0)),"")</f>
        <v/>
      </c>
      <c r="D142" s="17">
        <f>IFERROR(INDEX('Ejemplo registro'!$D$8:$D$507,MATCH(ROW()-5,'Ejemplo registro'!$Y$8:$Y$507,0))&amp;"","")</f>
        <v/>
      </c>
      <c r="E142" s="17">
        <f>IFERROR(INDEX('Ejemplo registro'!$E$8:$E$507,MATCH(ROW()-5,'Ejemplo registro'!$Y$8:$Y$507,0))&amp;"","")</f>
        <v/>
      </c>
      <c r="F142" s="17">
        <f>IFERROR(INDEX('Ejemplo registro'!$F$8:$F$507,MATCH(ROW()-5,'Ejemplo registro'!$Y$8:$Y$507,0))&amp;"","")</f>
        <v/>
      </c>
      <c r="G142" s="17">
        <f>IFERROR(INDEX('Ejemplo registro'!$G$8:$G$507,MATCH(ROW()-5,'Ejemplo registro'!$Y$8:$Y$507,0))&amp;"","")</f>
        <v/>
      </c>
      <c r="H142" s="17">
        <f>IFERROR(INDEX('Ejemplo registro'!$H$8:$H$507,MATCH(ROW()-5,'Ejemplo registro'!$Y$8:$Y$507,0))&amp;"","")</f>
        <v/>
      </c>
      <c r="I142" s="17">
        <f>IFERROR(INDEX('Ejemplo registro'!$K$8:$K$507,MATCH(ROW()-5,'Ejemplo registro'!$Y$8:$Y$507,0))&amp;"","")</f>
        <v/>
      </c>
      <c r="J142" s="17">
        <f>IFERROR(INDEX('Ejemplo registro'!$M$8:$M$507,MATCH(ROW()-5,'Ejemplo registro'!$Y$8:$Y$507,0))&amp;"","")</f>
        <v/>
      </c>
      <c r="K142" s="18">
        <f>IFERROR(INDEX('Ejemplo registro'!$W$8:$W$507,MATCH(ROW()-5,'Ejemplo registro'!$Y$8:$Y$507,0)),"")</f>
        <v/>
      </c>
      <c r="L142" s="17">
        <f>IFERROR(INDEX('Ejemplo registro'!$X$8:$X$507,MATCH(ROW()-5,'Ejemplo registro'!$Y$8:$Y$507,0))&amp;"","")</f>
        <v/>
      </c>
    </row>
    <row r="143" ht="18" customHeight="1">
      <c r="A143" s="17">
        <f>IF(ISNA(MATCH(ROW()-5,'Ejemplo registro'!$Y$8:$Y$507,0)),"",ROW()-5)</f>
        <v/>
      </c>
      <c r="B143" s="17">
        <f>IFERROR(INDEX('Ejemplo registro'!$A$8:$A$507,MATCH(ROW()-5,'Ejemplo registro'!$Y$8:$Y$507,0)),"")</f>
        <v/>
      </c>
      <c r="C143" s="10">
        <f>IFERROR(INDEX('Ejemplo registro'!$B$8:$B$507,MATCH(ROW()-5,'Ejemplo registro'!$Y$8:$Y$507,0)),"")</f>
        <v/>
      </c>
      <c r="D143" s="17">
        <f>IFERROR(INDEX('Ejemplo registro'!$D$8:$D$507,MATCH(ROW()-5,'Ejemplo registro'!$Y$8:$Y$507,0))&amp;"","")</f>
        <v/>
      </c>
      <c r="E143" s="17">
        <f>IFERROR(INDEX('Ejemplo registro'!$E$8:$E$507,MATCH(ROW()-5,'Ejemplo registro'!$Y$8:$Y$507,0))&amp;"","")</f>
        <v/>
      </c>
      <c r="F143" s="17">
        <f>IFERROR(INDEX('Ejemplo registro'!$F$8:$F$507,MATCH(ROW()-5,'Ejemplo registro'!$Y$8:$Y$507,0))&amp;"","")</f>
        <v/>
      </c>
      <c r="G143" s="17">
        <f>IFERROR(INDEX('Ejemplo registro'!$G$8:$G$507,MATCH(ROW()-5,'Ejemplo registro'!$Y$8:$Y$507,0))&amp;"","")</f>
        <v/>
      </c>
      <c r="H143" s="17">
        <f>IFERROR(INDEX('Ejemplo registro'!$H$8:$H$507,MATCH(ROW()-5,'Ejemplo registro'!$Y$8:$Y$507,0))&amp;"","")</f>
        <v/>
      </c>
      <c r="I143" s="17">
        <f>IFERROR(INDEX('Ejemplo registro'!$K$8:$K$507,MATCH(ROW()-5,'Ejemplo registro'!$Y$8:$Y$507,0))&amp;"","")</f>
        <v/>
      </c>
      <c r="J143" s="17">
        <f>IFERROR(INDEX('Ejemplo registro'!$M$8:$M$507,MATCH(ROW()-5,'Ejemplo registro'!$Y$8:$Y$507,0))&amp;"","")</f>
        <v/>
      </c>
      <c r="K143" s="18">
        <f>IFERROR(INDEX('Ejemplo registro'!$W$8:$W$507,MATCH(ROW()-5,'Ejemplo registro'!$Y$8:$Y$507,0)),"")</f>
        <v/>
      </c>
      <c r="L143" s="17">
        <f>IFERROR(INDEX('Ejemplo registro'!$X$8:$X$507,MATCH(ROW()-5,'Ejemplo registro'!$Y$8:$Y$507,0))&amp;"","")</f>
        <v/>
      </c>
    </row>
    <row r="144" ht="18" customHeight="1">
      <c r="A144" s="17">
        <f>IF(ISNA(MATCH(ROW()-5,'Ejemplo registro'!$Y$8:$Y$507,0)),"",ROW()-5)</f>
        <v/>
      </c>
      <c r="B144" s="17">
        <f>IFERROR(INDEX('Ejemplo registro'!$A$8:$A$507,MATCH(ROW()-5,'Ejemplo registro'!$Y$8:$Y$507,0)),"")</f>
        <v/>
      </c>
      <c r="C144" s="10">
        <f>IFERROR(INDEX('Ejemplo registro'!$B$8:$B$507,MATCH(ROW()-5,'Ejemplo registro'!$Y$8:$Y$507,0)),"")</f>
        <v/>
      </c>
      <c r="D144" s="17">
        <f>IFERROR(INDEX('Ejemplo registro'!$D$8:$D$507,MATCH(ROW()-5,'Ejemplo registro'!$Y$8:$Y$507,0))&amp;"","")</f>
        <v/>
      </c>
      <c r="E144" s="17">
        <f>IFERROR(INDEX('Ejemplo registro'!$E$8:$E$507,MATCH(ROW()-5,'Ejemplo registro'!$Y$8:$Y$507,0))&amp;"","")</f>
        <v/>
      </c>
      <c r="F144" s="17">
        <f>IFERROR(INDEX('Ejemplo registro'!$F$8:$F$507,MATCH(ROW()-5,'Ejemplo registro'!$Y$8:$Y$507,0))&amp;"","")</f>
        <v/>
      </c>
      <c r="G144" s="17">
        <f>IFERROR(INDEX('Ejemplo registro'!$G$8:$G$507,MATCH(ROW()-5,'Ejemplo registro'!$Y$8:$Y$507,0))&amp;"","")</f>
        <v/>
      </c>
      <c r="H144" s="17">
        <f>IFERROR(INDEX('Ejemplo registro'!$H$8:$H$507,MATCH(ROW()-5,'Ejemplo registro'!$Y$8:$Y$507,0))&amp;"","")</f>
        <v/>
      </c>
      <c r="I144" s="17">
        <f>IFERROR(INDEX('Ejemplo registro'!$K$8:$K$507,MATCH(ROW()-5,'Ejemplo registro'!$Y$8:$Y$507,0))&amp;"","")</f>
        <v/>
      </c>
      <c r="J144" s="17">
        <f>IFERROR(INDEX('Ejemplo registro'!$M$8:$M$507,MATCH(ROW()-5,'Ejemplo registro'!$Y$8:$Y$507,0))&amp;"","")</f>
        <v/>
      </c>
      <c r="K144" s="18">
        <f>IFERROR(INDEX('Ejemplo registro'!$W$8:$W$507,MATCH(ROW()-5,'Ejemplo registro'!$Y$8:$Y$507,0)),"")</f>
        <v/>
      </c>
      <c r="L144" s="17">
        <f>IFERROR(INDEX('Ejemplo registro'!$X$8:$X$507,MATCH(ROW()-5,'Ejemplo registro'!$Y$8:$Y$507,0))&amp;"","")</f>
        <v/>
      </c>
    </row>
    <row r="145" ht="18" customHeight="1">
      <c r="A145" s="17">
        <f>IF(ISNA(MATCH(ROW()-5,'Ejemplo registro'!$Y$8:$Y$507,0)),"",ROW()-5)</f>
        <v/>
      </c>
      <c r="B145" s="17">
        <f>IFERROR(INDEX('Ejemplo registro'!$A$8:$A$507,MATCH(ROW()-5,'Ejemplo registro'!$Y$8:$Y$507,0)),"")</f>
        <v/>
      </c>
      <c r="C145" s="10">
        <f>IFERROR(INDEX('Ejemplo registro'!$B$8:$B$507,MATCH(ROW()-5,'Ejemplo registro'!$Y$8:$Y$507,0)),"")</f>
        <v/>
      </c>
      <c r="D145" s="17">
        <f>IFERROR(INDEX('Ejemplo registro'!$D$8:$D$507,MATCH(ROW()-5,'Ejemplo registro'!$Y$8:$Y$507,0))&amp;"","")</f>
        <v/>
      </c>
      <c r="E145" s="17">
        <f>IFERROR(INDEX('Ejemplo registro'!$E$8:$E$507,MATCH(ROW()-5,'Ejemplo registro'!$Y$8:$Y$507,0))&amp;"","")</f>
        <v/>
      </c>
      <c r="F145" s="17">
        <f>IFERROR(INDEX('Ejemplo registro'!$F$8:$F$507,MATCH(ROW()-5,'Ejemplo registro'!$Y$8:$Y$507,0))&amp;"","")</f>
        <v/>
      </c>
      <c r="G145" s="17">
        <f>IFERROR(INDEX('Ejemplo registro'!$G$8:$G$507,MATCH(ROW()-5,'Ejemplo registro'!$Y$8:$Y$507,0))&amp;"","")</f>
        <v/>
      </c>
      <c r="H145" s="17">
        <f>IFERROR(INDEX('Ejemplo registro'!$H$8:$H$507,MATCH(ROW()-5,'Ejemplo registro'!$Y$8:$Y$507,0))&amp;"","")</f>
        <v/>
      </c>
      <c r="I145" s="17">
        <f>IFERROR(INDEX('Ejemplo registro'!$K$8:$K$507,MATCH(ROW()-5,'Ejemplo registro'!$Y$8:$Y$507,0))&amp;"","")</f>
        <v/>
      </c>
      <c r="J145" s="17">
        <f>IFERROR(INDEX('Ejemplo registro'!$M$8:$M$507,MATCH(ROW()-5,'Ejemplo registro'!$Y$8:$Y$507,0))&amp;"","")</f>
        <v/>
      </c>
      <c r="K145" s="18">
        <f>IFERROR(INDEX('Ejemplo registro'!$W$8:$W$507,MATCH(ROW()-5,'Ejemplo registro'!$Y$8:$Y$507,0)),"")</f>
        <v/>
      </c>
      <c r="L145" s="17">
        <f>IFERROR(INDEX('Ejemplo registro'!$X$8:$X$507,MATCH(ROW()-5,'Ejemplo registro'!$Y$8:$Y$507,0))&amp;"","")</f>
        <v/>
      </c>
    </row>
    <row r="146" ht="18" customHeight="1">
      <c r="A146" s="17">
        <f>IF(ISNA(MATCH(ROW()-5,'Ejemplo registro'!$Y$8:$Y$507,0)),"",ROW()-5)</f>
        <v/>
      </c>
      <c r="B146" s="17">
        <f>IFERROR(INDEX('Ejemplo registro'!$A$8:$A$507,MATCH(ROW()-5,'Ejemplo registro'!$Y$8:$Y$507,0)),"")</f>
        <v/>
      </c>
      <c r="C146" s="10">
        <f>IFERROR(INDEX('Ejemplo registro'!$B$8:$B$507,MATCH(ROW()-5,'Ejemplo registro'!$Y$8:$Y$507,0)),"")</f>
        <v/>
      </c>
      <c r="D146" s="17">
        <f>IFERROR(INDEX('Ejemplo registro'!$D$8:$D$507,MATCH(ROW()-5,'Ejemplo registro'!$Y$8:$Y$507,0))&amp;"","")</f>
        <v/>
      </c>
      <c r="E146" s="17">
        <f>IFERROR(INDEX('Ejemplo registro'!$E$8:$E$507,MATCH(ROW()-5,'Ejemplo registro'!$Y$8:$Y$507,0))&amp;"","")</f>
        <v/>
      </c>
      <c r="F146" s="17">
        <f>IFERROR(INDEX('Ejemplo registro'!$F$8:$F$507,MATCH(ROW()-5,'Ejemplo registro'!$Y$8:$Y$507,0))&amp;"","")</f>
        <v/>
      </c>
      <c r="G146" s="17">
        <f>IFERROR(INDEX('Ejemplo registro'!$G$8:$G$507,MATCH(ROW()-5,'Ejemplo registro'!$Y$8:$Y$507,0))&amp;"","")</f>
        <v/>
      </c>
      <c r="H146" s="17">
        <f>IFERROR(INDEX('Ejemplo registro'!$H$8:$H$507,MATCH(ROW()-5,'Ejemplo registro'!$Y$8:$Y$507,0))&amp;"","")</f>
        <v/>
      </c>
      <c r="I146" s="17">
        <f>IFERROR(INDEX('Ejemplo registro'!$K$8:$K$507,MATCH(ROW()-5,'Ejemplo registro'!$Y$8:$Y$507,0))&amp;"","")</f>
        <v/>
      </c>
      <c r="J146" s="17">
        <f>IFERROR(INDEX('Ejemplo registro'!$M$8:$M$507,MATCH(ROW()-5,'Ejemplo registro'!$Y$8:$Y$507,0))&amp;"","")</f>
        <v/>
      </c>
      <c r="K146" s="18">
        <f>IFERROR(INDEX('Ejemplo registro'!$W$8:$W$507,MATCH(ROW()-5,'Ejemplo registro'!$Y$8:$Y$507,0)),"")</f>
        <v/>
      </c>
      <c r="L146" s="17">
        <f>IFERROR(INDEX('Ejemplo registro'!$X$8:$X$507,MATCH(ROW()-5,'Ejemplo registro'!$Y$8:$Y$507,0))&amp;"","")</f>
        <v/>
      </c>
    </row>
    <row r="147" ht="18" customHeight="1">
      <c r="A147" s="17">
        <f>IF(ISNA(MATCH(ROW()-5,'Ejemplo registro'!$Y$8:$Y$507,0)),"",ROW()-5)</f>
        <v/>
      </c>
      <c r="B147" s="17">
        <f>IFERROR(INDEX('Ejemplo registro'!$A$8:$A$507,MATCH(ROW()-5,'Ejemplo registro'!$Y$8:$Y$507,0)),"")</f>
        <v/>
      </c>
      <c r="C147" s="10">
        <f>IFERROR(INDEX('Ejemplo registro'!$B$8:$B$507,MATCH(ROW()-5,'Ejemplo registro'!$Y$8:$Y$507,0)),"")</f>
        <v/>
      </c>
      <c r="D147" s="17">
        <f>IFERROR(INDEX('Ejemplo registro'!$D$8:$D$507,MATCH(ROW()-5,'Ejemplo registro'!$Y$8:$Y$507,0))&amp;"","")</f>
        <v/>
      </c>
      <c r="E147" s="17">
        <f>IFERROR(INDEX('Ejemplo registro'!$E$8:$E$507,MATCH(ROW()-5,'Ejemplo registro'!$Y$8:$Y$507,0))&amp;"","")</f>
        <v/>
      </c>
      <c r="F147" s="17">
        <f>IFERROR(INDEX('Ejemplo registro'!$F$8:$F$507,MATCH(ROW()-5,'Ejemplo registro'!$Y$8:$Y$507,0))&amp;"","")</f>
        <v/>
      </c>
      <c r="G147" s="17">
        <f>IFERROR(INDEX('Ejemplo registro'!$G$8:$G$507,MATCH(ROW()-5,'Ejemplo registro'!$Y$8:$Y$507,0))&amp;"","")</f>
        <v/>
      </c>
      <c r="H147" s="17">
        <f>IFERROR(INDEX('Ejemplo registro'!$H$8:$H$507,MATCH(ROW()-5,'Ejemplo registro'!$Y$8:$Y$507,0))&amp;"","")</f>
        <v/>
      </c>
      <c r="I147" s="17">
        <f>IFERROR(INDEX('Ejemplo registro'!$K$8:$K$507,MATCH(ROW()-5,'Ejemplo registro'!$Y$8:$Y$507,0))&amp;"","")</f>
        <v/>
      </c>
      <c r="J147" s="17">
        <f>IFERROR(INDEX('Ejemplo registro'!$M$8:$M$507,MATCH(ROW()-5,'Ejemplo registro'!$Y$8:$Y$507,0))&amp;"","")</f>
        <v/>
      </c>
      <c r="K147" s="18">
        <f>IFERROR(INDEX('Ejemplo registro'!$W$8:$W$507,MATCH(ROW()-5,'Ejemplo registro'!$Y$8:$Y$507,0)),"")</f>
        <v/>
      </c>
      <c r="L147" s="17">
        <f>IFERROR(INDEX('Ejemplo registro'!$X$8:$X$507,MATCH(ROW()-5,'Ejemplo registro'!$Y$8:$Y$507,0))&amp;"","")</f>
        <v/>
      </c>
    </row>
    <row r="148" ht="18" customHeight="1">
      <c r="A148" s="17">
        <f>IF(ISNA(MATCH(ROW()-5,'Ejemplo registro'!$Y$8:$Y$507,0)),"",ROW()-5)</f>
        <v/>
      </c>
      <c r="B148" s="17">
        <f>IFERROR(INDEX('Ejemplo registro'!$A$8:$A$507,MATCH(ROW()-5,'Ejemplo registro'!$Y$8:$Y$507,0)),"")</f>
        <v/>
      </c>
      <c r="C148" s="10">
        <f>IFERROR(INDEX('Ejemplo registro'!$B$8:$B$507,MATCH(ROW()-5,'Ejemplo registro'!$Y$8:$Y$507,0)),"")</f>
        <v/>
      </c>
      <c r="D148" s="17">
        <f>IFERROR(INDEX('Ejemplo registro'!$D$8:$D$507,MATCH(ROW()-5,'Ejemplo registro'!$Y$8:$Y$507,0))&amp;"","")</f>
        <v/>
      </c>
      <c r="E148" s="17">
        <f>IFERROR(INDEX('Ejemplo registro'!$E$8:$E$507,MATCH(ROW()-5,'Ejemplo registro'!$Y$8:$Y$507,0))&amp;"","")</f>
        <v/>
      </c>
      <c r="F148" s="17">
        <f>IFERROR(INDEX('Ejemplo registro'!$F$8:$F$507,MATCH(ROW()-5,'Ejemplo registro'!$Y$8:$Y$507,0))&amp;"","")</f>
        <v/>
      </c>
      <c r="G148" s="17">
        <f>IFERROR(INDEX('Ejemplo registro'!$G$8:$G$507,MATCH(ROW()-5,'Ejemplo registro'!$Y$8:$Y$507,0))&amp;"","")</f>
        <v/>
      </c>
      <c r="H148" s="17">
        <f>IFERROR(INDEX('Ejemplo registro'!$H$8:$H$507,MATCH(ROW()-5,'Ejemplo registro'!$Y$8:$Y$507,0))&amp;"","")</f>
        <v/>
      </c>
      <c r="I148" s="17">
        <f>IFERROR(INDEX('Ejemplo registro'!$K$8:$K$507,MATCH(ROW()-5,'Ejemplo registro'!$Y$8:$Y$507,0))&amp;"","")</f>
        <v/>
      </c>
      <c r="J148" s="17">
        <f>IFERROR(INDEX('Ejemplo registro'!$M$8:$M$507,MATCH(ROW()-5,'Ejemplo registro'!$Y$8:$Y$507,0))&amp;"","")</f>
        <v/>
      </c>
      <c r="K148" s="18">
        <f>IFERROR(INDEX('Ejemplo registro'!$W$8:$W$507,MATCH(ROW()-5,'Ejemplo registro'!$Y$8:$Y$507,0)),"")</f>
        <v/>
      </c>
      <c r="L148" s="17">
        <f>IFERROR(INDEX('Ejemplo registro'!$X$8:$X$507,MATCH(ROW()-5,'Ejemplo registro'!$Y$8:$Y$507,0))&amp;"","")</f>
        <v/>
      </c>
    </row>
    <row r="149" ht="18" customHeight="1">
      <c r="A149" s="17">
        <f>IF(ISNA(MATCH(ROW()-5,'Ejemplo registro'!$Y$8:$Y$507,0)),"",ROW()-5)</f>
        <v/>
      </c>
      <c r="B149" s="17">
        <f>IFERROR(INDEX('Ejemplo registro'!$A$8:$A$507,MATCH(ROW()-5,'Ejemplo registro'!$Y$8:$Y$507,0)),"")</f>
        <v/>
      </c>
      <c r="C149" s="10">
        <f>IFERROR(INDEX('Ejemplo registro'!$B$8:$B$507,MATCH(ROW()-5,'Ejemplo registro'!$Y$8:$Y$507,0)),"")</f>
        <v/>
      </c>
      <c r="D149" s="17">
        <f>IFERROR(INDEX('Ejemplo registro'!$D$8:$D$507,MATCH(ROW()-5,'Ejemplo registro'!$Y$8:$Y$507,0))&amp;"","")</f>
        <v/>
      </c>
      <c r="E149" s="17">
        <f>IFERROR(INDEX('Ejemplo registro'!$E$8:$E$507,MATCH(ROW()-5,'Ejemplo registro'!$Y$8:$Y$507,0))&amp;"","")</f>
        <v/>
      </c>
      <c r="F149" s="17">
        <f>IFERROR(INDEX('Ejemplo registro'!$F$8:$F$507,MATCH(ROW()-5,'Ejemplo registro'!$Y$8:$Y$507,0))&amp;"","")</f>
        <v/>
      </c>
      <c r="G149" s="17">
        <f>IFERROR(INDEX('Ejemplo registro'!$G$8:$G$507,MATCH(ROW()-5,'Ejemplo registro'!$Y$8:$Y$507,0))&amp;"","")</f>
        <v/>
      </c>
      <c r="H149" s="17">
        <f>IFERROR(INDEX('Ejemplo registro'!$H$8:$H$507,MATCH(ROW()-5,'Ejemplo registro'!$Y$8:$Y$507,0))&amp;"","")</f>
        <v/>
      </c>
      <c r="I149" s="17">
        <f>IFERROR(INDEX('Ejemplo registro'!$K$8:$K$507,MATCH(ROW()-5,'Ejemplo registro'!$Y$8:$Y$507,0))&amp;"","")</f>
        <v/>
      </c>
      <c r="J149" s="17">
        <f>IFERROR(INDEX('Ejemplo registro'!$M$8:$M$507,MATCH(ROW()-5,'Ejemplo registro'!$Y$8:$Y$507,0))&amp;"","")</f>
        <v/>
      </c>
      <c r="K149" s="18">
        <f>IFERROR(INDEX('Ejemplo registro'!$W$8:$W$507,MATCH(ROW()-5,'Ejemplo registro'!$Y$8:$Y$507,0)),"")</f>
        <v/>
      </c>
      <c r="L149" s="17">
        <f>IFERROR(INDEX('Ejemplo registro'!$X$8:$X$507,MATCH(ROW()-5,'Ejemplo registro'!$Y$8:$Y$507,0))&amp;"","")</f>
        <v/>
      </c>
    </row>
    <row r="150" ht="18" customHeight="1">
      <c r="A150" s="17">
        <f>IF(ISNA(MATCH(ROW()-5,'Ejemplo registro'!$Y$8:$Y$507,0)),"",ROW()-5)</f>
        <v/>
      </c>
      <c r="B150" s="17">
        <f>IFERROR(INDEX('Ejemplo registro'!$A$8:$A$507,MATCH(ROW()-5,'Ejemplo registro'!$Y$8:$Y$507,0)),"")</f>
        <v/>
      </c>
      <c r="C150" s="10">
        <f>IFERROR(INDEX('Ejemplo registro'!$B$8:$B$507,MATCH(ROW()-5,'Ejemplo registro'!$Y$8:$Y$507,0)),"")</f>
        <v/>
      </c>
      <c r="D150" s="17">
        <f>IFERROR(INDEX('Ejemplo registro'!$D$8:$D$507,MATCH(ROW()-5,'Ejemplo registro'!$Y$8:$Y$507,0))&amp;"","")</f>
        <v/>
      </c>
      <c r="E150" s="17">
        <f>IFERROR(INDEX('Ejemplo registro'!$E$8:$E$507,MATCH(ROW()-5,'Ejemplo registro'!$Y$8:$Y$507,0))&amp;"","")</f>
        <v/>
      </c>
      <c r="F150" s="17">
        <f>IFERROR(INDEX('Ejemplo registro'!$F$8:$F$507,MATCH(ROW()-5,'Ejemplo registro'!$Y$8:$Y$507,0))&amp;"","")</f>
        <v/>
      </c>
      <c r="G150" s="17">
        <f>IFERROR(INDEX('Ejemplo registro'!$G$8:$G$507,MATCH(ROW()-5,'Ejemplo registro'!$Y$8:$Y$507,0))&amp;"","")</f>
        <v/>
      </c>
      <c r="H150" s="17">
        <f>IFERROR(INDEX('Ejemplo registro'!$H$8:$H$507,MATCH(ROW()-5,'Ejemplo registro'!$Y$8:$Y$507,0))&amp;"","")</f>
        <v/>
      </c>
      <c r="I150" s="17">
        <f>IFERROR(INDEX('Ejemplo registro'!$K$8:$K$507,MATCH(ROW()-5,'Ejemplo registro'!$Y$8:$Y$507,0))&amp;"","")</f>
        <v/>
      </c>
      <c r="J150" s="17">
        <f>IFERROR(INDEX('Ejemplo registro'!$M$8:$M$507,MATCH(ROW()-5,'Ejemplo registro'!$Y$8:$Y$507,0))&amp;"","")</f>
        <v/>
      </c>
      <c r="K150" s="18">
        <f>IFERROR(INDEX('Ejemplo registro'!$W$8:$W$507,MATCH(ROW()-5,'Ejemplo registro'!$Y$8:$Y$507,0)),"")</f>
        <v/>
      </c>
      <c r="L150" s="17">
        <f>IFERROR(INDEX('Ejemplo registro'!$X$8:$X$507,MATCH(ROW()-5,'Ejemplo registro'!$Y$8:$Y$507,0))&amp;"","")</f>
        <v/>
      </c>
    </row>
    <row r="151" ht="18" customHeight="1">
      <c r="A151" s="17">
        <f>IF(ISNA(MATCH(ROW()-5,'Ejemplo registro'!$Y$8:$Y$507,0)),"",ROW()-5)</f>
        <v/>
      </c>
      <c r="B151" s="17">
        <f>IFERROR(INDEX('Ejemplo registro'!$A$8:$A$507,MATCH(ROW()-5,'Ejemplo registro'!$Y$8:$Y$507,0)),"")</f>
        <v/>
      </c>
      <c r="C151" s="10">
        <f>IFERROR(INDEX('Ejemplo registro'!$B$8:$B$507,MATCH(ROW()-5,'Ejemplo registro'!$Y$8:$Y$507,0)),"")</f>
        <v/>
      </c>
      <c r="D151" s="17">
        <f>IFERROR(INDEX('Ejemplo registro'!$D$8:$D$507,MATCH(ROW()-5,'Ejemplo registro'!$Y$8:$Y$507,0))&amp;"","")</f>
        <v/>
      </c>
      <c r="E151" s="17">
        <f>IFERROR(INDEX('Ejemplo registro'!$E$8:$E$507,MATCH(ROW()-5,'Ejemplo registro'!$Y$8:$Y$507,0))&amp;"","")</f>
        <v/>
      </c>
      <c r="F151" s="17">
        <f>IFERROR(INDEX('Ejemplo registro'!$F$8:$F$507,MATCH(ROW()-5,'Ejemplo registro'!$Y$8:$Y$507,0))&amp;"","")</f>
        <v/>
      </c>
      <c r="G151" s="17">
        <f>IFERROR(INDEX('Ejemplo registro'!$G$8:$G$507,MATCH(ROW()-5,'Ejemplo registro'!$Y$8:$Y$507,0))&amp;"","")</f>
        <v/>
      </c>
      <c r="H151" s="17">
        <f>IFERROR(INDEX('Ejemplo registro'!$H$8:$H$507,MATCH(ROW()-5,'Ejemplo registro'!$Y$8:$Y$507,0))&amp;"","")</f>
        <v/>
      </c>
      <c r="I151" s="17">
        <f>IFERROR(INDEX('Ejemplo registro'!$K$8:$K$507,MATCH(ROW()-5,'Ejemplo registro'!$Y$8:$Y$507,0))&amp;"","")</f>
        <v/>
      </c>
      <c r="J151" s="17">
        <f>IFERROR(INDEX('Ejemplo registro'!$M$8:$M$507,MATCH(ROW()-5,'Ejemplo registro'!$Y$8:$Y$507,0))&amp;"","")</f>
        <v/>
      </c>
      <c r="K151" s="18">
        <f>IFERROR(INDEX('Ejemplo registro'!$W$8:$W$507,MATCH(ROW()-5,'Ejemplo registro'!$Y$8:$Y$507,0)),"")</f>
        <v/>
      </c>
      <c r="L151" s="17">
        <f>IFERROR(INDEX('Ejemplo registro'!$X$8:$X$507,MATCH(ROW()-5,'Ejemplo registro'!$Y$8:$Y$507,0))&amp;"","")</f>
        <v/>
      </c>
    </row>
    <row r="152" ht="18" customHeight="1">
      <c r="A152" s="17">
        <f>IF(ISNA(MATCH(ROW()-5,'Ejemplo registro'!$Y$8:$Y$507,0)),"",ROW()-5)</f>
        <v/>
      </c>
      <c r="B152" s="17">
        <f>IFERROR(INDEX('Ejemplo registro'!$A$8:$A$507,MATCH(ROW()-5,'Ejemplo registro'!$Y$8:$Y$507,0)),"")</f>
        <v/>
      </c>
      <c r="C152" s="10">
        <f>IFERROR(INDEX('Ejemplo registro'!$B$8:$B$507,MATCH(ROW()-5,'Ejemplo registro'!$Y$8:$Y$507,0)),"")</f>
        <v/>
      </c>
      <c r="D152" s="17">
        <f>IFERROR(INDEX('Ejemplo registro'!$D$8:$D$507,MATCH(ROW()-5,'Ejemplo registro'!$Y$8:$Y$507,0))&amp;"","")</f>
        <v/>
      </c>
      <c r="E152" s="17">
        <f>IFERROR(INDEX('Ejemplo registro'!$E$8:$E$507,MATCH(ROW()-5,'Ejemplo registro'!$Y$8:$Y$507,0))&amp;"","")</f>
        <v/>
      </c>
      <c r="F152" s="17">
        <f>IFERROR(INDEX('Ejemplo registro'!$F$8:$F$507,MATCH(ROW()-5,'Ejemplo registro'!$Y$8:$Y$507,0))&amp;"","")</f>
        <v/>
      </c>
      <c r="G152" s="17">
        <f>IFERROR(INDEX('Ejemplo registro'!$G$8:$G$507,MATCH(ROW()-5,'Ejemplo registro'!$Y$8:$Y$507,0))&amp;"","")</f>
        <v/>
      </c>
      <c r="H152" s="17">
        <f>IFERROR(INDEX('Ejemplo registro'!$H$8:$H$507,MATCH(ROW()-5,'Ejemplo registro'!$Y$8:$Y$507,0))&amp;"","")</f>
        <v/>
      </c>
      <c r="I152" s="17">
        <f>IFERROR(INDEX('Ejemplo registro'!$K$8:$K$507,MATCH(ROW()-5,'Ejemplo registro'!$Y$8:$Y$507,0))&amp;"","")</f>
        <v/>
      </c>
      <c r="J152" s="17">
        <f>IFERROR(INDEX('Ejemplo registro'!$M$8:$M$507,MATCH(ROW()-5,'Ejemplo registro'!$Y$8:$Y$507,0))&amp;"","")</f>
        <v/>
      </c>
      <c r="K152" s="18">
        <f>IFERROR(INDEX('Ejemplo registro'!$W$8:$W$507,MATCH(ROW()-5,'Ejemplo registro'!$Y$8:$Y$507,0)),"")</f>
        <v/>
      </c>
      <c r="L152" s="17">
        <f>IFERROR(INDEX('Ejemplo registro'!$X$8:$X$507,MATCH(ROW()-5,'Ejemplo registro'!$Y$8:$Y$507,0))&amp;"","")</f>
        <v/>
      </c>
    </row>
    <row r="153" ht="18" customHeight="1">
      <c r="A153" s="17">
        <f>IF(ISNA(MATCH(ROW()-5,'Ejemplo registro'!$Y$8:$Y$507,0)),"",ROW()-5)</f>
        <v/>
      </c>
      <c r="B153" s="17">
        <f>IFERROR(INDEX('Ejemplo registro'!$A$8:$A$507,MATCH(ROW()-5,'Ejemplo registro'!$Y$8:$Y$507,0)),"")</f>
        <v/>
      </c>
      <c r="C153" s="10">
        <f>IFERROR(INDEX('Ejemplo registro'!$B$8:$B$507,MATCH(ROW()-5,'Ejemplo registro'!$Y$8:$Y$507,0)),"")</f>
        <v/>
      </c>
      <c r="D153" s="17">
        <f>IFERROR(INDEX('Ejemplo registro'!$D$8:$D$507,MATCH(ROW()-5,'Ejemplo registro'!$Y$8:$Y$507,0))&amp;"","")</f>
        <v/>
      </c>
      <c r="E153" s="17">
        <f>IFERROR(INDEX('Ejemplo registro'!$E$8:$E$507,MATCH(ROW()-5,'Ejemplo registro'!$Y$8:$Y$507,0))&amp;"","")</f>
        <v/>
      </c>
      <c r="F153" s="17">
        <f>IFERROR(INDEX('Ejemplo registro'!$F$8:$F$507,MATCH(ROW()-5,'Ejemplo registro'!$Y$8:$Y$507,0))&amp;"","")</f>
        <v/>
      </c>
      <c r="G153" s="17">
        <f>IFERROR(INDEX('Ejemplo registro'!$G$8:$G$507,MATCH(ROW()-5,'Ejemplo registro'!$Y$8:$Y$507,0))&amp;"","")</f>
        <v/>
      </c>
      <c r="H153" s="17">
        <f>IFERROR(INDEX('Ejemplo registro'!$H$8:$H$507,MATCH(ROW()-5,'Ejemplo registro'!$Y$8:$Y$507,0))&amp;"","")</f>
        <v/>
      </c>
      <c r="I153" s="17">
        <f>IFERROR(INDEX('Ejemplo registro'!$K$8:$K$507,MATCH(ROW()-5,'Ejemplo registro'!$Y$8:$Y$507,0))&amp;"","")</f>
        <v/>
      </c>
      <c r="J153" s="17">
        <f>IFERROR(INDEX('Ejemplo registro'!$M$8:$M$507,MATCH(ROW()-5,'Ejemplo registro'!$Y$8:$Y$507,0))&amp;"","")</f>
        <v/>
      </c>
      <c r="K153" s="18">
        <f>IFERROR(INDEX('Ejemplo registro'!$W$8:$W$507,MATCH(ROW()-5,'Ejemplo registro'!$Y$8:$Y$507,0)),"")</f>
        <v/>
      </c>
      <c r="L153" s="17">
        <f>IFERROR(INDEX('Ejemplo registro'!$X$8:$X$507,MATCH(ROW()-5,'Ejemplo registro'!$Y$8:$Y$507,0))&amp;"","")</f>
        <v/>
      </c>
    </row>
    <row r="154" ht="18" customHeight="1">
      <c r="A154" s="17">
        <f>IF(ISNA(MATCH(ROW()-5,'Ejemplo registro'!$Y$8:$Y$507,0)),"",ROW()-5)</f>
        <v/>
      </c>
      <c r="B154" s="17">
        <f>IFERROR(INDEX('Ejemplo registro'!$A$8:$A$507,MATCH(ROW()-5,'Ejemplo registro'!$Y$8:$Y$507,0)),"")</f>
        <v/>
      </c>
      <c r="C154" s="10">
        <f>IFERROR(INDEX('Ejemplo registro'!$B$8:$B$507,MATCH(ROW()-5,'Ejemplo registro'!$Y$8:$Y$507,0)),"")</f>
        <v/>
      </c>
      <c r="D154" s="17">
        <f>IFERROR(INDEX('Ejemplo registro'!$D$8:$D$507,MATCH(ROW()-5,'Ejemplo registro'!$Y$8:$Y$507,0))&amp;"","")</f>
        <v/>
      </c>
      <c r="E154" s="17">
        <f>IFERROR(INDEX('Ejemplo registro'!$E$8:$E$507,MATCH(ROW()-5,'Ejemplo registro'!$Y$8:$Y$507,0))&amp;"","")</f>
        <v/>
      </c>
      <c r="F154" s="17">
        <f>IFERROR(INDEX('Ejemplo registro'!$F$8:$F$507,MATCH(ROW()-5,'Ejemplo registro'!$Y$8:$Y$507,0))&amp;"","")</f>
        <v/>
      </c>
      <c r="G154" s="17">
        <f>IFERROR(INDEX('Ejemplo registro'!$G$8:$G$507,MATCH(ROW()-5,'Ejemplo registro'!$Y$8:$Y$507,0))&amp;"","")</f>
        <v/>
      </c>
      <c r="H154" s="17">
        <f>IFERROR(INDEX('Ejemplo registro'!$H$8:$H$507,MATCH(ROW()-5,'Ejemplo registro'!$Y$8:$Y$507,0))&amp;"","")</f>
        <v/>
      </c>
      <c r="I154" s="17">
        <f>IFERROR(INDEX('Ejemplo registro'!$K$8:$K$507,MATCH(ROW()-5,'Ejemplo registro'!$Y$8:$Y$507,0))&amp;"","")</f>
        <v/>
      </c>
      <c r="J154" s="17">
        <f>IFERROR(INDEX('Ejemplo registro'!$M$8:$M$507,MATCH(ROW()-5,'Ejemplo registro'!$Y$8:$Y$507,0))&amp;"","")</f>
        <v/>
      </c>
      <c r="K154" s="18">
        <f>IFERROR(INDEX('Ejemplo registro'!$W$8:$W$507,MATCH(ROW()-5,'Ejemplo registro'!$Y$8:$Y$507,0)),"")</f>
        <v/>
      </c>
      <c r="L154" s="17">
        <f>IFERROR(INDEX('Ejemplo registro'!$X$8:$X$507,MATCH(ROW()-5,'Ejemplo registro'!$Y$8:$Y$507,0))&amp;"","")</f>
        <v/>
      </c>
    </row>
    <row r="155" ht="18" customHeight="1">
      <c r="A155" s="17">
        <f>IF(ISNA(MATCH(ROW()-5,'Ejemplo registro'!$Y$8:$Y$507,0)),"",ROW()-5)</f>
        <v/>
      </c>
      <c r="B155" s="17">
        <f>IFERROR(INDEX('Ejemplo registro'!$A$8:$A$507,MATCH(ROW()-5,'Ejemplo registro'!$Y$8:$Y$507,0)),"")</f>
        <v/>
      </c>
      <c r="C155" s="10">
        <f>IFERROR(INDEX('Ejemplo registro'!$B$8:$B$507,MATCH(ROW()-5,'Ejemplo registro'!$Y$8:$Y$507,0)),"")</f>
        <v/>
      </c>
      <c r="D155" s="17">
        <f>IFERROR(INDEX('Ejemplo registro'!$D$8:$D$507,MATCH(ROW()-5,'Ejemplo registro'!$Y$8:$Y$507,0))&amp;"","")</f>
        <v/>
      </c>
      <c r="E155" s="17">
        <f>IFERROR(INDEX('Ejemplo registro'!$E$8:$E$507,MATCH(ROW()-5,'Ejemplo registro'!$Y$8:$Y$507,0))&amp;"","")</f>
        <v/>
      </c>
      <c r="F155" s="17">
        <f>IFERROR(INDEX('Ejemplo registro'!$F$8:$F$507,MATCH(ROW()-5,'Ejemplo registro'!$Y$8:$Y$507,0))&amp;"","")</f>
        <v/>
      </c>
      <c r="G155" s="17">
        <f>IFERROR(INDEX('Ejemplo registro'!$G$8:$G$507,MATCH(ROW()-5,'Ejemplo registro'!$Y$8:$Y$507,0))&amp;"","")</f>
        <v/>
      </c>
      <c r="H155" s="17">
        <f>IFERROR(INDEX('Ejemplo registro'!$H$8:$H$507,MATCH(ROW()-5,'Ejemplo registro'!$Y$8:$Y$507,0))&amp;"","")</f>
        <v/>
      </c>
      <c r="I155" s="17">
        <f>IFERROR(INDEX('Ejemplo registro'!$K$8:$K$507,MATCH(ROW()-5,'Ejemplo registro'!$Y$8:$Y$507,0))&amp;"","")</f>
        <v/>
      </c>
      <c r="J155" s="17">
        <f>IFERROR(INDEX('Ejemplo registro'!$M$8:$M$507,MATCH(ROW()-5,'Ejemplo registro'!$Y$8:$Y$507,0))&amp;"","")</f>
        <v/>
      </c>
      <c r="K155" s="18">
        <f>IFERROR(INDEX('Ejemplo registro'!$W$8:$W$507,MATCH(ROW()-5,'Ejemplo registro'!$Y$8:$Y$507,0)),"")</f>
        <v/>
      </c>
      <c r="L155" s="17">
        <f>IFERROR(INDEX('Ejemplo registro'!$X$8:$X$507,MATCH(ROW()-5,'Ejemplo registro'!$Y$8:$Y$507,0))&amp;"","")</f>
        <v/>
      </c>
    </row>
    <row r="156" ht="18" customHeight="1">
      <c r="A156" s="17">
        <f>IF(ISNA(MATCH(ROW()-5,'Ejemplo registro'!$Y$8:$Y$507,0)),"",ROW()-5)</f>
        <v/>
      </c>
      <c r="B156" s="17">
        <f>IFERROR(INDEX('Ejemplo registro'!$A$8:$A$507,MATCH(ROW()-5,'Ejemplo registro'!$Y$8:$Y$507,0)),"")</f>
        <v/>
      </c>
      <c r="C156" s="10">
        <f>IFERROR(INDEX('Ejemplo registro'!$B$8:$B$507,MATCH(ROW()-5,'Ejemplo registro'!$Y$8:$Y$507,0)),"")</f>
        <v/>
      </c>
      <c r="D156" s="17">
        <f>IFERROR(INDEX('Ejemplo registro'!$D$8:$D$507,MATCH(ROW()-5,'Ejemplo registro'!$Y$8:$Y$507,0))&amp;"","")</f>
        <v/>
      </c>
      <c r="E156" s="17">
        <f>IFERROR(INDEX('Ejemplo registro'!$E$8:$E$507,MATCH(ROW()-5,'Ejemplo registro'!$Y$8:$Y$507,0))&amp;"","")</f>
        <v/>
      </c>
      <c r="F156" s="17">
        <f>IFERROR(INDEX('Ejemplo registro'!$F$8:$F$507,MATCH(ROW()-5,'Ejemplo registro'!$Y$8:$Y$507,0))&amp;"","")</f>
        <v/>
      </c>
      <c r="G156" s="17">
        <f>IFERROR(INDEX('Ejemplo registro'!$G$8:$G$507,MATCH(ROW()-5,'Ejemplo registro'!$Y$8:$Y$507,0))&amp;"","")</f>
        <v/>
      </c>
      <c r="H156" s="17">
        <f>IFERROR(INDEX('Ejemplo registro'!$H$8:$H$507,MATCH(ROW()-5,'Ejemplo registro'!$Y$8:$Y$507,0))&amp;"","")</f>
        <v/>
      </c>
      <c r="I156" s="17">
        <f>IFERROR(INDEX('Ejemplo registro'!$K$8:$K$507,MATCH(ROW()-5,'Ejemplo registro'!$Y$8:$Y$507,0))&amp;"","")</f>
        <v/>
      </c>
      <c r="J156" s="17">
        <f>IFERROR(INDEX('Ejemplo registro'!$M$8:$M$507,MATCH(ROW()-5,'Ejemplo registro'!$Y$8:$Y$507,0))&amp;"","")</f>
        <v/>
      </c>
      <c r="K156" s="18">
        <f>IFERROR(INDEX('Ejemplo registro'!$W$8:$W$507,MATCH(ROW()-5,'Ejemplo registro'!$Y$8:$Y$507,0)),"")</f>
        <v/>
      </c>
      <c r="L156" s="17">
        <f>IFERROR(INDEX('Ejemplo registro'!$X$8:$X$507,MATCH(ROW()-5,'Ejemplo registro'!$Y$8:$Y$507,0))&amp;"","")</f>
        <v/>
      </c>
    </row>
    <row r="157" ht="18" customHeight="1">
      <c r="A157" s="17">
        <f>IF(ISNA(MATCH(ROW()-5,'Ejemplo registro'!$Y$8:$Y$507,0)),"",ROW()-5)</f>
        <v/>
      </c>
      <c r="B157" s="17">
        <f>IFERROR(INDEX('Ejemplo registro'!$A$8:$A$507,MATCH(ROW()-5,'Ejemplo registro'!$Y$8:$Y$507,0)),"")</f>
        <v/>
      </c>
      <c r="C157" s="10">
        <f>IFERROR(INDEX('Ejemplo registro'!$B$8:$B$507,MATCH(ROW()-5,'Ejemplo registro'!$Y$8:$Y$507,0)),"")</f>
        <v/>
      </c>
      <c r="D157" s="17">
        <f>IFERROR(INDEX('Ejemplo registro'!$D$8:$D$507,MATCH(ROW()-5,'Ejemplo registro'!$Y$8:$Y$507,0))&amp;"","")</f>
        <v/>
      </c>
      <c r="E157" s="17">
        <f>IFERROR(INDEX('Ejemplo registro'!$E$8:$E$507,MATCH(ROW()-5,'Ejemplo registro'!$Y$8:$Y$507,0))&amp;"","")</f>
        <v/>
      </c>
      <c r="F157" s="17">
        <f>IFERROR(INDEX('Ejemplo registro'!$F$8:$F$507,MATCH(ROW()-5,'Ejemplo registro'!$Y$8:$Y$507,0))&amp;"","")</f>
        <v/>
      </c>
      <c r="G157" s="17">
        <f>IFERROR(INDEX('Ejemplo registro'!$G$8:$G$507,MATCH(ROW()-5,'Ejemplo registro'!$Y$8:$Y$507,0))&amp;"","")</f>
        <v/>
      </c>
      <c r="H157" s="17">
        <f>IFERROR(INDEX('Ejemplo registro'!$H$8:$H$507,MATCH(ROW()-5,'Ejemplo registro'!$Y$8:$Y$507,0))&amp;"","")</f>
        <v/>
      </c>
      <c r="I157" s="17">
        <f>IFERROR(INDEX('Ejemplo registro'!$K$8:$K$507,MATCH(ROW()-5,'Ejemplo registro'!$Y$8:$Y$507,0))&amp;"","")</f>
        <v/>
      </c>
      <c r="J157" s="17">
        <f>IFERROR(INDEX('Ejemplo registro'!$M$8:$M$507,MATCH(ROW()-5,'Ejemplo registro'!$Y$8:$Y$507,0))&amp;"","")</f>
        <v/>
      </c>
      <c r="K157" s="18">
        <f>IFERROR(INDEX('Ejemplo registro'!$W$8:$W$507,MATCH(ROW()-5,'Ejemplo registro'!$Y$8:$Y$507,0)),"")</f>
        <v/>
      </c>
      <c r="L157" s="17">
        <f>IFERROR(INDEX('Ejemplo registro'!$X$8:$X$507,MATCH(ROW()-5,'Ejemplo registro'!$Y$8:$Y$507,0))&amp;"","")</f>
        <v/>
      </c>
    </row>
    <row r="158" ht="18" customHeight="1">
      <c r="A158" s="17">
        <f>IF(ISNA(MATCH(ROW()-5,'Ejemplo registro'!$Y$8:$Y$507,0)),"",ROW()-5)</f>
        <v/>
      </c>
      <c r="B158" s="17">
        <f>IFERROR(INDEX('Ejemplo registro'!$A$8:$A$507,MATCH(ROW()-5,'Ejemplo registro'!$Y$8:$Y$507,0)),"")</f>
        <v/>
      </c>
      <c r="C158" s="10">
        <f>IFERROR(INDEX('Ejemplo registro'!$B$8:$B$507,MATCH(ROW()-5,'Ejemplo registro'!$Y$8:$Y$507,0)),"")</f>
        <v/>
      </c>
      <c r="D158" s="17">
        <f>IFERROR(INDEX('Ejemplo registro'!$D$8:$D$507,MATCH(ROW()-5,'Ejemplo registro'!$Y$8:$Y$507,0))&amp;"","")</f>
        <v/>
      </c>
      <c r="E158" s="17">
        <f>IFERROR(INDEX('Ejemplo registro'!$E$8:$E$507,MATCH(ROW()-5,'Ejemplo registro'!$Y$8:$Y$507,0))&amp;"","")</f>
        <v/>
      </c>
      <c r="F158" s="17">
        <f>IFERROR(INDEX('Ejemplo registro'!$F$8:$F$507,MATCH(ROW()-5,'Ejemplo registro'!$Y$8:$Y$507,0))&amp;"","")</f>
        <v/>
      </c>
      <c r="G158" s="17">
        <f>IFERROR(INDEX('Ejemplo registro'!$G$8:$G$507,MATCH(ROW()-5,'Ejemplo registro'!$Y$8:$Y$507,0))&amp;"","")</f>
        <v/>
      </c>
      <c r="H158" s="17">
        <f>IFERROR(INDEX('Ejemplo registro'!$H$8:$H$507,MATCH(ROW()-5,'Ejemplo registro'!$Y$8:$Y$507,0))&amp;"","")</f>
        <v/>
      </c>
      <c r="I158" s="17">
        <f>IFERROR(INDEX('Ejemplo registro'!$K$8:$K$507,MATCH(ROW()-5,'Ejemplo registro'!$Y$8:$Y$507,0))&amp;"","")</f>
        <v/>
      </c>
      <c r="J158" s="17">
        <f>IFERROR(INDEX('Ejemplo registro'!$M$8:$M$507,MATCH(ROW()-5,'Ejemplo registro'!$Y$8:$Y$507,0))&amp;"","")</f>
        <v/>
      </c>
      <c r="K158" s="18">
        <f>IFERROR(INDEX('Ejemplo registro'!$W$8:$W$507,MATCH(ROW()-5,'Ejemplo registro'!$Y$8:$Y$507,0)),"")</f>
        <v/>
      </c>
      <c r="L158" s="17">
        <f>IFERROR(INDEX('Ejemplo registro'!$X$8:$X$507,MATCH(ROW()-5,'Ejemplo registro'!$Y$8:$Y$507,0))&amp;"","")</f>
        <v/>
      </c>
    </row>
    <row r="159" ht="18" customHeight="1">
      <c r="A159" s="17">
        <f>IF(ISNA(MATCH(ROW()-5,'Ejemplo registro'!$Y$8:$Y$507,0)),"",ROW()-5)</f>
        <v/>
      </c>
      <c r="B159" s="17">
        <f>IFERROR(INDEX('Ejemplo registro'!$A$8:$A$507,MATCH(ROW()-5,'Ejemplo registro'!$Y$8:$Y$507,0)),"")</f>
        <v/>
      </c>
      <c r="C159" s="10">
        <f>IFERROR(INDEX('Ejemplo registro'!$B$8:$B$507,MATCH(ROW()-5,'Ejemplo registro'!$Y$8:$Y$507,0)),"")</f>
        <v/>
      </c>
      <c r="D159" s="17">
        <f>IFERROR(INDEX('Ejemplo registro'!$D$8:$D$507,MATCH(ROW()-5,'Ejemplo registro'!$Y$8:$Y$507,0))&amp;"","")</f>
        <v/>
      </c>
      <c r="E159" s="17">
        <f>IFERROR(INDEX('Ejemplo registro'!$E$8:$E$507,MATCH(ROW()-5,'Ejemplo registro'!$Y$8:$Y$507,0))&amp;"","")</f>
        <v/>
      </c>
      <c r="F159" s="17">
        <f>IFERROR(INDEX('Ejemplo registro'!$F$8:$F$507,MATCH(ROW()-5,'Ejemplo registro'!$Y$8:$Y$507,0))&amp;"","")</f>
        <v/>
      </c>
      <c r="G159" s="17">
        <f>IFERROR(INDEX('Ejemplo registro'!$G$8:$G$507,MATCH(ROW()-5,'Ejemplo registro'!$Y$8:$Y$507,0))&amp;"","")</f>
        <v/>
      </c>
      <c r="H159" s="17">
        <f>IFERROR(INDEX('Ejemplo registro'!$H$8:$H$507,MATCH(ROW()-5,'Ejemplo registro'!$Y$8:$Y$507,0))&amp;"","")</f>
        <v/>
      </c>
      <c r="I159" s="17">
        <f>IFERROR(INDEX('Ejemplo registro'!$K$8:$K$507,MATCH(ROW()-5,'Ejemplo registro'!$Y$8:$Y$507,0))&amp;"","")</f>
        <v/>
      </c>
      <c r="J159" s="17">
        <f>IFERROR(INDEX('Ejemplo registro'!$M$8:$M$507,MATCH(ROW()-5,'Ejemplo registro'!$Y$8:$Y$507,0))&amp;"","")</f>
        <v/>
      </c>
      <c r="K159" s="18">
        <f>IFERROR(INDEX('Ejemplo registro'!$W$8:$W$507,MATCH(ROW()-5,'Ejemplo registro'!$Y$8:$Y$507,0)),"")</f>
        <v/>
      </c>
      <c r="L159" s="17">
        <f>IFERROR(INDEX('Ejemplo registro'!$X$8:$X$507,MATCH(ROW()-5,'Ejemplo registro'!$Y$8:$Y$507,0))&amp;"","")</f>
        <v/>
      </c>
    </row>
    <row r="160" ht="18" customHeight="1">
      <c r="A160" s="17">
        <f>IF(ISNA(MATCH(ROW()-5,'Ejemplo registro'!$Y$8:$Y$507,0)),"",ROW()-5)</f>
        <v/>
      </c>
      <c r="B160" s="17">
        <f>IFERROR(INDEX('Ejemplo registro'!$A$8:$A$507,MATCH(ROW()-5,'Ejemplo registro'!$Y$8:$Y$507,0)),"")</f>
        <v/>
      </c>
      <c r="C160" s="10">
        <f>IFERROR(INDEX('Ejemplo registro'!$B$8:$B$507,MATCH(ROW()-5,'Ejemplo registro'!$Y$8:$Y$507,0)),"")</f>
        <v/>
      </c>
      <c r="D160" s="17">
        <f>IFERROR(INDEX('Ejemplo registro'!$D$8:$D$507,MATCH(ROW()-5,'Ejemplo registro'!$Y$8:$Y$507,0))&amp;"","")</f>
        <v/>
      </c>
      <c r="E160" s="17">
        <f>IFERROR(INDEX('Ejemplo registro'!$E$8:$E$507,MATCH(ROW()-5,'Ejemplo registro'!$Y$8:$Y$507,0))&amp;"","")</f>
        <v/>
      </c>
      <c r="F160" s="17">
        <f>IFERROR(INDEX('Ejemplo registro'!$F$8:$F$507,MATCH(ROW()-5,'Ejemplo registro'!$Y$8:$Y$507,0))&amp;"","")</f>
        <v/>
      </c>
      <c r="G160" s="17">
        <f>IFERROR(INDEX('Ejemplo registro'!$G$8:$G$507,MATCH(ROW()-5,'Ejemplo registro'!$Y$8:$Y$507,0))&amp;"","")</f>
        <v/>
      </c>
      <c r="H160" s="17">
        <f>IFERROR(INDEX('Ejemplo registro'!$H$8:$H$507,MATCH(ROW()-5,'Ejemplo registro'!$Y$8:$Y$507,0))&amp;"","")</f>
        <v/>
      </c>
      <c r="I160" s="17">
        <f>IFERROR(INDEX('Ejemplo registro'!$K$8:$K$507,MATCH(ROW()-5,'Ejemplo registro'!$Y$8:$Y$507,0))&amp;"","")</f>
        <v/>
      </c>
      <c r="J160" s="17">
        <f>IFERROR(INDEX('Ejemplo registro'!$M$8:$M$507,MATCH(ROW()-5,'Ejemplo registro'!$Y$8:$Y$507,0))&amp;"","")</f>
        <v/>
      </c>
      <c r="K160" s="18">
        <f>IFERROR(INDEX('Ejemplo registro'!$W$8:$W$507,MATCH(ROW()-5,'Ejemplo registro'!$Y$8:$Y$507,0)),"")</f>
        <v/>
      </c>
      <c r="L160" s="17">
        <f>IFERROR(INDEX('Ejemplo registro'!$X$8:$X$507,MATCH(ROW()-5,'Ejemplo registro'!$Y$8:$Y$507,0))&amp;"","")</f>
        <v/>
      </c>
    </row>
    <row r="161" ht="18" customHeight="1">
      <c r="A161" s="17">
        <f>IF(ISNA(MATCH(ROW()-5,'Ejemplo registro'!$Y$8:$Y$507,0)),"",ROW()-5)</f>
        <v/>
      </c>
      <c r="B161" s="17">
        <f>IFERROR(INDEX('Ejemplo registro'!$A$8:$A$507,MATCH(ROW()-5,'Ejemplo registro'!$Y$8:$Y$507,0)),"")</f>
        <v/>
      </c>
      <c r="C161" s="10">
        <f>IFERROR(INDEX('Ejemplo registro'!$B$8:$B$507,MATCH(ROW()-5,'Ejemplo registro'!$Y$8:$Y$507,0)),"")</f>
        <v/>
      </c>
      <c r="D161" s="17">
        <f>IFERROR(INDEX('Ejemplo registro'!$D$8:$D$507,MATCH(ROW()-5,'Ejemplo registro'!$Y$8:$Y$507,0))&amp;"","")</f>
        <v/>
      </c>
      <c r="E161" s="17">
        <f>IFERROR(INDEX('Ejemplo registro'!$E$8:$E$507,MATCH(ROW()-5,'Ejemplo registro'!$Y$8:$Y$507,0))&amp;"","")</f>
        <v/>
      </c>
      <c r="F161" s="17">
        <f>IFERROR(INDEX('Ejemplo registro'!$F$8:$F$507,MATCH(ROW()-5,'Ejemplo registro'!$Y$8:$Y$507,0))&amp;"","")</f>
        <v/>
      </c>
      <c r="G161" s="17">
        <f>IFERROR(INDEX('Ejemplo registro'!$G$8:$G$507,MATCH(ROW()-5,'Ejemplo registro'!$Y$8:$Y$507,0))&amp;"","")</f>
        <v/>
      </c>
      <c r="H161" s="17">
        <f>IFERROR(INDEX('Ejemplo registro'!$H$8:$H$507,MATCH(ROW()-5,'Ejemplo registro'!$Y$8:$Y$507,0))&amp;"","")</f>
        <v/>
      </c>
      <c r="I161" s="17">
        <f>IFERROR(INDEX('Ejemplo registro'!$K$8:$K$507,MATCH(ROW()-5,'Ejemplo registro'!$Y$8:$Y$507,0))&amp;"","")</f>
        <v/>
      </c>
      <c r="J161" s="17">
        <f>IFERROR(INDEX('Ejemplo registro'!$M$8:$M$507,MATCH(ROW()-5,'Ejemplo registro'!$Y$8:$Y$507,0))&amp;"","")</f>
        <v/>
      </c>
      <c r="K161" s="18">
        <f>IFERROR(INDEX('Ejemplo registro'!$W$8:$W$507,MATCH(ROW()-5,'Ejemplo registro'!$Y$8:$Y$507,0)),"")</f>
        <v/>
      </c>
      <c r="L161" s="17">
        <f>IFERROR(INDEX('Ejemplo registro'!$X$8:$X$507,MATCH(ROW()-5,'Ejemplo registro'!$Y$8:$Y$507,0))&amp;"","")</f>
        <v/>
      </c>
    </row>
    <row r="162" ht="18" customHeight="1">
      <c r="A162" s="17">
        <f>IF(ISNA(MATCH(ROW()-5,'Ejemplo registro'!$Y$8:$Y$507,0)),"",ROW()-5)</f>
        <v/>
      </c>
      <c r="B162" s="17">
        <f>IFERROR(INDEX('Ejemplo registro'!$A$8:$A$507,MATCH(ROW()-5,'Ejemplo registro'!$Y$8:$Y$507,0)),"")</f>
        <v/>
      </c>
      <c r="C162" s="10">
        <f>IFERROR(INDEX('Ejemplo registro'!$B$8:$B$507,MATCH(ROW()-5,'Ejemplo registro'!$Y$8:$Y$507,0)),"")</f>
        <v/>
      </c>
      <c r="D162" s="17">
        <f>IFERROR(INDEX('Ejemplo registro'!$D$8:$D$507,MATCH(ROW()-5,'Ejemplo registro'!$Y$8:$Y$507,0))&amp;"","")</f>
        <v/>
      </c>
      <c r="E162" s="17">
        <f>IFERROR(INDEX('Ejemplo registro'!$E$8:$E$507,MATCH(ROW()-5,'Ejemplo registro'!$Y$8:$Y$507,0))&amp;"","")</f>
        <v/>
      </c>
      <c r="F162" s="17">
        <f>IFERROR(INDEX('Ejemplo registro'!$F$8:$F$507,MATCH(ROW()-5,'Ejemplo registro'!$Y$8:$Y$507,0))&amp;"","")</f>
        <v/>
      </c>
      <c r="G162" s="17">
        <f>IFERROR(INDEX('Ejemplo registro'!$G$8:$G$507,MATCH(ROW()-5,'Ejemplo registro'!$Y$8:$Y$507,0))&amp;"","")</f>
        <v/>
      </c>
      <c r="H162" s="17">
        <f>IFERROR(INDEX('Ejemplo registro'!$H$8:$H$507,MATCH(ROW()-5,'Ejemplo registro'!$Y$8:$Y$507,0))&amp;"","")</f>
        <v/>
      </c>
      <c r="I162" s="17">
        <f>IFERROR(INDEX('Ejemplo registro'!$K$8:$K$507,MATCH(ROW()-5,'Ejemplo registro'!$Y$8:$Y$507,0))&amp;"","")</f>
        <v/>
      </c>
      <c r="J162" s="17">
        <f>IFERROR(INDEX('Ejemplo registro'!$M$8:$M$507,MATCH(ROW()-5,'Ejemplo registro'!$Y$8:$Y$507,0))&amp;"","")</f>
        <v/>
      </c>
      <c r="K162" s="18">
        <f>IFERROR(INDEX('Ejemplo registro'!$W$8:$W$507,MATCH(ROW()-5,'Ejemplo registro'!$Y$8:$Y$507,0)),"")</f>
        <v/>
      </c>
      <c r="L162" s="17">
        <f>IFERROR(INDEX('Ejemplo registro'!$X$8:$X$507,MATCH(ROW()-5,'Ejemplo registro'!$Y$8:$Y$507,0))&amp;"","")</f>
        <v/>
      </c>
    </row>
    <row r="163" ht="18" customHeight="1">
      <c r="A163" s="17">
        <f>IF(ISNA(MATCH(ROW()-5,'Ejemplo registro'!$Y$8:$Y$507,0)),"",ROW()-5)</f>
        <v/>
      </c>
      <c r="B163" s="17">
        <f>IFERROR(INDEX('Ejemplo registro'!$A$8:$A$507,MATCH(ROW()-5,'Ejemplo registro'!$Y$8:$Y$507,0)),"")</f>
        <v/>
      </c>
      <c r="C163" s="10">
        <f>IFERROR(INDEX('Ejemplo registro'!$B$8:$B$507,MATCH(ROW()-5,'Ejemplo registro'!$Y$8:$Y$507,0)),"")</f>
        <v/>
      </c>
      <c r="D163" s="17">
        <f>IFERROR(INDEX('Ejemplo registro'!$D$8:$D$507,MATCH(ROW()-5,'Ejemplo registro'!$Y$8:$Y$507,0))&amp;"","")</f>
        <v/>
      </c>
      <c r="E163" s="17">
        <f>IFERROR(INDEX('Ejemplo registro'!$E$8:$E$507,MATCH(ROW()-5,'Ejemplo registro'!$Y$8:$Y$507,0))&amp;"","")</f>
        <v/>
      </c>
      <c r="F163" s="17">
        <f>IFERROR(INDEX('Ejemplo registro'!$F$8:$F$507,MATCH(ROW()-5,'Ejemplo registro'!$Y$8:$Y$507,0))&amp;"","")</f>
        <v/>
      </c>
      <c r="G163" s="17">
        <f>IFERROR(INDEX('Ejemplo registro'!$G$8:$G$507,MATCH(ROW()-5,'Ejemplo registro'!$Y$8:$Y$507,0))&amp;"","")</f>
        <v/>
      </c>
      <c r="H163" s="17">
        <f>IFERROR(INDEX('Ejemplo registro'!$H$8:$H$507,MATCH(ROW()-5,'Ejemplo registro'!$Y$8:$Y$507,0))&amp;"","")</f>
        <v/>
      </c>
      <c r="I163" s="17">
        <f>IFERROR(INDEX('Ejemplo registro'!$K$8:$K$507,MATCH(ROW()-5,'Ejemplo registro'!$Y$8:$Y$507,0))&amp;"","")</f>
        <v/>
      </c>
      <c r="J163" s="17">
        <f>IFERROR(INDEX('Ejemplo registro'!$M$8:$M$507,MATCH(ROW()-5,'Ejemplo registro'!$Y$8:$Y$507,0))&amp;"","")</f>
        <v/>
      </c>
      <c r="K163" s="18">
        <f>IFERROR(INDEX('Ejemplo registro'!$W$8:$W$507,MATCH(ROW()-5,'Ejemplo registro'!$Y$8:$Y$507,0)),"")</f>
        <v/>
      </c>
      <c r="L163" s="17">
        <f>IFERROR(INDEX('Ejemplo registro'!$X$8:$X$507,MATCH(ROW()-5,'Ejemplo registro'!$Y$8:$Y$507,0))&amp;"","")</f>
        <v/>
      </c>
    </row>
    <row r="164" ht="18" customHeight="1">
      <c r="A164" s="17">
        <f>IF(ISNA(MATCH(ROW()-5,'Ejemplo registro'!$Y$8:$Y$507,0)),"",ROW()-5)</f>
        <v/>
      </c>
      <c r="B164" s="17">
        <f>IFERROR(INDEX('Ejemplo registro'!$A$8:$A$507,MATCH(ROW()-5,'Ejemplo registro'!$Y$8:$Y$507,0)),"")</f>
        <v/>
      </c>
      <c r="C164" s="10">
        <f>IFERROR(INDEX('Ejemplo registro'!$B$8:$B$507,MATCH(ROW()-5,'Ejemplo registro'!$Y$8:$Y$507,0)),"")</f>
        <v/>
      </c>
      <c r="D164" s="17">
        <f>IFERROR(INDEX('Ejemplo registro'!$D$8:$D$507,MATCH(ROW()-5,'Ejemplo registro'!$Y$8:$Y$507,0))&amp;"","")</f>
        <v/>
      </c>
      <c r="E164" s="17">
        <f>IFERROR(INDEX('Ejemplo registro'!$E$8:$E$507,MATCH(ROW()-5,'Ejemplo registro'!$Y$8:$Y$507,0))&amp;"","")</f>
        <v/>
      </c>
      <c r="F164" s="17">
        <f>IFERROR(INDEX('Ejemplo registro'!$F$8:$F$507,MATCH(ROW()-5,'Ejemplo registro'!$Y$8:$Y$507,0))&amp;"","")</f>
        <v/>
      </c>
      <c r="G164" s="17">
        <f>IFERROR(INDEX('Ejemplo registro'!$G$8:$G$507,MATCH(ROW()-5,'Ejemplo registro'!$Y$8:$Y$507,0))&amp;"","")</f>
        <v/>
      </c>
      <c r="H164" s="17">
        <f>IFERROR(INDEX('Ejemplo registro'!$H$8:$H$507,MATCH(ROW()-5,'Ejemplo registro'!$Y$8:$Y$507,0))&amp;"","")</f>
        <v/>
      </c>
      <c r="I164" s="17">
        <f>IFERROR(INDEX('Ejemplo registro'!$K$8:$K$507,MATCH(ROW()-5,'Ejemplo registro'!$Y$8:$Y$507,0))&amp;"","")</f>
        <v/>
      </c>
      <c r="J164" s="17">
        <f>IFERROR(INDEX('Ejemplo registro'!$M$8:$M$507,MATCH(ROW()-5,'Ejemplo registro'!$Y$8:$Y$507,0))&amp;"","")</f>
        <v/>
      </c>
      <c r="K164" s="18">
        <f>IFERROR(INDEX('Ejemplo registro'!$W$8:$W$507,MATCH(ROW()-5,'Ejemplo registro'!$Y$8:$Y$507,0)),"")</f>
        <v/>
      </c>
      <c r="L164" s="17">
        <f>IFERROR(INDEX('Ejemplo registro'!$X$8:$X$507,MATCH(ROW()-5,'Ejemplo registro'!$Y$8:$Y$507,0))&amp;"","")</f>
        <v/>
      </c>
    </row>
    <row r="165" ht="18" customHeight="1">
      <c r="A165" s="17">
        <f>IF(ISNA(MATCH(ROW()-5,'Ejemplo registro'!$Y$8:$Y$507,0)),"",ROW()-5)</f>
        <v/>
      </c>
      <c r="B165" s="17">
        <f>IFERROR(INDEX('Ejemplo registro'!$A$8:$A$507,MATCH(ROW()-5,'Ejemplo registro'!$Y$8:$Y$507,0)),"")</f>
        <v/>
      </c>
      <c r="C165" s="10">
        <f>IFERROR(INDEX('Ejemplo registro'!$B$8:$B$507,MATCH(ROW()-5,'Ejemplo registro'!$Y$8:$Y$507,0)),"")</f>
        <v/>
      </c>
      <c r="D165" s="17">
        <f>IFERROR(INDEX('Ejemplo registro'!$D$8:$D$507,MATCH(ROW()-5,'Ejemplo registro'!$Y$8:$Y$507,0))&amp;"","")</f>
        <v/>
      </c>
      <c r="E165" s="17">
        <f>IFERROR(INDEX('Ejemplo registro'!$E$8:$E$507,MATCH(ROW()-5,'Ejemplo registro'!$Y$8:$Y$507,0))&amp;"","")</f>
        <v/>
      </c>
      <c r="F165" s="17">
        <f>IFERROR(INDEX('Ejemplo registro'!$F$8:$F$507,MATCH(ROW()-5,'Ejemplo registro'!$Y$8:$Y$507,0))&amp;"","")</f>
        <v/>
      </c>
      <c r="G165" s="17">
        <f>IFERROR(INDEX('Ejemplo registro'!$G$8:$G$507,MATCH(ROW()-5,'Ejemplo registro'!$Y$8:$Y$507,0))&amp;"","")</f>
        <v/>
      </c>
      <c r="H165" s="17">
        <f>IFERROR(INDEX('Ejemplo registro'!$H$8:$H$507,MATCH(ROW()-5,'Ejemplo registro'!$Y$8:$Y$507,0))&amp;"","")</f>
        <v/>
      </c>
      <c r="I165" s="17">
        <f>IFERROR(INDEX('Ejemplo registro'!$K$8:$K$507,MATCH(ROW()-5,'Ejemplo registro'!$Y$8:$Y$507,0))&amp;"","")</f>
        <v/>
      </c>
      <c r="J165" s="17">
        <f>IFERROR(INDEX('Ejemplo registro'!$M$8:$M$507,MATCH(ROW()-5,'Ejemplo registro'!$Y$8:$Y$507,0))&amp;"","")</f>
        <v/>
      </c>
      <c r="K165" s="18">
        <f>IFERROR(INDEX('Ejemplo registro'!$W$8:$W$507,MATCH(ROW()-5,'Ejemplo registro'!$Y$8:$Y$507,0)),"")</f>
        <v/>
      </c>
      <c r="L165" s="17">
        <f>IFERROR(INDEX('Ejemplo registro'!$X$8:$X$507,MATCH(ROW()-5,'Ejemplo registro'!$Y$8:$Y$507,0))&amp;"","")</f>
        <v/>
      </c>
    </row>
    <row r="166" ht="18" customHeight="1">
      <c r="A166" s="17">
        <f>IF(ISNA(MATCH(ROW()-5,'Ejemplo registro'!$Y$8:$Y$507,0)),"",ROW()-5)</f>
        <v/>
      </c>
      <c r="B166" s="17">
        <f>IFERROR(INDEX('Ejemplo registro'!$A$8:$A$507,MATCH(ROW()-5,'Ejemplo registro'!$Y$8:$Y$507,0)),"")</f>
        <v/>
      </c>
      <c r="C166" s="10">
        <f>IFERROR(INDEX('Ejemplo registro'!$B$8:$B$507,MATCH(ROW()-5,'Ejemplo registro'!$Y$8:$Y$507,0)),"")</f>
        <v/>
      </c>
      <c r="D166" s="17">
        <f>IFERROR(INDEX('Ejemplo registro'!$D$8:$D$507,MATCH(ROW()-5,'Ejemplo registro'!$Y$8:$Y$507,0))&amp;"","")</f>
        <v/>
      </c>
      <c r="E166" s="17">
        <f>IFERROR(INDEX('Ejemplo registro'!$E$8:$E$507,MATCH(ROW()-5,'Ejemplo registro'!$Y$8:$Y$507,0))&amp;"","")</f>
        <v/>
      </c>
      <c r="F166" s="17">
        <f>IFERROR(INDEX('Ejemplo registro'!$F$8:$F$507,MATCH(ROW()-5,'Ejemplo registro'!$Y$8:$Y$507,0))&amp;"","")</f>
        <v/>
      </c>
      <c r="G166" s="17">
        <f>IFERROR(INDEX('Ejemplo registro'!$G$8:$G$507,MATCH(ROW()-5,'Ejemplo registro'!$Y$8:$Y$507,0))&amp;"","")</f>
        <v/>
      </c>
      <c r="H166" s="17">
        <f>IFERROR(INDEX('Ejemplo registro'!$H$8:$H$507,MATCH(ROW()-5,'Ejemplo registro'!$Y$8:$Y$507,0))&amp;"","")</f>
        <v/>
      </c>
      <c r="I166" s="17">
        <f>IFERROR(INDEX('Ejemplo registro'!$K$8:$K$507,MATCH(ROW()-5,'Ejemplo registro'!$Y$8:$Y$507,0))&amp;"","")</f>
        <v/>
      </c>
      <c r="J166" s="17">
        <f>IFERROR(INDEX('Ejemplo registro'!$M$8:$M$507,MATCH(ROW()-5,'Ejemplo registro'!$Y$8:$Y$507,0))&amp;"","")</f>
        <v/>
      </c>
      <c r="K166" s="18">
        <f>IFERROR(INDEX('Ejemplo registro'!$W$8:$W$507,MATCH(ROW()-5,'Ejemplo registro'!$Y$8:$Y$507,0)),"")</f>
        <v/>
      </c>
      <c r="L166" s="17">
        <f>IFERROR(INDEX('Ejemplo registro'!$X$8:$X$507,MATCH(ROW()-5,'Ejemplo registro'!$Y$8:$Y$507,0))&amp;"","")</f>
        <v/>
      </c>
    </row>
    <row r="167" ht="18" customHeight="1">
      <c r="A167" s="17">
        <f>IF(ISNA(MATCH(ROW()-5,'Ejemplo registro'!$Y$8:$Y$507,0)),"",ROW()-5)</f>
        <v/>
      </c>
      <c r="B167" s="17">
        <f>IFERROR(INDEX('Ejemplo registro'!$A$8:$A$507,MATCH(ROW()-5,'Ejemplo registro'!$Y$8:$Y$507,0)),"")</f>
        <v/>
      </c>
      <c r="C167" s="10">
        <f>IFERROR(INDEX('Ejemplo registro'!$B$8:$B$507,MATCH(ROW()-5,'Ejemplo registro'!$Y$8:$Y$507,0)),"")</f>
        <v/>
      </c>
      <c r="D167" s="17">
        <f>IFERROR(INDEX('Ejemplo registro'!$D$8:$D$507,MATCH(ROW()-5,'Ejemplo registro'!$Y$8:$Y$507,0))&amp;"","")</f>
        <v/>
      </c>
      <c r="E167" s="17">
        <f>IFERROR(INDEX('Ejemplo registro'!$E$8:$E$507,MATCH(ROW()-5,'Ejemplo registro'!$Y$8:$Y$507,0))&amp;"","")</f>
        <v/>
      </c>
      <c r="F167" s="17">
        <f>IFERROR(INDEX('Ejemplo registro'!$F$8:$F$507,MATCH(ROW()-5,'Ejemplo registro'!$Y$8:$Y$507,0))&amp;"","")</f>
        <v/>
      </c>
      <c r="G167" s="17">
        <f>IFERROR(INDEX('Ejemplo registro'!$G$8:$G$507,MATCH(ROW()-5,'Ejemplo registro'!$Y$8:$Y$507,0))&amp;"","")</f>
        <v/>
      </c>
      <c r="H167" s="17">
        <f>IFERROR(INDEX('Ejemplo registro'!$H$8:$H$507,MATCH(ROW()-5,'Ejemplo registro'!$Y$8:$Y$507,0))&amp;"","")</f>
        <v/>
      </c>
      <c r="I167" s="17">
        <f>IFERROR(INDEX('Ejemplo registro'!$K$8:$K$507,MATCH(ROW()-5,'Ejemplo registro'!$Y$8:$Y$507,0))&amp;"","")</f>
        <v/>
      </c>
      <c r="J167" s="17">
        <f>IFERROR(INDEX('Ejemplo registro'!$M$8:$M$507,MATCH(ROW()-5,'Ejemplo registro'!$Y$8:$Y$507,0))&amp;"","")</f>
        <v/>
      </c>
      <c r="K167" s="18">
        <f>IFERROR(INDEX('Ejemplo registro'!$W$8:$W$507,MATCH(ROW()-5,'Ejemplo registro'!$Y$8:$Y$507,0)),"")</f>
        <v/>
      </c>
      <c r="L167" s="17">
        <f>IFERROR(INDEX('Ejemplo registro'!$X$8:$X$507,MATCH(ROW()-5,'Ejemplo registro'!$Y$8:$Y$507,0))&amp;"","")</f>
        <v/>
      </c>
    </row>
    <row r="168" ht="18" customHeight="1">
      <c r="A168" s="17">
        <f>IF(ISNA(MATCH(ROW()-5,'Ejemplo registro'!$Y$8:$Y$507,0)),"",ROW()-5)</f>
        <v/>
      </c>
      <c r="B168" s="17">
        <f>IFERROR(INDEX('Ejemplo registro'!$A$8:$A$507,MATCH(ROW()-5,'Ejemplo registro'!$Y$8:$Y$507,0)),"")</f>
        <v/>
      </c>
      <c r="C168" s="10">
        <f>IFERROR(INDEX('Ejemplo registro'!$B$8:$B$507,MATCH(ROW()-5,'Ejemplo registro'!$Y$8:$Y$507,0)),"")</f>
        <v/>
      </c>
      <c r="D168" s="17">
        <f>IFERROR(INDEX('Ejemplo registro'!$D$8:$D$507,MATCH(ROW()-5,'Ejemplo registro'!$Y$8:$Y$507,0))&amp;"","")</f>
        <v/>
      </c>
      <c r="E168" s="17">
        <f>IFERROR(INDEX('Ejemplo registro'!$E$8:$E$507,MATCH(ROW()-5,'Ejemplo registro'!$Y$8:$Y$507,0))&amp;"","")</f>
        <v/>
      </c>
      <c r="F168" s="17">
        <f>IFERROR(INDEX('Ejemplo registro'!$F$8:$F$507,MATCH(ROW()-5,'Ejemplo registro'!$Y$8:$Y$507,0))&amp;"","")</f>
        <v/>
      </c>
      <c r="G168" s="17">
        <f>IFERROR(INDEX('Ejemplo registro'!$G$8:$G$507,MATCH(ROW()-5,'Ejemplo registro'!$Y$8:$Y$507,0))&amp;"","")</f>
        <v/>
      </c>
      <c r="H168" s="17">
        <f>IFERROR(INDEX('Ejemplo registro'!$H$8:$H$507,MATCH(ROW()-5,'Ejemplo registro'!$Y$8:$Y$507,0))&amp;"","")</f>
        <v/>
      </c>
      <c r="I168" s="17">
        <f>IFERROR(INDEX('Ejemplo registro'!$K$8:$K$507,MATCH(ROW()-5,'Ejemplo registro'!$Y$8:$Y$507,0))&amp;"","")</f>
        <v/>
      </c>
      <c r="J168" s="17">
        <f>IFERROR(INDEX('Ejemplo registro'!$M$8:$M$507,MATCH(ROW()-5,'Ejemplo registro'!$Y$8:$Y$507,0))&amp;"","")</f>
        <v/>
      </c>
      <c r="K168" s="18">
        <f>IFERROR(INDEX('Ejemplo registro'!$W$8:$W$507,MATCH(ROW()-5,'Ejemplo registro'!$Y$8:$Y$507,0)),"")</f>
        <v/>
      </c>
      <c r="L168" s="17">
        <f>IFERROR(INDEX('Ejemplo registro'!$X$8:$X$507,MATCH(ROW()-5,'Ejemplo registro'!$Y$8:$Y$507,0))&amp;"","")</f>
        <v/>
      </c>
    </row>
    <row r="169" ht="18" customHeight="1">
      <c r="A169" s="17">
        <f>IF(ISNA(MATCH(ROW()-5,'Ejemplo registro'!$Y$8:$Y$507,0)),"",ROW()-5)</f>
        <v/>
      </c>
      <c r="B169" s="17">
        <f>IFERROR(INDEX('Ejemplo registro'!$A$8:$A$507,MATCH(ROW()-5,'Ejemplo registro'!$Y$8:$Y$507,0)),"")</f>
        <v/>
      </c>
      <c r="C169" s="10">
        <f>IFERROR(INDEX('Ejemplo registro'!$B$8:$B$507,MATCH(ROW()-5,'Ejemplo registro'!$Y$8:$Y$507,0)),"")</f>
        <v/>
      </c>
      <c r="D169" s="17">
        <f>IFERROR(INDEX('Ejemplo registro'!$D$8:$D$507,MATCH(ROW()-5,'Ejemplo registro'!$Y$8:$Y$507,0))&amp;"","")</f>
        <v/>
      </c>
      <c r="E169" s="17">
        <f>IFERROR(INDEX('Ejemplo registro'!$E$8:$E$507,MATCH(ROW()-5,'Ejemplo registro'!$Y$8:$Y$507,0))&amp;"","")</f>
        <v/>
      </c>
      <c r="F169" s="17">
        <f>IFERROR(INDEX('Ejemplo registro'!$F$8:$F$507,MATCH(ROW()-5,'Ejemplo registro'!$Y$8:$Y$507,0))&amp;"","")</f>
        <v/>
      </c>
      <c r="G169" s="17">
        <f>IFERROR(INDEX('Ejemplo registro'!$G$8:$G$507,MATCH(ROW()-5,'Ejemplo registro'!$Y$8:$Y$507,0))&amp;"","")</f>
        <v/>
      </c>
      <c r="H169" s="17">
        <f>IFERROR(INDEX('Ejemplo registro'!$H$8:$H$507,MATCH(ROW()-5,'Ejemplo registro'!$Y$8:$Y$507,0))&amp;"","")</f>
        <v/>
      </c>
      <c r="I169" s="17">
        <f>IFERROR(INDEX('Ejemplo registro'!$K$8:$K$507,MATCH(ROW()-5,'Ejemplo registro'!$Y$8:$Y$507,0))&amp;"","")</f>
        <v/>
      </c>
      <c r="J169" s="17">
        <f>IFERROR(INDEX('Ejemplo registro'!$M$8:$M$507,MATCH(ROW()-5,'Ejemplo registro'!$Y$8:$Y$507,0))&amp;"","")</f>
        <v/>
      </c>
      <c r="K169" s="18">
        <f>IFERROR(INDEX('Ejemplo registro'!$W$8:$W$507,MATCH(ROW()-5,'Ejemplo registro'!$Y$8:$Y$507,0)),"")</f>
        <v/>
      </c>
      <c r="L169" s="17">
        <f>IFERROR(INDEX('Ejemplo registro'!$X$8:$X$507,MATCH(ROW()-5,'Ejemplo registro'!$Y$8:$Y$507,0))&amp;"","")</f>
        <v/>
      </c>
    </row>
    <row r="170" ht="18" customHeight="1">
      <c r="A170" s="17">
        <f>IF(ISNA(MATCH(ROW()-5,'Ejemplo registro'!$Y$8:$Y$507,0)),"",ROW()-5)</f>
        <v/>
      </c>
      <c r="B170" s="17">
        <f>IFERROR(INDEX('Ejemplo registro'!$A$8:$A$507,MATCH(ROW()-5,'Ejemplo registro'!$Y$8:$Y$507,0)),"")</f>
        <v/>
      </c>
      <c r="C170" s="10">
        <f>IFERROR(INDEX('Ejemplo registro'!$B$8:$B$507,MATCH(ROW()-5,'Ejemplo registro'!$Y$8:$Y$507,0)),"")</f>
        <v/>
      </c>
      <c r="D170" s="17">
        <f>IFERROR(INDEX('Ejemplo registro'!$D$8:$D$507,MATCH(ROW()-5,'Ejemplo registro'!$Y$8:$Y$507,0))&amp;"","")</f>
        <v/>
      </c>
      <c r="E170" s="17">
        <f>IFERROR(INDEX('Ejemplo registro'!$E$8:$E$507,MATCH(ROW()-5,'Ejemplo registro'!$Y$8:$Y$507,0))&amp;"","")</f>
        <v/>
      </c>
      <c r="F170" s="17">
        <f>IFERROR(INDEX('Ejemplo registro'!$F$8:$F$507,MATCH(ROW()-5,'Ejemplo registro'!$Y$8:$Y$507,0))&amp;"","")</f>
        <v/>
      </c>
      <c r="G170" s="17">
        <f>IFERROR(INDEX('Ejemplo registro'!$G$8:$G$507,MATCH(ROW()-5,'Ejemplo registro'!$Y$8:$Y$507,0))&amp;"","")</f>
        <v/>
      </c>
      <c r="H170" s="17">
        <f>IFERROR(INDEX('Ejemplo registro'!$H$8:$H$507,MATCH(ROW()-5,'Ejemplo registro'!$Y$8:$Y$507,0))&amp;"","")</f>
        <v/>
      </c>
      <c r="I170" s="17">
        <f>IFERROR(INDEX('Ejemplo registro'!$K$8:$K$507,MATCH(ROW()-5,'Ejemplo registro'!$Y$8:$Y$507,0))&amp;"","")</f>
        <v/>
      </c>
      <c r="J170" s="17">
        <f>IFERROR(INDEX('Ejemplo registro'!$M$8:$M$507,MATCH(ROW()-5,'Ejemplo registro'!$Y$8:$Y$507,0))&amp;"","")</f>
        <v/>
      </c>
      <c r="K170" s="18">
        <f>IFERROR(INDEX('Ejemplo registro'!$W$8:$W$507,MATCH(ROW()-5,'Ejemplo registro'!$Y$8:$Y$507,0)),"")</f>
        <v/>
      </c>
      <c r="L170" s="17">
        <f>IFERROR(INDEX('Ejemplo registro'!$X$8:$X$507,MATCH(ROW()-5,'Ejemplo registro'!$Y$8:$Y$507,0))&amp;"","")</f>
        <v/>
      </c>
    </row>
    <row r="171" ht="18" customHeight="1">
      <c r="A171" s="17">
        <f>IF(ISNA(MATCH(ROW()-5,'Ejemplo registro'!$Y$8:$Y$507,0)),"",ROW()-5)</f>
        <v/>
      </c>
      <c r="B171" s="17">
        <f>IFERROR(INDEX('Ejemplo registro'!$A$8:$A$507,MATCH(ROW()-5,'Ejemplo registro'!$Y$8:$Y$507,0)),"")</f>
        <v/>
      </c>
      <c r="C171" s="10">
        <f>IFERROR(INDEX('Ejemplo registro'!$B$8:$B$507,MATCH(ROW()-5,'Ejemplo registro'!$Y$8:$Y$507,0)),"")</f>
        <v/>
      </c>
      <c r="D171" s="17">
        <f>IFERROR(INDEX('Ejemplo registro'!$D$8:$D$507,MATCH(ROW()-5,'Ejemplo registro'!$Y$8:$Y$507,0))&amp;"","")</f>
        <v/>
      </c>
      <c r="E171" s="17">
        <f>IFERROR(INDEX('Ejemplo registro'!$E$8:$E$507,MATCH(ROW()-5,'Ejemplo registro'!$Y$8:$Y$507,0))&amp;"","")</f>
        <v/>
      </c>
      <c r="F171" s="17">
        <f>IFERROR(INDEX('Ejemplo registro'!$F$8:$F$507,MATCH(ROW()-5,'Ejemplo registro'!$Y$8:$Y$507,0))&amp;"","")</f>
        <v/>
      </c>
      <c r="G171" s="17">
        <f>IFERROR(INDEX('Ejemplo registro'!$G$8:$G$507,MATCH(ROW()-5,'Ejemplo registro'!$Y$8:$Y$507,0))&amp;"","")</f>
        <v/>
      </c>
      <c r="H171" s="17">
        <f>IFERROR(INDEX('Ejemplo registro'!$H$8:$H$507,MATCH(ROW()-5,'Ejemplo registro'!$Y$8:$Y$507,0))&amp;"","")</f>
        <v/>
      </c>
      <c r="I171" s="17">
        <f>IFERROR(INDEX('Ejemplo registro'!$K$8:$K$507,MATCH(ROW()-5,'Ejemplo registro'!$Y$8:$Y$507,0))&amp;"","")</f>
        <v/>
      </c>
      <c r="J171" s="17">
        <f>IFERROR(INDEX('Ejemplo registro'!$M$8:$M$507,MATCH(ROW()-5,'Ejemplo registro'!$Y$8:$Y$507,0))&amp;"","")</f>
        <v/>
      </c>
      <c r="K171" s="18">
        <f>IFERROR(INDEX('Ejemplo registro'!$W$8:$W$507,MATCH(ROW()-5,'Ejemplo registro'!$Y$8:$Y$507,0)),"")</f>
        <v/>
      </c>
      <c r="L171" s="17">
        <f>IFERROR(INDEX('Ejemplo registro'!$X$8:$X$507,MATCH(ROW()-5,'Ejemplo registro'!$Y$8:$Y$507,0))&amp;"","")</f>
        <v/>
      </c>
    </row>
    <row r="172" ht="18" customHeight="1">
      <c r="A172" s="17">
        <f>IF(ISNA(MATCH(ROW()-5,'Ejemplo registro'!$Y$8:$Y$507,0)),"",ROW()-5)</f>
        <v/>
      </c>
      <c r="B172" s="17">
        <f>IFERROR(INDEX('Ejemplo registro'!$A$8:$A$507,MATCH(ROW()-5,'Ejemplo registro'!$Y$8:$Y$507,0)),"")</f>
        <v/>
      </c>
      <c r="C172" s="10">
        <f>IFERROR(INDEX('Ejemplo registro'!$B$8:$B$507,MATCH(ROW()-5,'Ejemplo registro'!$Y$8:$Y$507,0)),"")</f>
        <v/>
      </c>
      <c r="D172" s="17">
        <f>IFERROR(INDEX('Ejemplo registro'!$D$8:$D$507,MATCH(ROW()-5,'Ejemplo registro'!$Y$8:$Y$507,0))&amp;"","")</f>
        <v/>
      </c>
      <c r="E172" s="17">
        <f>IFERROR(INDEX('Ejemplo registro'!$E$8:$E$507,MATCH(ROW()-5,'Ejemplo registro'!$Y$8:$Y$507,0))&amp;"","")</f>
        <v/>
      </c>
      <c r="F172" s="17">
        <f>IFERROR(INDEX('Ejemplo registro'!$F$8:$F$507,MATCH(ROW()-5,'Ejemplo registro'!$Y$8:$Y$507,0))&amp;"","")</f>
        <v/>
      </c>
      <c r="G172" s="17">
        <f>IFERROR(INDEX('Ejemplo registro'!$G$8:$G$507,MATCH(ROW()-5,'Ejemplo registro'!$Y$8:$Y$507,0))&amp;"","")</f>
        <v/>
      </c>
      <c r="H172" s="17">
        <f>IFERROR(INDEX('Ejemplo registro'!$H$8:$H$507,MATCH(ROW()-5,'Ejemplo registro'!$Y$8:$Y$507,0))&amp;"","")</f>
        <v/>
      </c>
      <c r="I172" s="17">
        <f>IFERROR(INDEX('Ejemplo registro'!$K$8:$K$507,MATCH(ROW()-5,'Ejemplo registro'!$Y$8:$Y$507,0))&amp;"","")</f>
        <v/>
      </c>
      <c r="J172" s="17">
        <f>IFERROR(INDEX('Ejemplo registro'!$M$8:$M$507,MATCH(ROW()-5,'Ejemplo registro'!$Y$8:$Y$507,0))&amp;"","")</f>
        <v/>
      </c>
      <c r="K172" s="18">
        <f>IFERROR(INDEX('Ejemplo registro'!$W$8:$W$507,MATCH(ROW()-5,'Ejemplo registro'!$Y$8:$Y$507,0)),"")</f>
        <v/>
      </c>
      <c r="L172" s="17">
        <f>IFERROR(INDEX('Ejemplo registro'!$X$8:$X$507,MATCH(ROW()-5,'Ejemplo registro'!$Y$8:$Y$507,0))&amp;"","")</f>
        <v/>
      </c>
    </row>
    <row r="173" ht="18" customHeight="1">
      <c r="A173" s="17">
        <f>IF(ISNA(MATCH(ROW()-5,'Ejemplo registro'!$Y$8:$Y$507,0)),"",ROW()-5)</f>
        <v/>
      </c>
      <c r="B173" s="17">
        <f>IFERROR(INDEX('Ejemplo registro'!$A$8:$A$507,MATCH(ROW()-5,'Ejemplo registro'!$Y$8:$Y$507,0)),"")</f>
        <v/>
      </c>
      <c r="C173" s="10">
        <f>IFERROR(INDEX('Ejemplo registro'!$B$8:$B$507,MATCH(ROW()-5,'Ejemplo registro'!$Y$8:$Y$507,0)),"")</f>
        <v/>
      </c>
      <c r="D173" s="17">
        <f>IFERROR(INDEX('Ejemplo registro'!$D$8:$D$507,MATCH(ROW()-5,'Ejemplo registro'!$Y$8:$Y$507,0))&amp;"","")</f>
        <v/>
      </c>
      <c r="E173" s="17">
        <f>IFERROR(INDEX('Ejemplo registro'!$E$8:$E$507,MATCH(ROW()-5,'Ejemplo registro'!$Y$8:$Y$507,0))&amp;"","")</f>
        <v/>
      </c>
      <c r="F173" s="17">
        <f>IFERROR(INDEX('Ejemplo registro'!$F$8:$F$507,MATCH(ROW()-5,'Ejemplo registro'!$Y$8:$Y$507,0))&amp;"","")</f>
        <v/>
      </c>
      <c r="G173" s="17">
        <f>IFERROR(INDEX('Ejemplo registro'!$G$8:$G$507,MATCH(ROW()-5,'Ejemplo registro'!$Y$8:$Y$507,0))&amp;"","")</f>
        <v/>
      </c>
      <c r="H173" s="17">
        <f>IFERROR(INDEX('Ejemplo registro'!$H$8:$H$507,MATCH(ROW()-5,'Ejemplo registro'!$Y$8:$Y$507,0))&amp;"","")</f>
        <v/>
      </c>
      <c r="I173" s="17">
        <f>IFERROR(INDEX('Ejemplo registro'!$K$8:$K$507,MATCH(ROW()-5,'Ejemplo registro'!$Y$8:$Y$507,0))&amp;"","")</f>
        <v/>
      </c>
      <c r="J173" s="17">
        <f>IFERROR(INDEX('Ejemplo registro'!$M$8:$M$507,MATCH(ROW()-5,'Ejemplo registro'!$Y$8:$Y$507,0))&amp;"","")</f>
        <v/>
      </c>
      <c r="K173" s="18">
        <f>IFERROR(INDEX('Ejemplo registro'!$W$8:$W$507,MATCH(ROW()-5,'Ejemplo registro'!$Y$8:$Y$507,0)),"")</f>
        <v/>
      </c>
      <c r="L173" s="17">
        <f>IFERROR(INDEX('Ejemplo registro'!$X$8:$X$507,MATCH(ROW()-5,'Ejemplo registro'!$Y$8:$Y$507,0))&amp;"","")</f>
        <v/>
      </c>
    </row>
    <row r="174" ht="18" customHeight="1">
      <c r="A174" s="17">
        <f>IF(ISNA(MATCH(ROW()-5,'Ejemplo registro'!$Y$8:$Y$507,0)),"",ROW()-5)</f>
        <v/>
      </c>
      <c r="B174" s="17">
        <f>IFERROR(INDEX('Ejemplo registro'!$A$8:$A$507,MATCH(ROW()-5,'Ejemplo registro'!$Y$8:$Y$507,0)),"")</f>
        <v/>
      </c>
      <c r="C174" s="10">
        <f>IFERROR(INDEX('Ejemplo registro'!$B$8:$B$507,MATCH(ROW()-5,'Ejemplo registro'!$Y$8:$Y$507,0)),"")</f>
        <v/>
      </c>
      <c r="D174" s="17">
        <f>IFERROR(INDEX('Ejemplo registro'!$D$8:$D$507,MATCH(ROW()-5,'Ejemplo registro'!$Y$8:$Y$507,0))&amp;"","")</f>
        <v/>
      </c>
      <c r="E174" s="17">
        <f>IFERROR(INDEX('Ejemplo registro'!$E$8:$E$507,MATCH(ROW()-5,'Ejemplo registro'!$Y$8:$Y$507,0))&amp;"","")</f>
        <v/>
      </c>
      <c r="F174" s="17">
        <f>IFERROR(INDEX('Ejemplo registro'!$F$8:$F$507,MATCH(ROW()-5,'Ejemplo registro'!$Y$8:$Y$507,0))&amp;"","")</f>
        <v/>
      </c>
      <c r="G174" s="17">
        <f>IFERROR(INDEX('Ejemplo registro'!$G$8:$G$507,MATCH(ROW()-5,'Ejemplo registro'!$Y$8:$Y$507,0))&amp;"","")</f>
        <v/>
      </c>
      <c r="H174" s="17">
        <f>IFERROR(INDEX('Ejemplo registro'!$H$8:$H$507,MATCH(ROW()-5,'Ejemplo registro'!$Y$8:$Y$507,0))&amp;"","")</f>
        <v/>
      </c>
      <c r="I174" s="17">
        <f>IFERROR(INDEX('Ejemplo registro'!$K$8:$K$507,MATCH(ROW()-5,'Ejemplo registro'!$Y$8:$Y$507,0))&amp;"","")</f>
        <v/>
      </c>
      <c r="J174" s="17">
        <f>IFERROR(INDEX('Ejemplo registro'!$M$8:$M$507,MATCH(ROW()-5,'Ejemplo registro'!$Y$8:$Y$507,0))&amp;"","")</f>
        <v/>
      </c>
      <c r="K174" s="18">
        <f>IFERROR(INDEX('Ejemplo registro'!$W$8:$W$507,MATCH(ROW()-5,'Ejemplo registro'!$Y$8:$Y$507,0)),"")</f>
        <v/>
      </c>
      <c r="L174" s="17">
        <f>IFERROR(INDEX('Ejemplo registro'!$X$8:$X$507,MATCH(ROW()-5,'Ejemplo registro'!$Y$8:$Y$507,0))&amp;"","")</f>
        <v/>
      </c>
    </row>
    <row r="175" ht="18" customHeight="1">
      <c r="A175" s="17">
        <f>IF(ISNA(MATCH(ROW()-5,'Ejemplo registro'!$Y$8:$Y$507,0)),"",ROW()-5)</f>
        <v/>
      </c>
      <c r="B175" s="17">
        <f>IFERROR(INDEX('Ejemplo registro'!$A$8:$A$507,MATCH(ROW()-5,'Ejemplo registro'!$Y$8:$Y$507,0)),"")</f>
        <v/>
      </c>
      <c r="C175" s="10">
        <f>IFERROR(INDEX('Ejemplo registro'!$B$8:$B$507,MATCH(ROW()-5,'Ejemplo registro'!$Y$8:$Y$507,0)),"")</f>
        <v/>
      </c>
      <c r="D175" s="17">
        <f>IFERROR(INDEX('Ejemplo registro'!$D$8:$D$507,MATCH(ROW()-5,'Ejemplo registro'!$Y$8:$Y$507,0))&amp;"","")</f>
        <v/>
      </c>
      <c r="E175" s="17">
        <f>IFERROR(INDEX('Ejemplo registro'!$E$8:$E$507,MATCH(ROW()-5,'Ejemplo registro'!$Y$8:$Y$507,0))&amp;"","")</f>
        <v/>
      </c>
      <c r="F175" s="17">
        <f>IFERROR(INDEX('Ejemplo registro'!$F$8:$F$507,MATCH(ROW()-5,'Ejemplo registro'!$Y$8:$Y$507,0))&amp;"","")</f>
        <v/>
      </c>
      <c r="G175" s="17">
        <f>IFERROR(INDEX('Ejemplo registro'!$G$8:$G$507,MATCH(ROW()-5,'Ejemplo registro'!$Y$8:$Y$507,0))&amp;"","")</f>
        <v/>
      </c>
      <c r="H175" s="17">
        <f>IFERROR(INDEX('Ejemplo registro'!$H$8:$H$507,MATCH(ROW()-5,'Ejemplo registro'!$Y$8:$Y$507,0))&amp;"","")</f>
        <v/>
      </c>
      <c r="I175" s="17">
        <f>IFERROR(INDEX('Ejemplo registro'!$K$8:$K$507,MATCH(ROW()-5,'Ejemplo registro'!$Y$8:$Y$507,0))&amp;"","")</f>
        <v/>
      </c>
      <c r="J175" s="17">
        <f>IFERROR(INDEX('Ejemplo registro'!$M$8:$M$507,MATCH(ROW()-5,'Ejemplo registro'!$Y$8:$Y$507,0))&amp;"","")</f>
        <v/>
      </c>
      <c r="K175" s="18">
        <f>IFERROR(INDEX('Ejemplo registro'!$W$8:$W$507,MATCH(ROW()-5,'Ejemplo registro'!$Y$8:$Y$507,0)),"")</f>
        <v/>
      </c>
      <c r="L175" s="17">
        <f>IFERROR(INDEX('Ejemplo registro'!$X$8:$X$507,MATCH(ROW()-5,'Ejemplo registro'!$Y$8:$Y$507,0))&amp;"","")</f>
        <v/>
      </c>
    </row>
    <row r="176" ht="18" customHeight="1">
      <c r="A176" s="17">
        <f>IF(ISNA(MATCH(ROW()-5,'Ejemplo registro'!$Y$8:$Y$507,0)),"",ROW()-5)</f>
        <v/>
      </c>
      <c r="B176" s="17">
        <f>IFERROR(INDEX('Ejemplo registro'!$A$8:$A$507,MATCH(ROW()-5,'Ejemplo registro'!$Y$8:$Y$507,0)),"")</f>
        <v/>
      </c>
      <c r="C176" s="10">
        <f>IFERROR(INDEX('Ejemplo registro'!$B$8:$B$507,MATCH(ROW()-5,'Ejemplo registro'!$Y$8:$Y$507,0)),"")</f>
        <v/>
      </c>
      <c r="D176" s="17">
        <f>IFERROR(INDEX('Ejemplo registro'!$D$8:$D$507,MATCH(ROW()-5,'Ejemplo registro'!$Y$8:$Y$507,0))&amp;"","")</f>
        <v/>
      </c>
      <c r="E176" s="17">
        <f>IFERROR(INDEX('Ejemplo registro'!$E$8:$E$507,MATCH(ROW()-5,'Ejemplo registro'!$Y$8:$Y$507,0))&amp;"","")</f>
        <v/>
      </c>
      <c r="F176" s="17">
        <f>IFERROR(INDEX('Ejemplo registro'!$F$8:$F$507,MATCH(ROW()-5,'Ejemplo registro'!$Y$8:$Y$507,0))&amp;"","")</f>
        <v/>
      </c>
      <c r="G176" s="17">
        <f>IFERROR(INDEX('Ejemplo registro'!$G$8:$G$507,MATCH(ROW()-5,'Ejemplo registro'!$Y$8:$Y$507,0))&amp;"","")</f>
        <v/>
      </c>
      <c r="H176" s="17">
        <f>IFERROR(INDEX('Ejemplo registro'!$H$8:$H$507,MATCH(ROW()-5,'Ejemplo registro'!$Y$8:$Y$507,0))&amp;"","")</f>
        <v/>
      </c>
      <c r="I176" s="17">
        <f>IFERROR(INDEX('Ejemplo registro'!$K$8:$K$507,MATCH(ROW()-5,'Ejemplo registro'!$Y$8:$Y$507,0))&amp;"","")</f>
        <v/>
      </c>
      <c r="J176" s="17">
        <f>IFERROR(INDEX('Ejemplo registro'!$M$8:$M$507,MATCH(ROW()-5,'Ejemplo registro'!$Y$8:$Y$507,0))&amp;"","")</f>
        <v/>
      </c>
      <c r="K176" s="18">
        <f>IFERROR(INDEX('Ejemplo registro'!$W$8:$W$507,MATCH(ROW()-5,'Ejemplo registro'!$Y$8:$Y$507,0)),"")</f>
        <v/>
      </c>
      <c r="L176" s="17">
        <f>IFERROR(INDEX('Ejemplo registro'!$X$8:$X$507,MATCH(ROW()-5,'Ejemplo registro'!$Y$8:$Y$507,0))&amp;"","")</f>
        <v/>
      </c>
    </row>
    <row r="177" ht="18" customHeight="1">
      <c r="A177" s="17">
        <f>IF(ISNA(MATCH(ROW()-5,'Ejemplo registro'!$Y$8:$Y$507,0)),"",ROW()-5)</f>
        <v/>
      </c>
      <c r="B177" s="17">
        <f>IFERROR(INDEX('Ejemplo registro'!$A$8:$A$507,MATCH(ROW()-5,'Ejemplo registro'!$Y$8:$Y$507,0)),"")</f>
        <v/>
      </c>
      <c r="C177" s="10">
        <f>IFERROR(INDEX('Ejemplo registro'!$B$8:$B$507,MATCH(ROW()-5,'Ejemplo registro'!$Y$8:$Y$507,0)),"")</f>
        <v/>
      </c>
      <c r="D177" s="17">
        <f>IFERROR(INDEX('Ejemplo registro'!$D$8:$D$507,MATCH(ROW()-5,'Ejemplo registro'!$Y$8:$Y$507,0))&amp;"","")</f>
        <v/>
      </c>
      <c r="E177" s="17">
        <f>IFERROR(INDEX('Ejemplo registro'!$E$8:$E$507,MATCH(ROW()-5,'Ejemplo registro'!$Y$8:$Y$507,0))&amp;"","")</f>
        <v/>
      </c>
      <c r="F177" s="17">
        <f>IFERROR(INDEX('Ejemplo registro'!$F$8:$F$507,MATCH(ROW()-5,'Ejemplo registro'!$Y$8:$Y$507,0))&amp;"","")</f>
        <v/>
      </c>
      <c r="G177" s="17">
        <f>IFERROR(INDEX('Ejemplo registro'!$G$8:$G$507,MATCH(ROW()-5,'Ejemplo registro'!$Y$8:$Y$507,0))&amp;"","")</f>
        <v/>
      </c>
      <c r="H177" s="17">
        <f>IFERROR(INDEX('Ejemplo registro'!$H$8:$H$507,MATCH(ROW()-5,'Ejemplo registro'!$Y$8:$Y$507,0))&amp;"","")</f>
        <v/>
      </c>
      <c r="I177" s="17">
        <f>IFERROR(INDEX('Ejemplo registro'!$K$8:$K$507,MATCH(ROW()-5,'Ejemplo registro'!$Y$8:$Y$507,0))&amp;"","")</f>
        <v/>
      </c>
      <c r="J177" s="17">
        <f>IFERROR(INDEX('Ejemplo registro'!$M$8:$M$507,MATCH(ROW()-5,'Ejemplo registro'!$Y$8:$Y$507,0))&amp;"","")</f>
        <v/>
      </c>
      <c r="K177" s="18">
        <f>IFERROR(INDEX('Ejemplo registro'!$W$8:$W$507,MATCH(ROW()-5,'Ejemplo registro'!$Y$8:$Y$507,0)),"")</f>
        <v/>
      </c>
      <c r="L177" s="17">
        <f>IFERROR(INDEX('Ejemplo registro'!$X$8:$X$507,MATCH(ROW()-5,'Ejemplo registro'!$Y$8:$Y$507,0))&amp;"","")</f>
        <v/>
      </c>
    </row>
    <row r="178" ht="18" customHeight="1">
      <c r="A178" s="17">
        <f>IF(ISNA(MATCH(ROW()-5,'Ejemplo registro'!$Y$8:$Y$507,0)),"",ROW()-5)</f>
        <v/>
      </c>
      <c r="B178" s="17">
        <f>IFERROR(INDEX('Ejemplo registro'!$A$8:$A$507,MATCH(ROW()-5,'Ejemplo registro'!$Y$8:$Y$507,0)),"")</f>
        <v/>
      </c>
      <c r="C178" s="10">
        <f>IFERROR(INDEX('Ejemplo registro'!$B$8:$B$507,MATCH(ROW()-5,'Ejemplo registro'!$Y$8:$Y$507,0)),"")</f>
        <v/>
      </c>
      <c r="D178" s="17">
        <f>IFERROR(INDEX('Ejemplo registro'!$D$8:$D$507,MATCH(ROW()-5,'Ejemplo registro'!$Y$8:$Y$507,0))&amp;"","")</f>
        <v/>
      </c>
      <c r="E178" s="17">
        <f>IFERROR(INDEX('Ejemplo registro'!$E$8:$E$507,MATCH(ROW()-5,'Ejemplo registro'!$Y$8:$Y$507,0))&amp;"","")</f>
        <v/>
      </c>
      <c r="F178" s="17">
        <f>IFERROR(INDEX('Ejemplo registro'!$F$8:$F$507,MATCH(ROW()-5,'Ejemplo registro'!$Y$8:$Y$507,0))&amp;"","")</f>
        <v/>
      </c>
      <c r="G178" s="17">
        <f>IFERROR(INDEX('Ejemplo registro'!$G$8:$G$507,MATCH(ROW()-5,'Ejemplo registro'!$Y$8:$Y$507,0))&amp;"","")</f>
        <v/>
      </c>
      <c r="H178" s="17">
        <f>IFERROR(INDEX('Ejemplo registro'!$H$8:$H$507,MATCH(ROW()-5,'Ejemplo registro'!$Y$8:$Y$507,0))&amp;"","")</f>
        <v/>
      </c>
      <c r="I178" s="17">
        <f>IFERROR(INDEX('Ejemplo registro'!$K$8:$K$507,MATCH(ROW()-5,'Ejemplo registro'!$Y$8:$Y$507,0))&amp;"","")</f>
        <v/>
      </c>
      <c r="J178" s="17">
        <f>IFERROR(INDEX('Ejemplo registro'!$M$8:$M$507,MATCH(ROW()-5,'Ejemplo registro'!$Y$8:$Y$507,0))&amp;"","")</f>
        <v/>
      </c>
      <c r="K178" s="18">
        <f>IFERROR(INDEX('Ejemplo registro'!$W$8:$W$507,MATCH(ROW()-5,'Ejemplo registro'!$Y$8:$Y$507,0)),"")</f>
        <v/>
      </c>
      <c r="L178" s="17">
        <f>IFERROR(INDEX('Ejemplo registro'!$X$8:$X$507,MATCH(ROW()-5,'Ejemplo registro'!$Y$8:$Y$507,0))&amp;"","")</f>
        <v/>
      </c>
    </row>
    <row r="179" ht="18" customHeight="1">
      <c r="A179" s="17">
        <f>IF(ISNA(MATCH(ROW()-5,'Ejemplo registro'!$Y$8:$Y$507,0)),"",ROW()-5)</f>
        <v/>
      </c>
      <c r="B179" s="17">
        <f>IFERROR(INDEX('Ejemplo registro'!$A$8:$A$507,MATCH(ROW()-5,'Ejemplo registro'!$Y$8:$Y$507,0)),"")</f>
        <v/>
      </c>
      <c r="C179" s="10">
        <f>IFERROR(INDEX('Ejemplo registro'!$B$8:$B$507,MATCH(ROW()-5,'Ejemplo registro'!$Y$8:$Y$507,0)),"")</f>
        <v/>
      </c>
      <c r="D179" s="17">
        <f>IFERROR(INDEX('Ejemplo registro'!$D$8:$D$507,MATCH(ROW()-5,'Ejemplo registro'!$Y$8:$Y$507,0))&amp;"","")</f>
        <v/>
      </c>
      <c r="E179" s="17">
        <f>IFERROR(INDEX('Ejemplo registro'!$E$8:$E$507,MATCH(ROW()-5,'Ejemplo registro'!$Y$8:$Y$507,0))&amp;"","")</f>
        <v/>
      </c>
      <c r="F179" s="17">
        <f>IFERROR(INDEX('Ejemplo registro'!$F$8:$F$507,MATCH(ROW()-5,'Ejemplo registro'!$Y$8:$Y$507,0))&amp;"","")</f>
        <v/>
      </c>
      <c r="G179" s="17">
        <f>IFERROR(INDEX('Ejemplo registro'!$G$8:$G$507,MATCH(ROW()-5,'Ejemplo registro'!$Y$8:$Y$507,0))&amp;"","")</f>
        <v/>
      </c>
      <c r="H179" s="17">
        <f>IFERROR(INDEX('Ejemplo registro'!$H$8:$H$507,MATCH(ROW()-5,'Ejemplo registro'!$Y$8:$Y$507,0))&amp;"","")</f>
        <v/>
      </c>
      <c r="I179" s="17">
        <f>IFERROR(INDEX('Ejemplo registro'!$K$8:$K$507,MATCH(ROW()-5,'Ejemplo registro'!$Y$8:$Y$507,0))&amp;"","")</f>
        <v/>
      </c>
      <c r="J179" s="17">
        <f>IFERROR(INDEX('Ejemplo registro'!$M$8:$M$507,MATCH(ROW()-5,'Ejemplo registro'!$Y$8:$Y$507,0))&amp;"","")</f>
        <v/>
      </c>
      <c r="K179" s="18">
        <f>IFERROR(INDEX('Ejemplo registro'!$W$8:$W$507,MATCH(ROW()-5,'Ejemplo registro'!$Y$8:$Y$507,0)),"")</f>
        <v/>
      </c>
      <c r="L179" s="17">
        <f>IFERROR(INDEX('Ejemplo registro'!$X$8:$X$507,MATCH(ROW()-5,'Ejemplo registro'!$Y$8:$Y$507,0))&amp;"","")</f>
        <v/>
      </c>
    </row>
    <row r="180" ht="18" customHeight="1">
      <c r="A180" s="17">
        <f>IF(ISNA(MATCH(ROW()-5,'Ejemplo registro'!$Y$8:$Y$507,0)),"",ROW()-5)</f>
        <v/>
      </c>
      <c r="B180" s="17">
        <f>IFERROR(INDEX('Ejemplo registro'!$A$8:$A$507,MATCH(ROW()-5,'Ejemplo registro'!$Y$8:$Y$507,0)),"")</f>
        <v/>
      </c>
      <c r="C180" s="10">
        <f>IFERROR(INDEX('Ejemplo registro'!$B$8:$B$507,MATCH(ROW()-5,'Ejemplo registro'!$Y$8:$Y$507,0)),"")</f>
        <v/>
      </c>
      <c r="D180" s="17">
        <f>IFERROR(INDEX('Ejemplo registro'!$D$8:$D$507,MATCH(ROW()-5,'Ejemplo registro'!$Y$8:$Y$507,0))&amp;"","")</f>
        <v/>
      </c>
      <c r="E180" s="17">
        <f>IFERROR(INDEX('Ejemplo registro'!$E$8:$E$507,MATCH(ROW()-5,'Ejemplo registro'!$Y$8:$Y$507,0))&amp;"","")</f>
        <v/>
      </c>
      <c r="F180" s="17">
        <f>IFERROR(INDEX('Ejemplo registro'!$F$8:$F$507,MATCH(ROW()-5,'Ejemplo registro'!$Y$8:$Y$507,0))&amp;"","")</f>
        <v/>
      </c>
      <c r="G180" s="17">
        <f>IFERROR(INDEX('Ejemplo registro'!$G$8:$G$507,MATCH(ROW()-5,'Ejemplo registro'!$Y$8:$Y$507,0))&amp;"","")</f>
        <v/>
      </c>
      <c r="H180" s="17">
        <f>IFERROR(INDEX('Ejemplo registro'!$H$8:$H$507,MATCH(ROW()-5,'Ejemplo registro'!$Y$8:$Y$507,0))&amp;"","")</f>
        <v/>
      </c>
      <c r="I180" s="17">
        <f>IFERROR(INDEX('Ejemplo registro'!$K$8:$K$507,MATCH(ROW()-5,'Ejemplo registro'!$Y$8:$Y$507,0))&amp;"","")</f>
        <v/>
      </c>
      <c r="J180" s="17">
        <f>IFERROR(INDEX('Ejemplo registro'!$M$8:$M$507,MATCH(ROW()-5,'Ejemplo registro'!$Y$8:$Y$507,0))&amp;"","")</f>
        <v/>
      </c>
      <c r="K180" s="18">
        <f>IFERROR(INDEX('Ejemplo registro'!$W$8:$W$507,MATCH(ROW()-5,'Ejemplo registro'!$Y$8:$Y$507,0)),"")</f>
        <v/>
      </c>
      <c r="L180" s="17">
        <f>IFERROR(INDEX('Ejemplo registro'!$X$8:$X$507,MATCH(ROW()-5,'Ejemplo registro'!$Y$8:$Y$507,0))&amp;"","")</f>
        <v/>
      </c>
    </row>
    <row r="181" ht="18" customHeight="1">
      <c r="A181" s="17">
        <f>IF(ISNA(MATCH(ROW()-5,'Ejemplo registro'!$Y$8:$Y$507,0)),"",ROW()-5)</f>
        <v/>
      </c>
      <c r="B181" s="17">
        <f>IFERROR(INDEX('Ejemplo registro'!$A$8:$A$507,MATCH(ROW()-5,'Ejemplo registro'!$Y$8:$Y$507,0)),"")</f>
        <v/>
      </c>
      <c r="C181" s="10">
        <f>IFERROR(INDEX('Ejemplo registro'!$B$8:$B$507,MATCH(ROW()-5,'Ejemplo registro'!$Y$8:$Y$507,0)),"")</f>
        <v/>
      </c>
      <c r="D181" s="17">
        <f>IFERROR(INDEX('Ejemplo registro'!$D$8:$D$507,MATCH(ROW()-5,'Ejemplo registro'!$Y$8:$Y$507,0))&amp;"","")</f>
        <v/>
      </c>
      <c r="E181" s="17">
        <f>IFERROR(INDEX('Ejemplo registro'!$E$8:$E$507,MATCH(ROW()-5,'Ejemplo registro'!$Y$8:$Y$507,0))&amp;"","")</f>
        <v/>
      </c>
      <c r="F181" s="17">
        <f>IFERROR(INDEX('Ejemplo registro'!$F$8:$F$507,MATCH(ROW()-5,'Ejemplo registro'!$Y$8:$Y$507,0))&amp;"","")</f>
        <v/>
      </c>
      <c r="G181" s="17">
        <f>IFERROR(INDEX('Ejemplo registro'!$G$8:$G$507,MATCH(ROW()-5,'Ejemplo registro'!$Y$8:$Y$507,0))&amp;"","")</f>
        <v/>
      </c>
      <c r="H181" s="17">
        <f>IFERROR(INDEX('Ejemplo registro'!$H$8:$H$507,MATCH(ROW()-5,'Ejemplo registro'!$Y$8:$Y$507,0))&amp;"","")</f>
        <v/>
      </c>
      <c r="I181" s="17">
        <f>IFERROR(INDEX('Ejemplo registro'!$K$8:$K$507,MATCH(ROW()-5,'Ejemplo registro'!$Y$8:$Y$507,0))&amp;"","")</f>
        <v/>
      </c>
      <c r="J181" s="17">
        <f>IFERROR(INDEX('Ejemplo registro'!$M$8:$M$507,MATCH(ROW()-5,'Ejemplo registro'!$Y$8:$Y$507,0))&amp;"","")</f>
        <v/>
      </c>
      <c r="K181" s="18">
        <f>IFERROR(INDEX('Ejemplo registro'!$W$8:$W$507,MATCH(ROW()-5,'Ejemplo registro'!$Y$8:$Y$507,0)),"")</f>
        <v/>
      </c>
      <c r="L181" s="17">
        <f>IFERROR(INDEX('Ejemplo registro'!$X$8:$X$507,MATCH(ROW()-5,'Ejemplo registro'!$Y$8:$Y$507,0))&amp;"","")</f>
        <v/>
      </c>
    </row>
    <row r="182" ht="18" customHeight="1">
      <c r="A182" s="17">
        <f>IF(ISNA(MATCH(ROW()-5,'Ejemplo registro'!$Y$8:$Y$507,0)),"",ROW()-5)</f>
        <v/>
      </c>
      <c r="B182" s="17">
        <f>IFERROR(INDEX('Ejemplo registro'!$A$8:$A$507,MATCH(ROW()-5,'Ejemplo registro'!$Y$8:$Y$507,0)),"")</f>
        <v/>
      </c>
      <c r="C182" s="10">
        <f>IFERROR(INDEX('Ejemplo registro'!$B$8:$B$507,MATCH(ROW()-5,'Ejemplo registro'!$Y$8:$Y$507,0)),"")</f>
        <v/>
      </c>
      <c r="D182" s="17">
        <f>IFERROR(INDEX('Ejemplo registro'!$D$8:$D$507,MATCH(ROW()-5,'Ejemplo registro'!$Y$8:$Y$507,0))&amp;"","")</f>
        <v/>
      </c>
      <c r="E182" s="17">
        <f>IFERROR(INDEX('Ejemplo registro'!$E$8:$E$507,MATCH(ROW()-5,'Ejemplo registro'!$Y$8:$Y$507,0))&amp;"","")</f>
        <v/>
      </c>
      <c r="F182" s="17">
        <f>IFERROR(INDEX('Ejemplo registro'!$F$8:$F$507,MATCH(ROW()-5,'Ejemplo registro'!$Y$8:$Y$507,0))&amp;"","")</f>
        <v/>
      </c>
      <c r="G182" s="17">
        <f>IFERROR(INDEX('Ejemplo registro'!$G$8:$G$507,MATCH(ROW()-5,'Ejemplo registro'!$Y$8:$Y$507,0))&amp;"","")</f>
        <v/>
      </c>
      <c r="H182" s="17">
        <f>IFERROR(INDEX('Ejemplo registro'!$H$8:$H$507,MATCH(ROW()-5,'Ejemplo registro'!$Y$8:$Y$507,0))&amp;"","")</f>
        <v/>
      </c>
      <c r="I182" s="17">
        <f>IFERROR(INDEX('Ejemplo registro'!$K$8:$K$507,MATCH(ROW()-5,'Ejemplo registro'!$Y$8:$Y$507,0))&amp;"","")</f>
        <v/>
      </c>
      <c r="J182" s="17">
        <f>IFERROR(INDEX('Ejemplo registro'!$M$8:$M$507,MATCH(ROW()-5,'Ejemplo registro'!$Y$8:$Y$507,0))&amp;"","")</f>
        <v/>
      </c>
      <c r="K182" s="18">
        <f>IFERROR(INDEX('Ejemplo registro'!$W$8:$W$507,MATCH(ROW()-5,'Ejemplo registro'!$Y$8:$Y$507,0)),"")</f>
        <v/>
      </c>
      <c r="L182" s="17">
        <f>IFERROR(INDEX('Ejemplo registro'!$X$8:$X$507,MATCH(ROW()-5,'Ejemplo registro'!$Y$8:$Y$507,0))&amp;"","")</f>
        <v/>
      </c>
    </row>
    <row r="183" ht="18" customHeight="1">
      <c r="A183" s="17">
        <f>IF(ISNA(MATCH(ROW()-5,'Ejemplo registro'!$Y$8:$Y$507,0)),"",ROW()-5)</f>
        <v/>
      </c>
      <c r="B183" s="17">
        <f>IFERROR(INDEX('Ejemplo registro'!$A$8:$A$507,MATCH(ROW()-5,'Ejemplo registro'!$Y$8:$Y$507,0)),"")</f>
        <v/>
      </c>
      <c r="C183" s="10">
        <f>IFERROR(INDEX('Ejemplo registro'!$B$8:$B$507,MATCH(ROW()-5,'Ejemplo registro'!$Y$8:$Y$507,0)),"")</f>
        <v/>
      </c>
      <c r="D183" s="17">
        <f>IFERROR(INDEX('Ejemplo registro'!$D$8:$D$507,MATCH(ROW()-5,'Ejemplo registro'!$Y$8:$Y$507,0))&amp;"","")</f>
        <v/>
      </c>
      <c r="E183" s="17">
        <f>IFERROR(INDEX('Ejemplo registro'!$E$8:$E$507,MATCH(ROW()-5,'Ejemplo registro'!$Y$8:$Y$507,0))&amp;"","")</f>
        <v/>
      </c>
      <c r="F183" s="17">
        <f>IFERROR(INDEX('Ejemplo registro'!$F$8:$F$507,MATCH(ROW()-5,'Ejemplo registro'!$Y$8:$Y$507,0))&amp;"","")</f>
        <v/>
      </c>
      <c r="G183" s="17">
        <f>IFERROR(INDEX('Ejemplo registro'!$G$8:$G$507,MATCH(ROW()-5,'Ejemplo registro'!$Y$8:$Y$507,0))&amp;"","")</f>
        <v/>
      </c>
      <c r="H183" s="17">
        <f>IFERROR(INDEX('Ejemplo registro'!$H$8:$H$507,MATCH(ROW()-5,'Ejemplo registro'!$Y$8:$Y$507,0))&amp;"","")</f>
        <v/>
      </c>
      <c r="I183" s="17">
        <f>IFERROR(INDEX('Ejemplo registro'!$K$8:$K$507,MATCH(ROW()-5,'Ejemplo registro'!$Y$8:$Y$507,0))&amp;"","")</f>
        <v/>
      </c>
      <c r="J183" s="17">
        <f>IFERROR(INDEX('Ejemplo registro'!$M$8:$M$507,MATCH(ROW()-5,'Ejemplo registro'!$Y$8:$Y$507,0))&amp;"","")</f>
        <v/>
      </c>
      <c r="K183" s="18">
        <f>IFERROR(INDEX('Ejemplo registro'!$W$8:$W$507,MATCH(ROW()-5,'Ejemplo registro'!$Y$8:$Y$507,0)),"")</f>
        <v/>
      </c>
      <c r="L183" s="17">
        <f>IFERROR(INDEX('Ejemplo registro'!$X$8:$X$507,MATCH(ROW()-5,'Ejemplo registro'!$Y$8:$Y$507,0))&amp;"","")</f>
        <v/>
      </c>
    </row>
    <row r="184" ht="18" customHeight="1">
      <c r="A184" s="17">
        <f>IF(ISNA(MATCH(ROW()-5,'Ejemplo registro'!$Y$8:$Y$507,0)),"",ROW()-5)</f>
        <v/>
      </c>
      <c r="B184" s="17">
        <f>IFERROR(INDEX('Ejemplo registro'!$A$8:$A$507,MATCH(ROW()-5,'Ejemplo registro'!$Y$8:$Y$507,0)),"")</f>
        <v/>
      </c>
      <c r="C184" s="10">
        <f>IFERROR(INDEX('Ejemplo registro'!$B$8:$B$507,MATCH(ROW()-5,'Ejemplo registro'!$Y$8:$Y$507,0)),"")</f>
        <v/>
      </c>
      <c r="D184" s="17">
        <f>IFERROR(INDEX('Ejemplo registro'!$D$8:$D$507,MATCH(ROW()-5,'Ejemplo registro'!$Y$8:$Y$507,0))&amp;"","")</f>
        <v/>
      </c>
      <c r="E184" s="17">
        <f>IFERROR(INDEX('Ejemplo registro'!$E$8:$E$507,MATCH(ROW()-5,'Ejemplo registro'!$Y$8:$Y$507,0))&amp;"","")</f>
        <v/>
      </c>
      <c r="F184" s="17">
        <f>IFERROR(INDEX('Ejemplo registro'!$F$8:$F$507,MATCH(ROW()-5,'Ejemplo registro'!$Y$8:$Y$507,0))&amp;"","")</f>
        <v/>
      </c>
      <c r="G184" s="17">
        <f>IFERROR(INDEX('Ejemplo registro'!$G$8:$G$507,MATCH(ROW()-5,'Ejemplo registro'!$Y$8:$Y$507,0))&amp;"","")</f>
        <v/>
      </c>
      <c r="H184" s="17">
        <f>IFERROR(INDEX('Ejemplo registro'!$H$8:$H$507,MATCH(ROW()-5,'Ejemplo registro'!$Y$8:$Y$507,0))&amp;"","")</f>
        <v/>
      </c>
      <c r="I184" s="17">
        <f>IFERROR(INDEX('Ejemplo registro'!$K$8:$K$507,MATCH(ROW()-5,'Ejemplo registro'!$Y$8:$Y$507,0))&amp;"","")</f>
        <v/>
      </c>
      <c r="J184" s="17">
        <f>IFERROR(INDEX('Ejemplo registro'!$M$8:$M$507,MATCH(ROW()-5,'Ejemplo registro'!$Y$8:$Y$507,0))&amp;"","")</f>
        <v/>
      </c>
      <c r="K184" s="18">
        <f>IFERROR(INDEX('Ejemplo registro'!$W$8:$W$507,MATCH(ROW()-5,'Ejemplo registro'!$Y$8:$Y$507,0)),"")</f>
        <v/>
      </c>
      <c r="L184" s="17">
        <f>IFERROR(INDEX('Ejemplo registro'!$X$8:$X$507,MATCH(ROW()-5,'Ejemplo registro'!$Y$8:$Y$507,0))&amp;"","")</f>
        <v/>
      </c>
    </row>
    <row r="185" ht="18" customHeight="1">
      <c r="A185" s="17">
        <f>IF(ISNA(MATCH(ROW()-5,'Ejemplo registro'!$Y$8:$Y$507,0)),"",ROW()-5)</f>
        <v/>
      </c>
      <c r="B185" s="17">
        <f>IFERROR(INDEX('Ejemplo registro'!$A$8:$A$507,MATCH(ROW()-5,'Ejemplo registro'!$Y$8:$Y$507,0)),"")</f>
        <v/>
      </c>
      <c r="C185" s="10">
        <f>IFERROR(INDEX('Ejemplo registro'!$B$8:$B$507,MATCH(ROW()-5,'Ejemplo registro'!$Y$8:$Y$507,0)),"")</f>
        <v/>
      </c>
      <c r="D185" s="17">
        <f>IFERROR(INDEX('Ejemplo registro'!$D$8:$D$507,MATCH(ROW()-5,'Ejemplo registro'!$Y$8:$Y$507,0))&amp;"","")</f>
        <v/>
      </c>
      <c r="E185" s="17">
        <f>IFERROR(INDEX('Ejemplo registro'!$E$8:$E$507,MATCH(ROW()-5,'Ejemplo registro'!$Y$8:$Y$507,0))&amp;"","")</f>
        <v/>
      </c>
      <c r="F185" s="17">
        <f>IFERROR(INDEX('Ejemplo registro'!$F$8:$F$507,MATCH(ROW()-5,'Ejemplo registro'!$Y$8:$Y$507,0))&amp;"","")</f>
        <v/>
      </c>
      <c r="G185" s="17">
        <f>IFERROR(INDEX('Ejemplo registro'!$G$8:$G$507,MATCH(ROW()-5,'Ejemplo registro'!$Y$8:$Y$507,0))&amp;"","")</f>
        <v/>
      </c>
      <c r="H185" s="17">
        <f>IFERROR(INDEX('Ejemplo registro'!$H$8:$H$507,MATCH(ROW()-5,'Ejemplo registro'!$Y$8:$Y$507,0))&amp;"","")</f>
        <v/>
      </c>
      <c r="I185" s="17">
        <f>IFERROR(INDEX('Ejemplo registro'!$K$8:$K$507,MATCH(ROW()-5,'Ejemplo registro'!$Y$8:$Y$507,0))&amp;"","")</f>
        <v/>
      </c>
      <c r="J185" s="17">
        <f>IFERROR(INDEX('Ejemplo registro'!$M$8:$M$507,MATCH(ROW()-5,'Ejemplo registro'!$Y$8:$Y$507,0))&amp;"","")</f>
        <v/>
      </c>
      <c r="K185" s="18">
        <f>IFERROR(INDEX('Ejemplo registro'!$W$8:$W$507,MATCH(ROW()-5,'Ejemplo registro'!$Y$8:$Y$507,0)),"")</f>
        <v/>
      </c>
      <c r="L185" s="17">
        <f>IFERROR(INDEX('Ejemplo registro'!$X$8:$X$507,MATCH(ROW()-5,'Ejemplo registro'!$Y$8:$Y$507,0))&amp;"","")</f>
        <v/>
      </c>
    </row>
    <row r="186" ht="18" customHeight="1">
      <c r="A186" s="17">
        <f>IF(ISNA(MATCH(ROW()-5,'Ejemplo registro'!$Y$8:$Y$507,0)),"",ROW()-5)</f>
        <v/>
      </c>
      <c r="B186" s="17">
        <f>IFERROR(INDEX('Ejemplo registro'!$A$8:$A$507,MATCH(ROW()-5,'Ejemplo registro'!$Y$8:$Y$507,0)),"")</f>
        <v/>
      </c>
      <c r="C186" s="10">
        <f>IFERROR(INDEX('Ejemplo registro'!$B$8:$B$507,MATCH(ROW()-5,'Ejemplo registro'!$Y$8:$Y$507,0)),"")</f>
        <v/>
      </c>
      <c r="D186" s="17">
        <f>IFERROR(INDEX('Ejemplo registro'!$D$8:$D$507,MATCH(ROW()-5,'Ejemplo registro'!$Y$8:$Y$507,0))&amp;"","")</f>
        <v/>
      </c>
      <c r="E186" s="17">
        <f>IFERROR(INDEX('Ejemplo registro'!$E$8:$E$507,MATCH(ROW()-5,'Ejemplo registro'!$Y$8:$Y$507,0))&amp;"","")</f>
        <v/>
      </c>
      <c r="F186" s="17">
        <f>IFERROR(INDEX('Ejemplo registro'!$F$8:$F$507,MATCH(ROW()-5,'Ejemplo registro'!$Y$8:$Y$507,0))&amp;"","")</f>
        <v/>
      </c>
      <c r="G186" s="17">
        <f>IFERROR(INDEX('Ejemplo registro'!$G$8:$G$507,MATCH(ROW()-5,'Ejemplo registro'!$Y$8:$Y$507,0))&amp;"","")</f>
        <v/>
      </c>
      <c r="H186" s="17">
        <f>IFERROR(INDEX('Ejemplo registro'!$H$8:$H$507,MATCH(ROW()-5,'Ejemplo registro'!$Y$8:$Y$507,0))&amp;"","")</f>
        <v/>
      </c>
      <c r="I186" s="17">
        <f>IFERROR(INDEX('Ejemplo registro'!$K$8:$K$507,MATCH(ROW()-5,'Ejemplo registro'!$Y$8:$Y$507,0))&amp;"","")</f>
        <v/>
      </c>
      <c r="J186" s="17">
        <f>IFERROR(INDEX('Ejemplo registro'!$M$8:$M$507,MATCH(ROW()-5,'Ejemplo registro'!$Y$8:$Y$507,0))&amp;"","")</f>
        <v/>
      </c>
      <c r="K186" s="18">
        <f>IFERROR(INDEX('Ejemplo registro'!$W$8:$W$507,MATCH(ROW()-5,'Ejemplo registro'!$Y$8:$Y$507,0)),"")</f>
        <v/>
      </c>
      <c r="L186" s="17">
        <f>IFERROR(INDEX('Ejemplo registro'!$X$8:$X$507,MATCH(ROW()-5,'Ejemplo registro'!$Y$8:$Y$507,0))&amp;"","")</f>
        <v/>
      </c>
    </row>
    <row r="187" ht="18" customHeight="1">
      <c r="A187" s="17">
        <f>IF(ISNA(MATCH(ROW()-5,'Ejemplo registro'!$Y$8:$Y$507,0)),"",ROW()-5)</f>
        <v/>
      </c>
      <c r="B187" s="17">
        <f>IFERROR(INDEX('Ejemplo registro'!$A$8:$A$507,MATCH(ROW()-5,'Ejemplo registro'!$Y$8:$Y$507,0)),"")</f>
        <v/>
      </c>
      <c r="C187" s="10">
        <f>IFERROR(INDEX('Ejemplo registro'!$B$8:$B$507,MATCH(ROW()-5,'Ejemplo registro'!$Y$8:$Y$507,0)),"")</f>
        <v/>
      </c>
      <c r="D187" s="17">
        <f>IFERROR(INDEX('Ejemplo registro'!$D$8:$D$507,MATCH(ROW()-5,'Ejemplo registro'!$Y$8:$Y$507,0))&amp;"","")</f>
        <v/>
      </c>
      <c r="E187" s="17">
        <f>IFERROR(INDEX('Ejemplo registro'!$E$8:$E$507,MATCH(ROW()-5,'Ejemplo registro'!$Y$8:$Y$507,0))&amp;"","")</f>
        <v/>
      </c>
      <c r="F187" s="17">
        <f>IFERROR(INDEX('Ejemplo registro'!$F$8:$F$507,MATCH(ROW()-5,'Ejemplo registro'!$Y$8:$Y$507,0))&amp;"","")</f>
        <v/>
      </c>
      <c r="G187" s="17">
        <f>IFERROR(INDEX('Ejemplo registro'!$G$8:$G$507,MATCH(ROW()-5,'Ejemplo registro'!$Y$8:$Y$507,0))&amp;"","")</f>
        <v/>
      </c>
      <c r="H187" s="17">
        <f>IFERROR(INDEX('Ejemplo registro'!$H$8:$H$507,MATCH(ROW()-5,'Ejemplo registro'!$Y$8:$Y$507,0))&amp;"","")</f>
        <v/>
      </c>
      <c r="I187" s="17">
        <f>IFERROR(INDEX('Ejemplo registro'!$K$8:$K$507,MATCH(ROW()-5,'Ejemplo registro'!$Y$8:$Y$507,0))&amp;"","")</f>
        <v/>
      </c>
      <c r="J187" s="17">
        <f>IFERROR(INDEX('Ejemplo registro'!$M$8:$M$507,MATCH(ROW()-5,'Ejemplo registro'!$Y$8:$Y$507,0))&amp;"","")</f>
        <v/>
      </c>
      <c r="K187" s="18">
        <f>IFERROR(INDEX('Ejemplo registro'!$W$8:$W$507,MATCH(ROW()-5,'Ejemplo registro'!$Y$8:$Y$507,0)),"")</f>
        <v/>
      </c>
      <c r="L187" s="17">
        <f>IFERROR(INDEX('Ejemplo registro'!$X$8:$X$507,MATCH(ROW()-5,'Ejemplo registro'!$Y$8:$Y$507,0))&amp;"","")</f>
        <v/>
      </c>
    </row>
    <row r="188" ht="18" customHeight="1">
      <c r="A188" s="17">
        <f>IF(ISNA(MATCH(ROW()-5,'Ejemplo registro'!$Y$8:$Y$507,0)),"",ROW()-5)</f>
        <v/>
      </c>
      <c r="B188" s="17">
        <f>IFERROR(INDEX('Ejemplo registro'!$A$8:$A$507,MATCH(ROW()-5,'Ejemplo registro'!$Y$8:$Y$507,0)),"")</f>
        <v/>
      </c>
      <c r="C188" s="10">
        <f>IFERROR(INDEX('Ejemplo registro'!$B$8:$B$507,MATCH(ROW()-5,'Ejemplo registro'!$Y$8:$Y$507,0)),"")</f>
        <v/>
      </c>
      <c r="D188" s="17">
        <f>IFERROR(INDEX('Ejemplo registro'!$D$8:$D$507,MATCH(ROW()-5,'Ejemplo registro'!$Y$8:$Y$507,0))&amp;"","")</f>
        <v/>
      </c>
      <c r="E188" s="17">
        <f>IFERROR(INDEX('Ejemplo registro'!$E$8:$E$507,MATCH(ROW()-5,'Ejemplo registro'!$Y$8:$Y$507,0))&amp;"","")</f>
        <v/>
      </c>
      <c r="F188" s="17">
        <f>IFERROR(INDEX('Ejemplo registro'!$F$8:$F$507,MATCH(ROW()-5,'Ejemplo registro'!$Y$8:$Y$507,0))&amp;"","")</f>
        <v/>
      </c>
      <c r="G188" s="17">
        <f>IFERROR(INDEX('Ejemplo registro'!$G$8:$G$507,MATCH(ROW()-5,'Ejemplo registro'!$Y$8:$Y$507,0))&amp;"","")</f>
        <v/>
      </c>
      <c r="H188" s="17">
        <f>IFERROR(INDEX('Ejemplo registro'!$H$8:$H$507,MATCH(ROW()-5,'Ejemplo registro'!$Y$8:$Y$507,0))&amp;"","")</f>
        <v/>
      </c>
      <c r="I188" s="17">
        <f>IFERROR(INDEX('Ejemplo registro'!$K$8:$K$507,MATCH(ROW()-5,'Ejemplo registro'!$Y$8:$Y$507,0))&amp;"","")</f>
        <v/>
      </c>
      <c r="J188" s="17">
        <f>IFERROR(INDEX('Ejemplo registro'!$M$8:$M$507,MATCH(ROW()-5,'Ejemplo registro'!$Y$8:$Y$507,0))&amp;"","")</f>
        <v/>
      </c>
      <c r="K188" s="18">
        <f>IFERROR(INDEX('Ejemplo registro'!$W$8:$W$507,MATCH(ROW()-5,'Ejemplo registro'!$Y$8:$Y$507,0)),"")</f>
        <v/>
      </c>
      <c r="L188" s="17">
        <f>IFERROR(INDEX('Ejemplo registro'!$X$8:$X$507,MATCH(ROW()-5,'Ejemplo registro'!$Y$8:$Y$507,0))&amp;"","")</f>
        <v/>
      </c>
    </row>
    <row r="189" ht="18" customHeight="1">
      <c r="A189" s="17">
        <f>IF(ISNA(MATCH(ROW()-5,'Ejemplo registro'!$Y$8:$Y$507,0)),"",ROW()-5)</f>
        <v/>
      </c>
      <c r="B189" s="17">
        <f>IFERROR(INDEX('Ejemplo registro'!$A$8:$A$507,MATCH(ROW()-5,'Ejemplo registro'!$Y$8:$Y$507,0)),"")</f>
        <v/>
      </c>
      <c r="C189" s="10">
        <f>IFERROR(INDEX('Ejemplo registro'!$B$8:$B$507,MATCH(ROW()-5,'Ejemplo registro'!$Y$8:$Y$507,0)),"")</f>
        <v/>
      </c>
      <c r="D189" s="17">
        <f>IFERROR(INDEX('Ejemplo registro'!$D$8:$D$507,MATCH(ROW()-5,'Ejemplo registro'!$Y$8:$Y$507,0))&amp;"","")</f>
        <v/>
      </c>
      <c r="E189" s="17">
        <f>IFERROR(INDEX('Ejemplo registro'!$E$8:$E$507,MATCH(ROW()-5,'Ejemplo registro'!$Y$8:$Y$507,0))&amp;"","")</f>
        <v/>
      </c>
      <c r="F189" s="17">
        <f>IFERROR(INDEX('Ejemplo registro'!$F$8:$F$507,MATCH(ROW()-5,'Ejemplo registro'!$Y$8:$Y$507,0))&amp;"","")</f>
        <v/>
      </c>
      <c r="G189" s="17">
        <f>IFERROR(INDEX('Ejemplo registro'!$G$8:$G$507,MATCH(ROW()-5,'Ejemplo registro'!$Y$8:$Y$507,0))&amp;"","")</f>
        <v/>
      </c>
      <c r="H189" s="17">
        <f>IFERROR(INDEX('Ejemplo registro'!$H$8:$H$507,MATCH(ROW()-5,'Ejemplo registro'!$Y$8:$Y$507,0))&amp;"","")</f>
        <v/>
      </c>
      <c r="I189" s="17">
        <f>IFERROR(INDEX('Ejemplo registro'!$K$8:$K$507,MATCH(ROW()-5,'Ejemplo registro'!$Y$8:$Y$507,0))&amp;"","")</f>
        <v/>
      </c>
      <c r="J189" s="17">
        <f>IFERROR(INDEX('Ejemplo registro'!$M$8:$M$507,MATCH(ROW()-5,'Ejemplo registro'!$Y$8:$Y$507,0))&amp;"","")</f>
        <v/>
      </c>
      <c r="K189" s="18">
        <f>IFERROR(INDEX('Ejemplo registro'!$W$8:$W$507,MATCH(ROW()-5,'Ejemplo registro'!$Y$8:$Y$507,0)),"")</f>
        <v/>
      </c>
      <c r="L189" s="17">
        <f>IFERROR(INDEX('Ejemplo registro'!$X$8:$X$507,MATCH(ROW()-5,'Ejemplo registro'!$Y$8:$Y$507,0))&amp;"","")</f>
        <v/>
      </c>
    </row>
    <row r="190" ht="18" customHeight="1">
      <c r="A190" s="17">
        <f>IF(ISNA(MATCH(ROW()-5,'Ejemplo registro'!$Y$8:$Y$507,0)),"",ROW()-5)</f>
        <v/>
      </c>
      <c r="B190" s="17">
        <f>IFERROR(INDEX('Ejemplo registro'!$A$8:$A$507,MATCH(ROW()-5,'Ejemplo registro'!$Y$8:$Y$507,0)),"")</f>
        <v/>
      </c>
      <c r="C190" s="10">
        <f>IFERROR(INDEX('Ejemplo registro'!$B$8:$B$507,MATCH(ROW()-5,'Ejemplo registro'!$Y$8:$Y$507,0)),"")</f>
        <v/>
      </c>
      <c r="D190" s="17">
        <f>IFERROR(INDEX('Ejemplo registro'!$D$8:$D$507,MATCH(ROW()-5,'Ejemplo registro'!$Y$8:$Y$507,0))&amp;"","")</f>
        <v/>
      </c>
      <c r="E190" s="17">
        <f>IFERROR(INDEX('Ejemplo registro'!$E$8:$E$507,MATCH(ROW()-5,'Ejemplo registro'!$Y$8:$Y$507,0))&amp;"","")</f>
        <v/>
      </c>
      <c r="F190" s="17">
        <f>IFERROR(INDEX('Ejemplo registro'!$F$8:$F$507,MATCH(ROW()-5,'Ejemplo registro'!$Y$8:$Y$507,0))&amp;"","")</f>
        <v/>
      </c>
      <c r="G190" s="17">
        <f>IFERROR(INDEX('Ejemplo registro'!$G$8:$G$507,MATCH(ROW()-5,'Ejemplo registro'!$Y$8:$Y$507,0))&amp;"","")</f>
        <v/>
      </c>
      <c r="H190" s="17">
        <f>IFERROR(INDEX('Ejemplo registro'!$H$8:$H$507,MATCH(ROW()-5,'Ejemplo registro'!$Y$8:$Y$507,0))&amp;"","")</f>
        <v/>
      </c>
      <c r="I190" s="17">
        <f>IFERROR(INDEX('Ejemplo registro'!$K$8:$K$507,MATCH(ROW()-5,'Ejemplo registro'!$Y$8:$Y$507,0))&amp;"","")</f>
        <v/>
      </c>
      <c r="J190" s="17">
        <f>IFERROR(INDEX('Ejemplo registro'!$M$8:$M$507,MATCH(ROW()-5,'Ejemplo registro'!$Y$8:$Y$507,0))&amp;"","")</f>
        <v/>
      </c>
      <c r="K190" s="18">
        <f>IFERROR(INDEX('Ejemplo registro'!$W$8:$W$507,MATCH(ROW()-5,'Ejemplo registro'!$Y$8:$Y$507,0)),"")</f>
        <v/>
      </c>
      <c r="L190" s="17">
        <f>IFERROR(INDEX('Ejemplo registro'!$X$8:$X$507,MATCH(ROW()-5,'Ejemplo registro'!$Y$8:$Y$507,0))&amp;"","")</f>
        <v/>
      </c>
    </row>
    <row r="191" ht="18" customHeight="1">
      <c r="A191" s="17">
        <f>IF(ISNA(MATCH(ROW()-5,'Ejemplo registro'!$Y$8:$Y$507,0)),"",ROW()-5)</f>
        <v/>
      </c>
      <c r="B191" s="17">
        <f>IFERROR(INDEX('Ejemplo registro'!$A$8:$A$507,MATCH(ROW()-5,'Ejemplo registro'!$Y$8:$Y$507,0)),"")</f>
        <v/>
      </c>
      <c r="C191" s="10">
        <f>IFERROR(INDEX('Ejemplo registro'!$B$8:$B$507,MATCH(ROW()-5,'Ejemplo registro'!$Y$8:$Y$507,0)),"")</f>
        <v/>
      </c>
      <c r="D191" s="17">
        <f>IFERROR(INDEX('Ejemplo registro'!$D$8:$D$507,MATCH(ROW()-5,'Ejemplo registro'!$Y$8:$Y$507,0))&amp;"","")</f>
        <v/>
      </c>
      <c r="E191" s="17">
        <f>IFERROR(INDEX('Ejemplo registro'!$E$8:$E$507,MATCH(ROW()-5,'Ejemplo registro'!$Y$8:$Y$507,0))&amp;"","")</f>
        <v/>
      </c>
      <c r="F191" s="17">
        <f>IFERROR(INDEX('Ejemplo registro'!$F$8:$F$507,MATCH(ROW()-5,'Ejemplo registro'!$Y$8:$Y$507,0))&amp;"","")</f>
        <v/>
      </c>
      <c r="G191" s="17">
        <f>IFERROR(INDEX('Ejemplo registro'!$G$8:$G$507,MATCH(ROW()-5,'Ejemplo registro'!$Y$8:$Y$507,0))&amp;"","")</f>
        <v/>
      </c>
      <c r="H191" s="17">
        <f>IFERROR(INDEX('Ejemplo registro'!$H$8:$H$507,MATCH(ROW()-5,'Ejemplo registro'!$Y$8:$Y$507,0))&amp;"","")</f>
        <v/>
      </c>
      <c r="I191" s="17">
        <f>IFERROR(INDEX('Ejemplo registro'!$K$8:$K$507,MATCH(ROW()-5,'Ejemplo registro'!$Y$8:$Y$507,0))&amp;"","")</f>
        <v/>
      </c>
      <c r="J191" s="17">
        <f>IFERROR(INDEX('Ejemplo registro'!$M$8:$M$507,MATCH(ROW()-5,'Ejemplo registro'!$Y$8:$Y$507,0))&amp;"","")</f>
        <v/>
      </c>
      <c r="K191" s="18">
        <f>IFERROR(INDEX('Ejemplo registro'!$W$8:$W$507,MATCH(ROW()-5,'Ejemplo registro'!$Y$8:$Y$507,0)),"")</f>
        <v/>
      </c>
      <c r="L191" s="17">
        <f>IFERROR(INDEX('Ejemplo registro'!$X$8:$X$507,MATCH(ROW()-5,'Ejemplo registro'!$Y$8:$Y$507,0))&amp;"","")</f>
        <v/>
      </c>
    </row>
    <row r="192" ht="18" customHeight="1">
      <c r="A192" s="17">
        <f>IF(ISNA(MATCH(ROW()-5,'Ejemplo registro'!$Y$8:$Y$507,0)),"",ROW()-5)</f>
        <v/>
      </c>
      <c r="B192" s="17">
        <f>IFERROR(INDEX('Ejemplo registro'!$A$8:$A$507,MATCH(ROW()-5,'Ejemplo registro'!$Y$8:$Y$507,0)),"")</f>
        <v/>
      </c>
      <c r="C192" s="10">
        <f>IFERROR(INDEX('Ejemplo registro'!$B$8:$B$507,MATCH(ROW()-5,'Ejemplo registro'!$Y$8:$Y$507,0)),"")</f>
        <v/>
      </c>
      <c r="D192" s="17">
        <f>IFERROR(INDEX('Ejemplo registro'!$D$8:$D$507,MATCH(ROW()-5,'Ejemplo registro'!$Y$8:$Y$507,0))&amp;"","")</f>
        <v/>
      </c>
      <c r="E192" s="17">
        <f>IFERROR(INDEX('Ejemplo registro'!$E$8:$E$507,MATCH(ROW()-5,'Ejemplo registro'!$Y$8:$Y$507,0))&amp;"","")</f>
        <v/>
      </c>
      <c r="F192" s="17">
        <f>IFERROR(INDEX('Ejemplo registro'!$F$8:$F$507,MATCH(ROW()-5,'Ejemplo registro'!$Y$8:$Y$507,0))&amp;"","")</f>
        <v/>
      </c>
      <c r="G192" s="17">
        <f>IFERROR(INDEX('Ejemplo registro'!$G$8:$G$507,MATCH(ROW()-5,'Ejemplo registro'!$Y$8:$Y$507,0))&amp;"","")</f>
        <v/>
      </c>
      <c r="H192" s="17">
        <f>IFERROR(INDEX('Ejemplo registro'!$H$8:$H$507,MATCH(ROW()-5,'Ejemplo registro'!$Y$8:$Y$507,0))&amp;"","")</f>
        <v/>
      </c>
      <c r="I192" s="17">
        <f>IFERROR(INDEX('Ejemplo registro'!$K$8:$K$507,MATCH(ROW()-5,'Ejemplo registro'!$Y$8:$Y$507,0))&amp;"","")</f>
        <v/>
      </c>
      <c r="J192" s="17">
        <f>IFERROR(INDEX('Ejemplo registro'!$M$8:$M$507,MATCH(ROW()-5,'Ejemplo registro'!$Y$8:$Y$507,0))&amp;"","")</f>
        <v/>
      </c>
      <c r="K192" s="18">
        <f>IFERROR(INDEX('Ejemplo registro'!$W$8:$W$507,MATCH(ROW()-5,'Ejemplo registro'!$Y$8:$Y$507,0)),"")</f>
        <v/>
      </c>
      <c r="L192" s="17">
        <f>IFERROR(INDEX('Ejemplo registro'!$X$8:$X$507,MATCH(ROW()-5,'Ejemplo registro'!$Y$8:$Y$507,0))&amp;"","")</f>
        <v/>
      </c>
    </row>
    <row r="193" ht="18" customHeight="1">
      <c r="A193" s="17">
        <f>IF(ISNA(MATCH(ROW()-5,'Ejemplo registro'!$Y$8:$Y$507,0)),"",ROW()-5)</f>
        <v/>
      </c>
      <c r="B193" s="17">
        <f>IFERROR(INDEX('Ejemplo registro'!$A$8:$A$507,MATCH(ROW()-5,'Ejemplo registro'!$Y$8:$Y$507,0)),"")</f>
        <v/>
      </c>
      <c r="C193" s="10">
        <f>IFERROR(INDEX('Ejemplo registro'!$B$8:$B$507,MATCH(ROW()-5,'Ejemplo registro'!$Y$8:$Y$507,0)),"")</f>
        <v/>
      </c>
      <c r="D193" s="17">
        <f>IFERROR(INDEX('Ejemplo registro'!$D$8:$D$507,MATCH(ROW()-5,'Ejemplo registro'!$Y$8:$Y$507,0))&amp;"","")</f>
        <v/>
      </c>
      <c r="E193" s="17">
        <f>IFERROR(INDEX('Ejemplo registro'!$E$8:$E$507,MATCH(ROW()-5,'Ejemplo registro'!$Y$8:$Y$507,0))&amp;"","")</f>
        <v/>
      </c>
      <c r="F193" s="17">
        <f>IFERROR(INDEX('Ejemplo registro'!$F$8:$F$507,MATCH(ROW()-5,'Ejemplo registro'!$Y$8:$Y$507,0))&amp;"","")</f>
        <v/>
      </c>
      <c r="G193" s="17">
        <f>IFERROR(INDEX('Ejemplo registro'!$G$8:$G$507,MATCH(ROW()-5,'Ejemplo registro'!$Y$8:$Y$507,0))&amp;"","")</f>
        <v/>
      </c>
      <c r="H193" s="17">
        <f>IFERROR(INDEX('Ejemplo registro'!$H$8:$H$507,MATCH(ROW()-5,'Ejemplo registro'!$Y$8:$Y$507,0))&amp;"","")</f>
        <v/>
      </c>
      <c r="I193" s="17">
        <f>IFERROR(INDEX('Ejemplo registro'!$K$8:$K$507,MATCH(ROW()-5,'Ejemplo registro'!$Y$8:$Y$507,0))&amp;"","")</f>
        <v/>
      </c>
      <c r="J193" s="17">
        <f>IFERROR(INDEX('Ejemplo registro'!$M$8:$M$507,MATCH(ROW()-5,'Ejemplo registro'!$Y$8:$Y$507,0))&amp;"","")</f>
        <v/>
      </c>
      <c r="K193" s="18">
        <f>IFERROR(INDEX('Ejemplo registro'!$W$8:$W$507,MATCH(ROW()-5,'Ejemplo registro'!$Y$8:$Y$507,0)),"")</f>
        <v/>
      </c>
      <c r="L193" s="17">
        <f>IFERROR(INDEX('Ejemplo registro'!$X$8:$X$507,MATCH(ROW()-5,'Ejemplo registro'!$Y$8:$Y$507,0))&amp;"","")</f>
        <v/>
      </c>
    </row>
    <row r="194" ht="18" customHeight="1">
      <c r="A194" s="17">
        <f>IF(ISNA(MATCH(ROW()-5,'Ejemplo registro'!$Y$8:$Y$507,0)),"",ROW()-5)</f>
        <v/>
      </c>
      <c r="B194" s="17">
        <f>IFERROR(INDEX('Ejemplo registro'!$A$8:$A$507,MATCH(ROW()-5,'Ejemplo registro'!$Y$8:$Y$507,0)),"")</f>
        <v/>
      </c>
      <c r="C194" s="10">
        <f>IFERROR(INDEX('Ejemplo registro'!$B$8:$B$507,MATCH(ROW()-5,'Ejemplo registro'!$Y$8:$Y$507,0)),"")</f>
        <v/>
      </c>
      <c r="D194" s="17">
        <f>IFERROR(INDEX('Ejemplo registro'!$D$8:$D$507,MATCH(ROW()-5,'Ejemplo registro'!$Y$8:$Y$507,0))&amp;"","")</f>
        <v/>
      </c>
      <c r="E194" s="17">
        <f>IFERROR(INDEX('Ejemplo registro'!$E$8:$E$507,MATCH(ROW()-5,'Ejemplo registro'!$Y$8:$Y$507,0))&amp;"","")</f>
        <v/>
      </c>
      <c r="F194" s="17">
        <f>IFERROR(INDEX('Ejemplo registro'!$F$8:$F$507,MATCH(ROW()-5,'Ejemplo registro'!$Y$8:$Y$507,0))&amp;"","")</f>
        <v/>
      </c>
      <c r="G194" s="17">
        <f>IFERROR(INDEX('Ejemplo registro'!$G$8:$G$507,MATCH(ROW()-5,'Ejemplo registro'!$Y$8:$Y$507,0))&amp;"","")</f>
        <v/>
      </c>
      <c r="H194" s="17">
        <f>IFERROR(INDEX('Ejemplo registro'!$H$8:$H$507,MATCH(ROW()-5,'Ejemplo registro'!$Y$8:$Y$507,0))&amp;"","")</f>
        <v/>
      </c>
      <c r="I194" s="17">
        <f>IFERROR(INDEX('Ejemplo registro'!$K$8:$K$507,MATCH(ROW()-5,'Ejemplo registro'!$Y$8:$Y$507,0))&amp;"","")</f>
        <v/>
      </c>
      <c r="J194" s="17">
        <f>IFERROR(INDEX('Ejemplo registro'!$M$8:$M$507,MATCH(ROW()-5,'Ejemplo registro'!$Y$8:$Y$507,0))&amp;"","")</f>
        <v/>
      </c>
      <c r="K194" s="18">
        <f>IFERROR(INDEX('Ejemplo registro'!$W$8:$W$507,MATCH(ROW()-5,'Ejemplo registro'!$Y$8:$Y$507,0)),"")</f>
        <v/>
      </c>
      <c r="L194" s="17">
        <f>IFERROR(INDEX('Ejemplo registro'!$X$8:$X$507,MATCH(ROW()-5,'Ejemplo registro'!$Y$8:$Y$507,0))&amp;"","")</f>
        <v/>
      </c>
    </row>
    <row r="195" ht="18" customHeight="1">
      <c r="A195" s="17">
        <f>IF(ISNA(MATCH(ROW()-5,'Ejemplo registro'!$Y$8:$Y$507,0)),"",ROW()-5)</f>
        <v/>
      </c>
      <c r="B195" s="17">
        <f>IFERROR(INDEX('Ejemplo registro'!$A$8:$A$507,MATCH(ROW()-5,'Ejemplo registro'!$Y$8:$Y$507,0)),"")</f>
        <v/>
      </c>
      <c r="C195" s="10">
        <f>IFERROR(INDEX('Ejemplo registro'!$B$8:$B$507,MATCH(ROW()-5,'Ejemplo registro'!$Y$8:$Y$507,0)),"")</f>
        <v/>
      </c>
      <c r="D195" s="17">
        <f>IFERROR(INDEX('Ejemplo registro'!$D$8:$D$507,MATCH(ROW()-5,'Ejemplo registro'!$Y$8:$Y$507,0))&amp;"","")</f>
        <v/>
      </c>
      <c r="E195" s="17">
        <f>IFERROR(INDEX('Ejemplo registro'!$E$8:$E$507,MATCH(ROW()-5,'Ejemplo registro'!$Y$8:$Y$507,0))&amp;"","")</f>
        <v/>
      </c>
      <c r="F195" s="17">
        <f>IFERROR(INDEX('Ejemplo registro'!$F$8:$F$507,MATCH(ROW()-5,'Ejemplo registro'!$Y$8:$Y$507,0))&amp;"","")</f>
        <v/>
      </c>
      <c r="G195" s="17">
        <f>IFERROR(INDEX('Ejemplo registro'!$G$8:$G$507,MATCH(ROW()-5,'Ejemplo registro'!$Y$8:$Y$507,0))&amp;"","")</f>
        <v/>
      </c>
      <c r="H195" s="17">
        <f>IFERROR(INDEX('Ejemplo registro'!$H$8:$H$507,MATCH(ROW()-5,'Ejemplo registro'!$Y$8:$Y$507,0))&amp;"","")</f>
        <v/>
      </c>
      <c r="I195" s="17">
        <f>IFERROR(INDEX('Ejemplo registro'!$K$8:$K$507,MATCH(ROW()-5,'Ejemplo registro'!$Y$8:$Y$507,0))&amp;"","")</f>
        <v/>
      </c>
      <c r="J195" s="17">
        <f>IFERROR(INDEX('Ejemplo registro'!$M$8:$M$507,MATCH(ROW()-5,'Ejemplo registro'!$Y$8:$Y$507,0))&amp;"","")</f>
        <v/>
      </c>
      <c r="K195" s="18">
        <f>IFERROR(INDEX('Ejemplo registro'!$W$8:$W$507,MATCH(ROW()-5,'Ejemplo registro'!$Y$8:$Y$507,0)),"")</f>
        <v/>
      </c>
      <c r="L195" s="17">
        <f>IFERROR(INDEX('Ejemplo registro'!$X$8:$X$507,MATCH(ROW()-5,'Ejemplo registro'!$Y$8:$Y$507,0))&amp;"","")</f>
        <v/>
      </c>
    </row>
    <row r="196" ht="18" customHeight="1">
      <c r="A196" s="17">
        <f>IF(ISNA(MATCH(ROW()-5,'Ejemplo registro'!$Y$8:$Y$507,0)),"",ROW()-5)</f>
        <v/>
      </c>
      <c r="B196" s="17">
        <f>IFERROR(INDEX('Ejemplo registro'!$A$8:$A$507,MATCH(ROW()-5,'Ejemplo registro'!$Y$8:$Y$507,0)),"")</f>
        <v/>
      </c>
      <c r="C196" s="10">
        <f>IFERROR(INDEX('Ejemplo registro'!$B$8:$B$507,MATCH(ROW()-5,'Ejemplo registro'!$Y$8:$Y$507,0)),"")</f>
        <v/>
      </c>
      <c r="D196" s="17">
        <f>IFERROR(INDEX('Ejemplo registro'!$D$8:$D$507,MATCH(ROW()-5,'Ejemplo registro'!$Y$8:$Y$507,0))&amp;"","")</f>
        <v/>
      </c>
      <c r="E196" s="17">
        <f>IFERROR(INDEX('Ejemplo registro'!$E$8:$E$507,MATCH(ROW()-5,'Ejemplo registro'!$Y$8:$Y$507,0))&amp;"","")</f>
        <v/>
      </c>
      <c r="F196" s="17">
        <f>IFERROR(INDEX('Ejemplo registro'!$F$8:$F$507,MATCH(ROW()-5,'Ejemplo registro'!$Y$8:$Y$507,0))&amp;"","")</f>
        <v/>
      </c>
      <c r="G196" s="17">
        <f>IFERROR(INDEX('Ejemplo registro'!$G$8:$G$507,MATCH(ROW()-5,'Ejemplo registro'!$Y$8:$Y$507,0))&amp;"","")</f>
        <v/>
      </c>
      <c r="H196" s="17">
        <f>IFERROR(INDEX('Ejemplo registro'!$H$8:$H$507,MATCH(ROW()-5,'Ejemplo registro'!$Y$8:$Y$507,0))&amp;"","")</f>
        <v/>
      </c>
      <c r="I196" s="17">
        <f>IFERROR(INDEX('Ejemplo registro'!$K$8:$K$507,MATCH(ROW()-5,'Ejemplo registro'!$Y$8:$Y$507,0))&amp;"","")</f>
        <v/>
      </c>
      <c r="J196" s="17">
        <f>IFERROR(INDEX('Ejemplo registro'!$M$8:$M$507,MATCH(ROW()-5,'Ejemplo registro'!$Y$8:$Y$507,0))&amp;"","")</f>
        <v/>
      </c>
      <c r="K196" s="18">
        <f>IFERROR(INDEX('Ejemplo registro'!$W$8:$W$507,MATCH(ROW()-5,'Ejemplo registro'!$Y$8:$Y$507,0)),"")</f>
        <v/>
      </c>
      <c r="L196" s="17">
        <f>IFERROR(INDEX('Ejemplo registro'!$X$8:$X$507,MATCH(ROW()-5,'Ejemplo registro'!$Y$8:$Y$507,0))&amp;"","")</f>
        <v/>
      </c>
    </row>
    <row r="197" ht="18" customHeight="1">
      <c r="A197" s="17">
        <f>IF(ISNA(MATCH(ROW()-5,'Ejemplo registro'!$Y$8:$Y$507,0)),"",ROW()-5)</f>
        <v/>
      </c>
      <c r="B197" s="17">
        <f>IFERROR(INDEX('Ejemplo registro'!$A$8:$A$507,MATCH(ROW()-5,'Ejemplo registro'!$Y$8:$Y$507,0)),"")</f>
        <v/>
      </c>
      <c r="C197" s="10">
        <f>IFERROR(INDEX('Ejemplo registro'!$B$8:$B$507,MATCH(ROW()-5,'Ejemplo registro'!$Y$8:$Y$507,0)),"")</f>
        <v/>
      </c>
      <c r="D197" s="17">
        <f>IFERROR(INDEX('Ejemplo registro'!$D$8:$D$507,MATCH(ROW()-5,'Ejemplo registro'!$Y$8:$Y$507,0))&amp;"","")</f>
        <v/>
      </c>
      <c r="E197" s="17">
        <f>IFERROR(INDEX('Ejemplo registro'!$E$8:$E$507,MATCH(ROW()-5,'Ejemplo registro'!$Y$8:$Y$507,0))&amp;"","")</f>
        <v/>
      </c>
      <c r="F197" s="17">
        <f>IFERROR(INDEX('Ejemplo registro'!$F$8:$F$507,MATCH(ROW()-5,'Ejemplo registro'!$Y$8:$Y$507,0))&amp;"","")</f>
        <v/>
      </c>
      <c r="G197" s="17">
        <f>IFERROR(INDEX('Ejemplo registro'!$G$8:$G$507,MATCH(ROW()-5,'Ejemplo registro'!$Y$8:$Y$507,0))&amp;"","")</f>
        <v/>
      </c>
      <c r="H197" s="17">
        <f>IFERROR(INDEX('Ejemplo registro'!$H$8:$H$507,MATCH(ROW()-5,'Ejemplo registro'!$Y$8:$Y$507,0))&amp;"","")</f>
        <v/>
      </c>
      <c r="I197" s="17">
        <f>IFERROR(INDEX('Ejemplo registro'!$K$8:$K$507,MATCH(ROW()-5,'Ejemplo registro'!$Y$8:$Y$507,0))&amp;"","")</f>
        <v/>
      </c>
      <c r="J197" s="17">
        <f>IFERROR(INDEX('Ejemplo registro'!$M$8:$M$507,MATCH(ROW()-5,'Ejemplo registro'!$Y$8:$Y$507,0))&amp;"","")</f>
        <v/>
      </c>
      <c r="K197" s="18">
        <f>IFERROR(INDEX('Ejemplo registro'!$W$8:$W$507,MATCH(ROW()-5,'Ejemplo registro'!$Y$8:$Y$507,0)),"")</f>
        <v/>
      </c>
      <c r="L197" s="17">
        <f>IFERROR(INDEX('Ejemplo registro'!$X$8:$X$507,MATCH(ROW()-5,'Ejemplo registro'!$Y$8:$Y$507,0))&amp;"","")</f>
        <v/>
      </c>
    </row>
    <row r="198" ht="18" customHeight="1">
      <c r="A198" s="17">
        <f>IF(ISNA(MATCH(ROW()-5,'Ejemplo registro'!$Y$8:$Y$507,0)),"",ROW()-5)</f>
        <v/>
      </c>
      <c r="B198" s="17">
        <f>IFERROR(INDEX('Ejemplo registro'!$A$8:$A$507,MATCH(ROW()-5,'Ejemplo registro'!$Y$8:$Y$507,0)),"")</f>
        <v/>
      </c>
      <c r="C198" s="10">
        <f>IFERROR(INDEX('Ejemplo registro'!$B$8:$B$507,MATCH(ROW()-5,'Ejemplo registro'!$Y$8:$Y$507,0)),"")</f>
        <v/>
      </c>
      <c r="D198" s="17">
        <f>IFERROR(INDEX('Ejemplo registro'!$D$8:$D$507,MATCH(ROW()-5,'Ejemplo registro'!$Y$8:$Y$507,0))&amp;"","")</f>
        <v/>
      </c>
      <c r="E198" s="17">
        <f>IFERROR(INDEX('Ejemplo registro'!$E$8:$E$507,MATCH(ROW()-5,'Ejemplo registro'!$Y$8:$Y$507,0))&amp;"","")</f>
        <v/>
      </c>
      <c r="F198" s="17">
        <f>IFERROR(INDEX('Ejemplo registro'!$F$8:$F$507,MATCH(ROW()-5,'Ejemplo registro'!$Y$8:$Y$507,0))&amp;"","")</f>
        <v/>
      </c>
      <c r="G198" s="17">
        <f>IFERROR(INDEX('Ejemplo registro'!$G$8:$G$507,MATCH(ROW()-5,'Ejemplo registro'!$Y$8:$Y$507,0))&amp;"","")</f>
        <v/>
      </c>
      <c r="H198" s="17">
        <f>IFERROR(INDEX('Ejemplo registro'!$H$8:$H$507,MATCH(ROW()-5,'Ejemplo registro'!$Y$8:$Y$507,0))&amp;"","")</f>
        <v/>
      </c>
      <c r="I198" s="17">
        <f>IFERROR(INDEX('Ejemplo registro'!$K$8:$K$507,MATCH(ROW()-5,'Ejemplo registro'!$Y$8:$Y$507,0))&amp;"","")</f>
        <v/>
      </c>
      <c r="J198" s="17">
        <f>IFERROR(INDEX('Ejemplo registro'!$M$8:$M$507,MATCH(ROW()-5,'Ejemplo registro'!$Y$8:$Y$507,0))&amp;"","")</f>
        <v/>
      </c>
      <c r="K198" s="18">
        <f>IFERROR(INDEX('Ejemplo registro'!$W$8:$W$507,MATCH(ROW()-5,'Ejemplo registro'!$Y$8:$Y$507,0)),"")</f>
        <v/>
      </c>
      <c r="L198" s="17">
        <f>IFERROR(INDEX('Ejemplo registro'!$X$8:$X$507,MATCH(ROW()-5,'Ejemplo registro'!$Y$8:$Y$507,0))&amp;"","")</f>
        <v/>
      </c>
    </row>
    <row r="199" ht="18" customHeight="1">
      <c r="A199" s="17">
        <f>IF(ISNA(MATCH(ROW()-5,'Ejemplo registro'!$Y$8:$Y$507,0)),"",ROW()-5)</f>
        <v/>
      </c>
      <c r="B199" s="17">
        <f>IFERROR(INDEX('Ejemplo registro'!$A$8:$A$507,MATCH(ROW()-5,'Ejemplo registro'!$Y$8:$Y$507,0)),"")</f>
        <v/>
      </c>
      <c r="C199" s="10">
        <f>IFERROR(INDEX('Ejemplo registro'!$B$8:$B$507,MATCH(ROW()-5,'Ejemplo registro'!$Y$8:$Y$507,0)),"")</f>
        <v/>
      </c>
      <c r="D199" s="17">
        <f>IFERROR(INDEX('Ejemplo registro'!$D$8:$D$507,MATCH(ROW()-5,'Ejemplo registro'!$Y$8:$Y$507,0))&amp;"","")</f>
        <v/>
      </c>
      <c r="E199" s="17">
        <f>IFERROR(INDEX('Ejemplo registro'!$E$8:$E$507,MATCH(ROW()-5,'Ejemplo registro'!$Y$8:$Y$507,0))&amp;"","")</f>
        <v/>
      </c>
      <c r="F199" s="17">
        <f>IFERROR(INDEX('Ejemplo registro'!$F$8:$F$507,MATCH(ROW()-5,'Ejemplo registro'!$Y$8:$Y$507,0))&amp;"","")</f>
        <v/>
      </c>
      <c r="G199" s="17">
        <f>IFERROR(INDEX('Ejemplo registro'!$G$8:$G$507,MATCH(ROW()-5,'Ejemplo registro'!$Y$8:$Y$507,0))&amp;"","")</f>
        <v/>
      </c>
      <c r="H199" s="17">
        <f>IFERROR(INDEX('Ejemplo registro'!$H$8:$H$507,MATCH(ROW()-5,'Ejemplo registro'!$Y$8:$Y$507,0))&amp;"","")</f>
        <v/>
      </c>
      <c r="I199" s="17">
        <f>IFERROR(INDEX('Ejemplo registro'!$K$8:$K$507,MATCH(ROW()-5,'Ejemplo registro'!$Y$8:$Y$507,0))&amp;"","")</f>
        <v/>
      </c>
      <c r="J199" s="17">
        <f>IFERROR(INDEX('Ejemplo registro'!$M$8:$M$507,MATCH(ROW()-5,'Ejemplo registro'!$Y$8:$Y$507,0))&amp;"","")</f>
        <v/>
      </c>
      <c r="K199" s="18">
        <f>IFERROR(INDEX('Ejemplo registro'!$W$8:$W$507,MATCH(ROW()-5,'Ejemplo registro'!$Y$8:$Y$507,0)),"")</f>
        <v/>
      </c>
      <c r="L199" s="17">
        <f>IFERROR(INDEX('Ejemplo registro'!$X$8:$X$507,MATCH(ROW()-5,'Ejemplo registro'!$Y$8:$Y$507,0))&amp;"","")</f>
        <v/>
      </c>
    </row>
    <row r="200" ht="18" customHeight="1">
      <c r="A200" s="17">
        <f>IF(ISNA(MATCH(ROW()-5,'Ejemplo registro'!$Y$8:$Y$507,0)),"",ROW()-5)</f>
        <v/>
      </c>
      <c r="B200" s="17">
        <f>IFERROR(INDEX('Ejemplo registro'!$A$8:$A$507,MATCH(ROW()-5,'Ejemplo registro'!$Y$8:$Y$507,0)),"")</f>
        <v/>
      </c>
      <c r="C200" s="10">
        <f>IFERROR(INDEX('Ejemplo registro'!$B$8:$B$507,MATCH(ROW()-5,'Ejemplo registro'!$Y$8:$Y$507,0)),"")</f>
        <v/>
      </c>
      <c r="D200" s="17">
        <f>IFERROR(INDEX('Ejemplo registro'!$D$8:$D$507,MATCH(ROW()-5,'Ejemplo registro'!$Y$8:$Y$507,0))&amp;"","")</f>
        <v/>
      </c>
      <c r="E200" s="17">
        <f>IFERROR(INDEX('Ejemplo registro'!$E$8:$E$507,MATCH(ROW()-5,'Ejemplo registro'!$Y$8:$Y$507,0))&amp;"","")</f>
        <v/>
      </c>
      <c r="F200" s="17">
        <f>IFERROR(INDEX('Ejemplo registro'!$F$8:$F$507,MATCH(ROW()-5,'Ejemplo registro'!$Y$8:$Y$507,0))&amp;"","")</f>
        <v/>
      </c>
      <c r="G200" s="17">
        <f>IFERROR(INDEX('Ejemplo registro'!$G$8:$G$507,MATCH(ROW()-5,'Ejemplo registro'!$Y$8:$Y$507,0))&amp;"","")</f>
        <v/>
      </c>
      <c r="H200" s="17">
        <f>IFERROR(INDEX('Ejemplo registro'!$H$8:$H$507,MATCH(ROW()-5,'Ejemplo registro'!$Y$8:$Y$507,0))&amp;"","")</f>
        <v/>
      </c>
      <c r="I200" s="17">
        <f>IFERROR(INDEX('Ejemplo registro'!$K$8:$K$507,MATCH(ROW()-5,'Ejemplo registro'!$Y$8:$Y$507,0))&amp;"","")</f>
        <v/>
      </c>
      <c r="J200" s="17">
        <f>IFERROR(INDEX('Ejemplo registro'!$M$8:$M$507,MATCH(ROW()-5,'Ejemplo registro'!$Y$8:$Y$507,0))&amp;"","")</f>
        <v/>
      </c>
      <c r="K200" s="18">
        <f>IFERROR(INDEX('Ejemplo registro'!$W$8:$W$507,MATCH(ROW()-5,'Ejemplo registro'!$Y$8:$Y$507,0)),"")</f>
        <v/>
      </c>
      <c r="L200" s="17">
        <f>IFERROR(INDEX('Ejemplo registro'!$X$8:$X$507,MATCH(ROW()-5,'Ejemplo registro'!$Y$8:$Y$507,0))&amp;"","")</f>
        <v/>
      </c>
    </row>
    <row r="201" ht="18" customHeight="1">
      <c r="A201" s="17">
        <f>IF(ISNA(MATCH(ROW()-5,'Ejemplo registro'!$Y$8:$Y$507,0)),"",ROW()-5)</f>
        <v/>
      </c>
      <c r="B201" s="17">
        <f>IFERROR(INDEX('Ejemplo registro'!$A$8:$A$507,MATCH(ROW()-5,'Ejemplo registro'!$Y$8:$Y$507,0)),"")</f>
        <v/>
      </c>
      <c r="C201" s="10">
        <f>IFERROR(INDEX('Ejemplo registro'!$B$8:$B$507,MATCH(ROW()-5,'Ejemplo registro'!$Y$8:$Y$507,0)),"")</f>
        <v/>
      </c>
      <c r="D201" s="17">
        <f>IFERROR(INDEX('Ejemplo registro'!$D$8:$D$507,MATCH(ROW()-5,'Ejemplo registro'!$Y$8:$Y$507,0))&amp;"","")</f>
        <v/>
      </c>
      <c r="E201" s="17">
        <f>IFERROR(INDEX('Ejemplo registro'!$E$8:$E$507,MATCH(ROW()-5,'Ejemplo registro'!$Y$8:$Y$507,0))&amp;"","")</f>
        <v/>
      </c>
      <c r="F201" s="17">
        <f>IFERROR(INDEX('Ejemplo registro'!$F$8:$F$507,MATCH(ROW()-5,'Ejemplo registro'!$Y$8:$Y$507,0))&amp;"","")</f>
        <v/>
      </c>
      <c r="G201" s="17">
        <f>IFERROR(INDEX('Ejemplo registro'!$G$8:$G$507,MATCH(ROW()-5,'Ejemplo registro'!$Y$8:$Y$507,0))&amp;"","")</f>
        <v/>
      </c>
      <c r="H201" s="17">
        <f>IFERROR(INDEX('Ejemplo registro'!$H$8:$H$507,MATCH(ROW()-5,'Ejemplo registro'!$Y$8:$Y$507,0))&amp;"","")</f>
        <v/>
      </c>
      <c r="I201" s="17">
        <f>IFERROR(INDEX('Ejemplo registro'!$K$8:$K$507,MATCH(ROW()-5,'Ejemplo registro'!$Y$8:$Y$507,0))&amp;"","")</f>
        <v/>
      </c>
      <c r="J201" s="17">
        <f>IFERROR(INDEX('Ejemplo registro'!$M$8:$M$507,MATCH(ROW()-5,'Ejemplo registro'!$Y$8:$Y$507,0))&amp;"","")</f>
        <v/>
      </c>
      <c r="K201" s="18">
        <f>IFERROR(INDEX('Ejemplo registro'!$W$8:$W$507,MATCH(ROW()-5,'Ejemplo registro'!$Y$8:$Y$507,0)),"")</f>
        <v/>
      </c>
      <c r="L201" s="17">
        <f>IFERROR(INDEX('Ejemplo registro'!$X$8:$X$507,MATCH(ROW()-5,'Ejemplo registro'!$Y$8:$Y$507,0))&amp;"","")</f>
        <v/>
      </c>
    </row>
    <row r="202" ht="18" customHeight="1">
      <c r="A202" s="17">
        <f>IF(ISNA(MATCH(ROW()-5,'Ejemplo registro'!$Y$8:$Y$507,0)),"",ROW()-5)</f>
        <v/>
      </c>
      <c r="B202" s="17">
        <f>IFERROR(INDEX('Ejemplo registro'!$A$8:$A$507,MATCH(ROW()-5,'Ejemplo registro'!$Y$8:$Y$507,0)),"")</f>
        <v/>
      </c>
      <c r="C202" s="10">
        <f>IFERROR(INDEX('Ejemplo registro'!$B$8:$B$507,MATCH(ROW()-5,'Ejemplo registro'!$Y$8:$Y$507,0)),"")</f>
        <v/>
      </c>
      <c r="D202" s="17">
        <f>IFERROR(INDEX('Ejemplo registro'!$D$8:$D$507,MATCH(ROW()-5,'Ejemplo registro'!$Y$8:$Y$507,0))&amp;"","")</f>
        <v/>
      </c>
      <c r="E202" s="17">
        <f>IFERROR(INDEX('Ejemplo registro'!$E$8:$E$507,MATCH(ROW()-5,'Ejemplo registro'!$Y$8:$Y$507,0))&amp;"","")</f>
        <v/>
      </c>
      <c r="F202" s="17">
        <f>IFERROR(INDEX('Ejemplo registro'!$F$8:$F$507,MATCH(ROW()-5,'Ejemplo registro'!$Y$8:$Y$507,0))&amp;"","")</f>
        <v/>
      </c>
      <c r="G202" s="17">
        <f>IFERROR(INDEX('Ejemplo registro'!$G$8:$G$507,MATCH(ROW()-5,'Ejemplo registro'!$Y$8:$Y$507,0))&amp;"","")</f>
        <v/>
      </c>
      <c r="H202" s="17">
        <f>IFERROR(INDEX('Ejemplo registro'!$H$8:$H$507,MATCH(ROW()-5,'Ejemplo registro'!$Y$8:$Y$507,0))&amp;"","")</f>
        <v/>
      </c>
      <c r="I202" s="17">
        <f>IFERROR(INDEX('Ejemplo registro'!$K$8:$K$507,MATCH(ROW()-5,'Ejemplo registro'!$Y$8:$Y$507,0))&amp;"","")</f>
        <v/>
      </c>
      <c r="J202" s="17">
        <f>IFERROR(INDEX('Ejemplo registro'!$M$8:$M$507,MATCH(ROW()-5,'Ejemplo registro'!$Y$8:$Y$507,0))&amp;"","")</f>
        <v/>
      </c>
      <c r="K202" s="18">
        <f>IFERROR(INDEX('Ejemplo registro'!$W$8:$W$507,MATCH(ROW()-5,'Ejemplo registro'!$Y$8:$Y$507,0)),"")</f>
        <v/>
      </c>
      <c r="L202" s="17">
        <f>IFERROR(INDEX('Ejemplo registro'!$X$8:$X$507,MATCH(ROW()-5,'Ejemplo registro'!$Y$8:$Y$507,0))&amp;"","")</f>
        <v/>
      </c>
    </row>
    <row r="203" ht="18" customHeight="1">
      <c r="A203" s="17">
        <f>IF(ISNA(MATCH(ROW()-5,'Ejemplo registro'!$Y$8:$Y$507,0)),"",ROW()-5)</f>
        <v/>
      </c>
      <c r="B203" s="17">
        <f>IFERROR(INDEX('Ejemplo registro'!$A$8:$A$507,MATCH(ROW()-5,'Ejemplo registro'!$Y$8:$Y$507,0)),"")</f>
        <v/>
      </c>
      <c r="C203" s="10">
        <f>IFERROR(INDEX('Ejemplo registro'!$B$8:$B$507,MATCH(ROW()-5,'Ejemplo registro'!$Y$8:$Y$507,0)),"")</f>
        <v/>
      </c>
      <c r="D203" s="17">
        <f>IFERROR(INDEX('Ejemplo registro'!$D$8:$D$507,MATCH(ROW()-5,'Ejemplo registro'!$Y$8:$Y$507,0))&amp;"","")</f>
        <v/>
      </c>
      <c r="E203" s="17">
        <f>IFERROR(INDEX('Ejemplo registro'!$E$8:$E$507,MATCH(ROW()-5,'Ejemplo registro'!$Y$8:$Y$507,0))&amp;"","")</f>
        <v/>
      </c>
      <c r="F203" s="17">
        <f>IFERROR(INDEX('Ejemplo registro'!$F$8:$F$507,MATCH(ROW()-5,'Ejemplo registro'!$Y$8:$Y$507,0))&amp;"","")</f>
        <v/>
      </c>
      <c r="G203" s="17">
        <f>IFERROR(INDEX('Ejemplo registro'!$G$8:$G$507,MATCH(ROW()-5,'Ejemplo registro'!$Y$8:$Y$507,0))&amp;"","")</f>
        <v/>
      </c>
      <c r="H203" s="17">
        <f>IFERROR(INDEX('Ejemplo registro'!$H$8:$H$507,MATCH(ROW()-5,'Ejemplo registro'!$Y$8:$Y$507,0))&amp;"","")</f>
        <v/>
      </c>
      <c r="I203" s="17">
        <f>IFERROR(INDEX('Ejemplo registro'!$K$8:$K$507,MATCH(ROW()-5,'Ejemplo registro'!$Y$8:$Y$507,0))&amp;"","")</f>
        <v/>
      </c>
      <c r="J203" s="17">
        <f>IFERROR(INDEX('Ejemplo registro'!$M$8:$M$507,MATCH(ROW()-5,'Ejemplo registro'!$Y$8:$Y$507,0))&amp;"","")</f>
        <v/>
      </c>
      <c r="K203" s="18">
        <f>IFERROR(INDEX('Ejemplo registro'!$W$8:$W$507,MATCH(ROW()-5,'Ejemplo registro'!$Y$8:$Y$507,0)),"")</f>
        <v/>
      </c>
      <c r="L203" s="17">
        <f>IFERROR(INDEX('Ejemplo registro'!$X$8:$X$507,MATCH(ROW()-5,'Ejemplo registro'!$Y$8:$Y$507,0))&amp;"","")</f>
        <v/>
      </c>
    </row>
    <row r="204" ht="18" customHeight="1">
      <c r="A204" s="17">
        <f>IF(ISNA(MATCH(ROW()-5,'Ejemplo registro'!$Y$8:$Y$507,0)),"",ROW()-5)</f>
        <v/>
      </c>
      <c r="B204" s="17">
        <f>IFERROR(INDEX('Ejemplo registro'!$A$8:$A$507,MATCH(ROW()-5,'Ejemplo registro'!$Y$8:$Y$507,0)),"")</f>
        <v/>
      </c>
      <c r="C204" s="10">
        <f>IFERROR(INDEX('Ejemplo registro'!$B$8:$B$507,MATCH(ROW()-5,'Ejemplo registro'!$Y$8:$Y$507,0)),"")</f>
        <v/>
      </c>
      <c r="D204" s="17">
        <f>IFERROR(INDEX('Ejemplo registro'!$D$8:$D$507,MATCH(ROW()-5,'Ejemplo registro'!$Y$8:$Y$507,0))&amp;"","")</f>
        <v/>
      </c>
      <c r="E204" s="17">
        <f>IFERROR(INDEX('Ejemplo registro'!$E$8:$E$507,MATCH(ROW()-5,'Ejemplo registro'!$Y$8:$Y$507,0))&amp;"","")</f>
        <v/>
      </c>
      <c r="F204" s="17">
        <f>IFERROR(INDEX('Ejemplo registro'!$F$8:$F$507,MATCH(ROW()-5,'Ejemplo registro'!$Y$8:$Y$507,0))&amp;"","")</f>
        <v/>
      </c>
      <c r="G204" s="17">
        <f>IFERROR(INDEX('Ejemplo registro'!$G$8:$G$507,MATCH(ROW()-5,'Ejemplo registro'!$Y$8:$Y$507,0))&amp;"","")</f>
        <v/>
      </c>
      <c r="H204" s="17">
        <f>IFERROR(INDEX('Ejemplo registro'!$H$8:$H$507,MATCH(ROW()-5,'Ejemplo registro'!$Y$8:$Y$507,0))&amp;"","")</f>
        <v/>
      </c>
      <c r="I204" s="17">
        <f>IFERROR(INDEX('Ejemplo registro'!$K$8:$K$507,MATCH(ROW()-5,'Ejemplo registro'!$Y$8:$Y$507,0))&amp;"","")</f>
        <v/>
      </c>
      <c r="J204" s="17">
        <f>IFERROR(INDEX('Ejemplo registro'!$M$8:$M$507,MATCH(ROW()-5,'Ejemplo registro'!$Y$8:$Y$507,0))&amp;"","")</f>
        <v/>
      </c>
      <c r="K204" s="18">
        <f>IFERROR(INDEX('Ejemplo registro'!$W$8:$W$507,MATCH(ROW()-5,'Ejemplo registro'!$Y$8:$Y$507,0)),"")</f>
        <v/>
      </c>
      <c r="L204" s="17">
        <f>IFERROR(INDEX('Ejemplo registro'!$X$8:$X$507,MATCH(ROW()-5,'Ejemplo registro'!$Y$8:$Y$507,0))&amp;"","")</f>
        <v/>
      </c>
    </row>
    <row r="205" ht="18" customHeight="1">
      <c r="A205" s="17">
        <f>IF(ISNA(MATCH(ROW()-5,'Ejemplo registro'!$Y$8:$Y$507,0)),"",ROW()-5)</f>
        <v/>
      </c>
      <c r="B205" s="17">
        <f>IFERROR(INDEX('Ejemplo registro'!$A$8:$A$507,MATCH(ROW()-5,'Ejemplo registro'!$Y$8:$Y$507,0)),"")</f>
        <v/>
      </c>
      <c r="C205" s="10">
        <f>IFERROR(INDEX('Ejemplo registro'!$B$8:$B$507,MATCH(ROW()-5,'Ejemplo registro'!$Y$8:$Y$507,0)),"")</f>
        <v/>
      </c>
      <c r="D205" s="17">
        <f>IFERROR(INDEX('Ejemplo registro'!$D$8:$D$507,MATCH(ROW()-5,'Ejemplo registro'!$Y$8:$Y$507,0))&amp;"","")</f>
        <v/>
      </c>
      <c r="E205" s="17">
        <f>IFERROR(INDEX('Ejemplo registro'!$E$8:$E$507,MATCH(ROW()-5,'Ejemplo registro'!$Y$8:$Y$507,0))&amp;"","")</f>
        <v/>
      </c>
      <c r="F205" s="17">
        <f>IFERROR(INDEX('Ejemplo registro'!$F$8:$F$507,MATCH(ROW()-5,'Ejemplo registro'!$Y$8:$Y$507,0))&amp;"","")</f>
        <v/>
      </c>
      <c r="G205" s="17">
        <f>IFERROR(INDEX('Ejemplo registro'!$G$8:$G$507,MATCH(ROW()-5,'Ejemplo registro'!$Y$8:$Y$507,0))&amp;"","")</f>
        <v/>
      </c>
      <c r="H205" s="17">
        <f>IFERROR(INDEX('Ejemplo registro'!$H$8:$H$507,MATCH(ROW()-5,'Ejemplo registro'!$Y$8:$Y$507,0))&amp;"","")</f>
        <v/>
      </c>
      <c r="I205" s="17">
        <f>IFERROR(INDEX('Ejemplo registro'!$K$8:$K$507,MATCH(ROW()-5,'Ejemplo registro'!$Y$8:$Y$507,0))&amp;"","")</f>
        <v/>
      </c>
      <c r="J205" s="17">
        <f>IFERROR(INDEX('Ejemplo registro'!$M$8:$M$507,MATCH(ROW()-5,'Ejemplo registro'!$Y$8:$Y$507,0))&amp;"","")</f>
        <v/>
      </c>
      <c r="K205" s="18">
        <f>IFERROR(INDEX('Ejemplo registro'!$W$8:$W$507,MATCH(ROW()-5,'Ejemplo registro'!$Y$8:$Y$507,0)),"")</f>
        <v/>
      </c>
      <c r="L205" s="17">
        <f>IFERROR(INDEX('Ejemplo registro'!$X$8:$X$507,MATCH(ROW()-5,'Ejemplo registro'!$Y$8:$Y$507,0))&amp;"","")</f>
        <v/>
      </c>
    </row>
  </sheetData>
  <mergeCells count="4">
    <mergeCell ref="A4:B4"/>
    <mergeCell ref="A3:L3"/>
    <mergeCell ref="A2:L2"/>
    <mergeCell ref="A1:L1"/>
  </mergeCells>
  <conditionalFormatting sqref="A6:L205">
    <cfRule type="expression" priority="1" dxfId="0">
      <formula>OR(LEFT($L6,13)="Pasó el plazo",LEFT($L6,10)="Perecedero")</formula>
    </cfRule>
  </conditionalFormatting>
  <pageMargins left="0.3" right="0.3" top="0.4" bottom="0.4" header="0.5" footer="0.5"/>
  <pageSetup orientation="landscape" paperSize="1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>
      <c r="A1" s="19" t="inlineStr">
        <is>
          <t>Listas de las celdas desplegables. Puedes agregar opciones al final de cada columna.</t>
        </is>
      </c>
    </row>
    <row r="3">
      <c r="A3" s="20" t="inlineStr">
        <is>
          <t>Tipo</t>
        </is>
      </c>
      <c r="B3" s="20" t="inlineStr">
        <is>
          <t>Estado al recibir</t>
        </is>
      </c>
      <c r="C3" s="20" t="inlineStr">
        <is>
          <t>Aviso al residente</t>
        </is>
      </c>
      <c r="D3" s="20" t="inlineStr">
        <is>
          <t>Relación con el destinatario</t>
        </is>
      </c>
      <c r="E3" s="20" t="inlineStr">
        <is>
          <t>Sí / No</t>
        </is>
      </c>
    </row>
    <row r="4">
      <c r="A4" s="21" t="inlineStr">
        <is>
          <t>Sobre o carta</t>
        </is>
      </c>
      <c r="B4" s="21" t="inlineStr">
        <is>
          <t>Bueno</t>
        </is>
      </c>
      <c r="C4" s="21" t="inlineStr">
        <is>
          <t>Citófono</t>
        </is>
      </c>
      <c r="D4" s="21" t="inlineStr">
        <is>
          <t>Destinatario</t>
        </is>
      </c>
      <c r="E4" s="21" t="inlineStr">
        <is>
          <t>Sí</t>
        </is>
      </c>
    </row>
    <row r="5">
      <c r="A5" s="21" t="inlineStr">
        <is>
          <t>Factura de servicios</t>
        </is>
      </c>
      <c r="B5" s="21" t="inlineStr">
        <is>
          <t>Caja golpeada</t>
        </is>
      </c>
      <c r="C5" s="21" t="inlineStr">
        <is>
          <t>Mensaje</t>
        </is>
      </c>
      <c r="D5" s="21" t="inlineStr">
        <is>
          <t>Otro residente del apartamento</t>
        </is>
      </c>
      <c r="E5" s="21" t="inlineStr">
        <is>
          <t>No</t>
        </is>
      </c>
    </row>
    <row r="6">
      <c r="A6" s="21" t="inlineStr">
        <is>
          <t>Paquete pequeño</t>
        </is>
      </c>
      <c r="B6" s="21" t="inlineStr">
        <is>
          <t>Abierto o roto</t>
        </is>
      </c>
      <c r="C6" s="21" t="inlineStr">
        <is>
          <t>Llamada</t>
        </is>
      </c>
      <c r="D6" s="21" t="inlineStr">
        <is>
          <t>Autorizado por escrito</t>
        </is>
      </c>
    </row>
    <row r="7">
      <c r="A7" s="21" t="inlineStr">
        <is>
          <t>Paquete mediano</t>
        </is>
      </c>
      <c r="B7" s="21" t="inlineStr">
        <is>
          <t>Mojado</t>
        </is>
      </c>
      <c r="C7" s="21" t="inlineStr">
        <is>
          <t>Casillero (correspondencia)</t>
        </is>
      </c>
      <c r="D7" s="21" t="inlineStr">
        <is>
          <t>Devuelto a la transportadora</t>
        </is>
      </c>
    </row>
    <row r="8">
      <c r="A8" s="21" t="inlineStr">
        <is>
          <t>Paquete grande</t>
        </is>
      </c>
      <c r="B8" s="21" t="inlineStr">
        <is>
          <t>Otro (ver observaciones)</t>
        </is>
      </c>
      <c r="C8" s="21" t="inlineStr">
        <is>
          <t>Sin respuesta</t>
        </is>
      </c>
      <c r="D8" s="21" t="inlineStr">
        <is>
          <t>Pasado a la administración</t>
        </is>
      </c>
    </row>
    <row r="9">
      <c r="A9" s="21" t="inlineStr">
        <is>
          <t>Perecedero</t>
        </is>
      </c>
    </row>
    <row r="10">
      <c r="A10" s="21" t="inlineStr">
        <is>
          <t>Otro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Tavelik</dc:creator>
  <dc:title xmlns:dc="http://purl.org/dc/elements/1.1/">Registro de paquetes y correspondencia</dc:title>
  <dcterms:created xmlns:dcterms="http://purl.org/dc/terms/" xmlns:xsi="http://www.w3.org/2001/XMLSchema-instance" xsi:type="dcterms:W3CDTF">2026-10-05T17:30:14Z</dcterms:created>
  <dcterms:modified xmlns:dcterms="http://purl.org/dc/terms/" xmlns:xsi="http://www.w3.org/2001/XMLSchema-instance" xsi:type="dcterms:W3CDTF">2026-10-05T17:30:15Z</dcterms:modified>
</cp:coreProperties>
</file>