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ómo se usa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Movimientos" sheetId="3" state="visible" r:id="rId3"/>
    <sheet xmlns:r="http://schemas.openxmlformats.org/officeDocument/2006/relationships" name="Alertas" sheetId="4" state="visible" r:id="rId4"/>
    <sheet xmlns:r="http://schemas.openxmlformats.org/officeDocument/2006/relationships" name="Ejemplo inventario" sheetId="5" state="visible" r:id="rId5"/>
    <sheet xmlns:r="http://schemas.openxmlformats.org/officeDocument/2006/relationships" name="Ejemplo movimientos" sheetId="6" state="visible" r:id="rId6"/>
    <sheet xmlns:r="http://schemas.openxmlformats.org/officeDocument/2006/relationships" name="Ejemplo alertas" sheetId="7" state="visible" r:id="rId7"/>
    <sheet xmlns:r="http://schemas.openxmlformats.org/officeDocument/2006/relationships" name="Listas" sheetId="8" state="visible" r:id="rId8"/>
  </sheets>
  <definedNames>
    <definedName name="_xlnm.Print_Area" localSheetId="0">'Cómo se usa'!$A$1:$B$32</definedName>
    <definedName name="_xlnm.Print_Titles" localSheetId="1">'Inventario'!$5:$5</definedName>
    <definedName name="_xlnm.Print_Area" localSheetId="1">'Inventario'!$A$1:$U$305</definedName>
    <definedName name="_xlnm.Print_Titles" localSheetId="2">'Movimientos'!$6:$6</definedName>
    <definedName name="_xlnm.Print_Area" localSheetId="2">'Movimientos'!$A$1:$P$506</definedName>
    <definedName name="_xlnm.Print_Titles" localSheetId="3">'Alertas'!$6:$6</definedName>
    <definedName name="_xlnm.Print_Area" localSheetId="3">'Alertas'!$A$1:$P$206</definedName>
    <definedName name="_xlnm.Print_Titles" localSheetId="4">'Ejemplo inventario'!$5:$5</definedName>
    <definedName name="_xlnm.Print_Area" localSheetId="4">'Ejemplo inventario'!$A$1:$U$13</definedName>
    <definedName name="_xlnm.Print_Titles" localSheetId="5">'Ejemplo movimientos'!$6:$6</definedName>
    <definedName name="_xlnm.Print_Area" localSheetId="5">'Ejemplo movimientos'!$A$1:$P$17</definedName>
    <definedName name="_xlnm.Print_Titles" localSheetId="6">'Ejemplo alertas'!$6:$6</definedName>
    <definedName name="_xlnm.Print_Area" localSheetId="6">'Ejemplo alertas'!$A$1:$P$17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HH:MM"/>
    <numFmt numFmtId="166" formatCode="yyyy-mm-dd h:mm:ss"/>
  </numFmts>
  <fonts count="8">
    <font>
      <name val="Calibri"/>
      <family val="2"/>
      <color theme="1"/>
      <sz val="11"/>
      <scheme val="minor"/>
    </font>
    <font>
      <name val="Arial"/>
      <b val="1"/>
      <color rgb="000D0E14"/>
      <sz val="16"/>
    </font>
    <font>
      <name val="Arial"/>
      <color rgb="00555566"/>
      <sz val="8"/>
    </font>
    <font>
      <name val="Arial"/>
      <b val="1"/>
      <sz val="10"/>
    </font>
    <font>
      <name val="Arial"/>
      <sz val="10"/>
    </font>
    <font>
      <name val="Arial"/>
      <b val="1"/>
      <sz val="11"/>
    </font>
    <font>
      <name val="Arial"/>
      <color rgb="00555566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0D0E14"/>
      </patternFill>
    </fill>
    <fill>
      <patternFill patternType="solid">
        <fgColor rgb="00F3F0FF"/>
      </patternFill>
    </fill>
    <fill>
      <patternFill patternType="solid">
        <fgColor rgb="00F5F5F7"/>
      </patternFill>
    </fill>
  </fills>
  <borders count="2">
    <border>
      <left/>
      <right/>
      <top/>
      <bottom/>
      <diagonal/>
    </border>
    <border>
      <left style="thin">
        <color rgb="00D9D9E0"/>
      </left>
      <right style="thin">
        <color rgb="00D9D9E0"/>
      </right>
      <top style="thin">
        <color rgb="00D9D9E0"/>
      </top>
      <bottom style="thin">
        <color rgb="00D9D9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top" wrapText="1"/>
    </xf>
    <xf numFmtId="0" fontId="7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4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5" fontId="4" fillId="3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  <xf numFmtId="0" fontId="6" fillId="0" borderId="0" pivotButton="0" quotePrefix="0" xfId="0"/>
    <xf numFmtId="0" fontId="7" fillId="2" borderId="1" pivotButton="0" quotePrefix="0" xfId="0"/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DE7E7"/>
        </patternFill>
      </fill>
    </dxf>
    <dxf>
      <fill>
        <patternFill patternType="solid">
          <fgColor rgb="00FFF4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>
      <c r="A1" s="1" t="inlineStr">
        <is>
          <t>Control de bicicletas del conjunto</t>
        </is>
      </c>
    </row>
    <row r="2">
      <c r="A2" s="2" t="inlineStr">
        <is>
          <t>Formato de Tavelik · www.tavelik.com/blog/control-de-bicicletas-en-conjuntos · uso libre</t>
        </is>
      </c>
    </row>
    <row r="4">
      <c r="A4" s="3" t="inlineStr">
        <is>
          <t>Celdas moradas: se llenan. Celdas grises: fórmulas, no se editan. Las hojas que empiezan por "Ejemplo" tienen datos ficticios.</t>
        </is>
      </c>
    </row>
    <row r="6" ht="30" customHeight="1">
      <c r="A6" s="3" t="n">
        <v>1</v>
      </c>
      <c r="B6" s="4" t="inlineStr">
        <is>
          <t>En "Inventario" llena una fila por bicicleta durante la jornada de registro: código del sticker, apartamento, propietario, autorizados, datos de la bicicleta y fotos.</t>
        </is>
      </c>
    </row>
    <row r="7" ht="30" customHeight="1">
      <c r="A7" s="3" t="n">
        <v>2</v>
      </c>
      <c r="B7" s="4" t="inlineStr">
        <is>
          <t>En "Movimientos" el guarda anota cada entrada y salida, también las del dueño: código (de la lista), fecha, hora, movimiento, nombre y documento de quien la lleva.</t>
        </is>
      </c>
    </row>
    <row r="8" ht="30" customHeight="1">
      <c r="A8" s="3" t="n">
        <v>3</v>
      </c>
      <c r="B8" s="4" t="inlineStr">
        <is>
          <t>Si quien la lleva no es el propietario ni un autorizado, llama al propietario. Si autoriza, escoge el medio en "Autorización del propietario" y anota quién y a qué hora. Si no autoriza, la bicicleta no sale: escoge "Salida no permitida".</t>
        </is>
      </c>
    </row>
    <row r="9" ht="30" customHeight="1">
      <c r="A9" s="3" t="n">
        <v>4</v>
      </c>
      <c r="B9" s="4" t="inlineStr">
        <is>
          <t>"Alertas" junta por fórmula las salidas con una persona distinta al propietario y los demás casos para revisar. El supervisor o la administración la revisan cada semana y anotan el resultado.</t>
        </is>
      </c>
    </row>
    <row r="10" ht="30" customHeight="1">
      <c r="A10" s="3" t="n">
        <v>5</v>
      </c>
      <c r="B10" s="4" t="inlineStr">
        <is>
          <t>La columna Estado del inventario dice si la bicicleta está adentro o afuera según los movimientos. Si el conteo no cuadra con lo que hay en el bicicletero, revisa los movimientos de esa bicicleta.</t>
        </is>
      </c>
    </row>
    <row r="11" ht="18" customHeight="1">
      <c r="A11" s="3" t="n">
        <v>6</v>
      </c>
      <c r="B11" s="4" t="inlineStr">
        <is>
          <t>Las hojas que empiezan por "Ejemplo" muestran un caso ficticio completo. Puedes borrarlas.</t>
        </is>
      </c>
    </row>
    <row r="13">
      <c r="A13" s="5" t="inlineStr">
        <is>
          <t>Qué hacer cuando la bicicleta sale con alguien que no es el dueño</t>
        </is>
      </c>
    </row>
    <row r="14" ht="30" customHeight="1">
      <c r="A14" s="6" t="n">
        <v>1</v>
      </c>
      <c r="B14" s="4" t="inlineStr">
        <is>
          <t>Pide el código de la bicicleta (o léelo en el sticker) y el documento de quien la lleva. La pregunta es igual para todos.</t>
        </is>
      </c>
    </row>
    <row r="15" ht="18" customHeight="1">
      <c r="A15" s="6" t="n">
        <v>2</v>
      </c>
      <c r="B15" s="4" t="inlineStr">
        <is>
          <t>Busca la ficha. Si el documento coincide con el del propietario o un autorizado, anota la salida.</t>
        </is>
      </c>
    </row>
    <row r="16" ht="18" customHeight="1">
      <c r="A16" s="6" t="n">
        <v>3</v>
      </c>
      <c r="B16" s="4" t="inlineStr">
        <is>
          <t>Si no coincide, llama al propietario por citófono o al celular de la ficha y pregúntale si autoriza la salida.</t>
        </is>
      </c>
    </row>
    <row r="17" ht="18" customHeight="1">
      <c r="A17" s="6" t="n">
        <v>4</v>
      </c>
      <c r="B17" s="4" t="inlineStr">
        <is>
          <t>Si autoriza, anota quién autorizó, por qué medio y a qué hora.</t>
        </is>
      </c>
    </row>
    <row r="18" ht="18" customHeight="1">
      <c r="A18" s="6" t="n">
        <v>5</v>
      </c>
      <c r="B18" s="4" t="inlineStr">
        <is>
          <t>Si no autoriza o no contesta, la bicicleta no sale. La persona puede dejarla y esperar afuera.</t>
        </is>
      </c>
    </row>
    <row r="19" ht="30" customHeight="1">
      <c r="A19" s="6" t="n">
        <v>6</v>
      </c>
      <c r="B19" s="4" t="inlineStr">
        <is>
          <t>Si se la lleva de todos modos: no forcejees ni la persigas (el vigilante no asume conductas de la fuerza pública ni hace requisas). Anota hora, descripción y dirección, avisa a la central y al propietario, y si es un hurto en curso llama al 123.</t>
        </is>
      </c>
    </row>
    <row r="20" ht="18" customHeight="1">
      <c r="A20" s="6" t="n">
        <v>7</v>
      </c>
      <c r="B20" s="4" t="inlineStr">
        <is>
          <t>Escribe la novedad en la minuta y repórtala al supervisor con el número de cámara y la franja de horas.</t>
        </is>
      </c>
    </row>
    <row r="22">
      <c r="A22" s="5" t="inlineStr">
        <is>
          <t>Reglas de ejemplo para un cicloparqueadero (ficticias, ajústalas)</t>
        </is>
      </c>
    </row>
    <row r="23" ht="30" customHeight="1">
      <c r="A23" s="6" t="n">
        <v>1</v>
      </c>
      <c r="B23" s="4" t="inlineStr">
        <is>
          <t>Registro: Toda bicicleta o patineta que use el cicloparqueadero tiene ficha en el inventario y sticker con su código. El residente nuevo tiene 15 días desde la mudanza para registrarla.</t>
        </is>
      </c>
    </row>
    <row r="24" ht="30" customHeight="1">
      <c r="A24" s="6" t="n">
        <v>2</v>
      </c>
      <c r="B24" s="4" t="inlineStr">
        <is>
          <t>Cupos: Hasta dos bicicletas por apartamento en los ganchos numerados. La tercera solo con cupo libre y aprobación de la administración.</t>
        </is>
      </c>
    </row>
    <row r="25" ht="30" customHeight="1">
      <c r="A25" s="6" t="n">
        <v>3</v>
      </c>
      <c r="B25" s="4" t="inlineStr">
        <is>
          <t>Salida: Saca la bicicleta el propietario o un autorizado de la ficha. Cualquier otra persona, solo con autorización del propietario por citófono o por escrito, que el guarda anota.</t>
        </is>
      </c>
    </row>
    <row r="26" ht="30" customHeight="1">
      <c r="A26" s="6" t="n">
        <v>4</v>
      </c>
      <c r="B26" s="4" t="inlineStr">
        <is>
          <t>Menores: Los menores de 12 años no salen solos del conjunto, con o sin bicicleta, sin la autorización previa de uno de sus padres (protocolo residencial de la Supervigilancia).</t>
        </is>
      </c>
    </row>
    <row r="27" ht="30" customHeight="1">
      <c r="A27" s="6" t="n">
        <v>5</v>
      </c>
      <c r="B27" s="4" t="inlineStr">
        <is>
          <t>Registro de movimientos: El guarda anota cada entrada y salida con el código, la hora y el documento de quien la lleva.</t>
        </is>
      </c>
    </row>
    <row r="28" ht="30" customHeight="1">
      <c r="A28" s="6" t="n">
        <v>6</v>
      </c>
      <c r="B28" s="4" t="inlineStr">
        <is>
          <t>Visitantes: Las bicicletas de visitantes se dejan en los dos ganchos junto a la portería, con el número del apartamento visitado anotado en la minuta.</t>
        </is>
      </c>
    </row>
    <row r="29" ht="18" customHeight="1">
      <c r="A29" s="6" t="n">
        <v>7</v>
      </c>
      <c r="B29" s="4" t="inlineStr">
        <is>
          <t>Eléctricas: No se cargan baterías en el cicloparqueadero. Las eléctricas se cargan dentro de cada apartamento.</t>
        </is>
      </c>
    </row>
    <row r="30" ht="30" customHeight="1">
      <c r="A30" s="6" t="n">
        <v>8</v>
      </c>
      <c r="B30" s="4" t="inlineStr">
        <is>
          <t>Abandonadas: La bicicleta que pase seis meses sin movimiento recibe un aviso escrito al apartamento. Si en 30 días nadie responde, la administración levanta un acta con fotos y la guarda en el depósito según el procedimiento que apruebe el consejo.</t>
        </is>
      </c>
    </row>
    <row r="31" ht="18" customHeight="1">
      <c r="A31" s="6" t="n">
        <v>9</v>
      </c>
      <c r="B31" s="4" t="inlineStr">
        <is>
          <t>Inventario anual: Cada año, en marzo, se revisa el inventario contra lo que hay en el cicloparqueadero.</t>
        </is>
      </c>
    </row>
  </sheetData>
  <pageMargins left="0.3" right="0.3" top="0.4" bottom="0.4" header="0.5" footer="0.5"/>
  <pageSetup orientation="portrait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3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20" customWidth="1" min="3" max="3"/>
    <col width="15" customWidth="1" min="4" max="4"/>
    <col width="18" customWidth="1" min="5" max="5"/>
    <col width="15" customWidth="1" min="6" max="6"/>
    <col width="18" customWidth="1" min="7" max="7"/>
    <col width="15" customWidth="1" min="8" max="8"/>
    <col width="11" customWidth="1" min="9" max="9"/>
    <col width="12" customWidth="1" min="10" max="10"/>
    <col width="12" customWidth="1" min="11" max="11"/>
    <col width="13" customWidth="1" min="12" max="12"/>
    <col width="15" customWidth="1" min="13" max="13"/>
    <col width="26" customWidth="1" min="14" max="14"/>
    <col width="18" customWidth="1" min="15" max="15"/>
    <col width="7" customWidth="1" min="16" max="16"/>
    <col width="12" customWidth="1" min="17" max="17"/>
    <col width="11" customWidth="1" min="18" max="18"/>
    <col width="11" customWidth="1" min="19" max="19"/>
    <col width="9" customWidth="1" min="20" max="20"/>
    <col width="9" customWidth="1" min="21" max="21"/>
  </cols>
  <sheetData>
    <row r="1" ht="26" customHeight="1">
      <c r="A1" s="1" t="inlineStr">
        <is>
          <t>Inventario de bicicletas</t>
        </is>
      </c>
    </row>
    <row r="2" ht="44" customHeight="1">
      <c r="A2" s="7" t="inlineStr">
        <is>
          <t>Una fila por bicicleta. El código es el mismo del sticker. Los documentos se escriben sin puntos. La columna Estado se calcula con los movimientos: al registrarla, la bicicleta está adentro. Son datos personales (Ley 1581 de 2012): informa al residente para qué se recogen y guarda el archivo con acceso restringido.</t>
        </is>
      </c>
    </row>
    <row r="3">
      <c r="A3" s="2" t="inlineStr">
        <is>
          <t>Formato de Tavelik · www.tavelik.com/blog/control-de-bicicletas-en-conjuntos · uso libre</t>
        </is>
      </c>
    </row>
    <row r="4" ht="20" customHeight="1">
      <c r="A4" s="8" t="inlineStr">
        <is>
          <t>Bicicletas registradas</t>
        </is>
      </c>
      <c r="C4" s="9">
        <f>COUNTA(A6:A305)</f>
        <v/>
      </c>
      <c r="D4" s="8" t="inlineStr">
        <is>
          <t>Afuera ahora</t>
        </is>
      </c>
      <c r="E4" s="9">
        <f>COUNTIF(S6:S305,"Afuera")</f>
        <v/>
      </c>
    </row>
    <row r="5" ht="42" customHeight="1">
      <c r="A5" s="10" t="inlineStr">
        <is>
          <t>Código</t>
        </is>
      </c>
      <c r="B5" s="10" t="inlineStr">
        <is>
          <t>Torre / apto</t>
        </is>
      </c>
      <c r="C5" s="10" t="inlineStr">
        <is>
          <t>Propietario</t>
        </is>
      </c>
      <c r="D5" s="10" t="inlineStr">
        <is>
          <t>Documento propietario</t>
        </is>
      </c>
      <c r="E5" s="10" t="inlineStr">
        <is>
          <t>Autorizado 1</t>
        </is>
      </c>
      <c r="F5" s="10" t="inlineStr">
        <is>
          <t>Documento autorizado 1</t>
        </is>
      </c>
      <c r="G5" s="10" t="inlineStr">
        <is>
          <t>Autorizado 2</t>
        </is>
      </c>
      <c r="H5" s="10" t="inlineStr">
        <is>
          <t>Documento autorizado 2</t>
        </is>
      </c>
      <c r="I5" s="10" t="inlineStr">
        <is>
          <t>Tipo</t>
        </is>
      </c>
      <c r="J5" s="10" t="inlineStr">
        <is>
          <t>Marca</t>
        </is>
      </c>
      <c r="K5" s="10" t="inlineStr">
        <is>
          <t>Modelo</t>
        </is>
      </c>
      <c r="L5" s="10" t="inlineStr">
        <is>
          <t>Color</t>
        </is>
      </c>
      <c r="M5" s="10" t="inlineStr">
        <is>
          <t>Serial del marco</t>
        </is>
      </c>
      <c r="N5" s="10" t="inlineStr">
        <is>
          <t>Rasgos (calcomanías, accesorios)</t>
        </is>
      </c>
      <c r="O5" s="10" t="inlineStr">
        <is>
          <t>Fotos (bicicleta y serial)</t>
        </is>
      </c>
      <c r="P5" s="10" t="inlineStr">
        <is>
          <t>Cupo</t>
        </is>
      </c>
      <c r="Q5" s="10" t="inlineStr">
        <is>
          <t>Fecha de registro</t>
        </is>
      </c>
      <c r="R5" s="10" t="inlineStr">
        <is>
          <t>Registro Bici Bogotá</t>
        </is>
      </c>
      <c r="S5" s="10" t="inlineStr">
        <is>
          <t>Estado (fórmula)</t>
        </is>
      </c>
      <c r="T5" s="10" t="inlineStr">
        <is>
          <t>Salidas (fórmula)</t>
        </is>
      </c>
      <c r="U5" s="10" t="inlineStr">
        <is>
          <t>Entradas (fórmula)</t>
        </is>
      </c>
    </row>
    <row r="6" ht="18" customHeight="1">
      <c r="A6" s="11" t="n"/>
      <c r="B6" s="11" t="n"/>
      <c r="C6" s="11" t="n"/>
      <c r="D6" s="12" t="n"/>
      <c r="E6" s="11" t="n"/>
      <c r="F6" s="12" t="n"/>
      <c r="G6" s="11" t="n"/>
      <c r="H6" s="12" t="n"/>
      <c r="I6" s="11" t="n"/>
      <c r="J6" s="11" t="n"/>
      <c r="K6" s="11" t="n"/>
      <c r="L6" s="11" t="n"/>
      <c r="M6" s="12" t="n"/>
      <c r="N6" s="11" t="n"/>
      <c r="O6" s="11" t="n"/>
      <c r="P6" s="11" t="n"/>
      <c r="Q6" s="13" t="n"/>
      <c r="R6" s="11" t="n"/>
      <c r="S6" s="14">
        <f>IF($A6="","",IF(COUNTIFS(Movimientos!$D$7:$D$506,$A6,Movimientos!$G$7:$G$506,"Sale")&gt;COUNTIFS(Movimientos!$D$7:$D$506,$A6,Movimientos!$G$7:$G$506,"Entra"),"Afuera","Adentro"))</f>
        <v/>
      </c>
      <c r="T6" s="14">
        <f>IF($A6="","",COUNTIFS(Movimientos!$D$7:$D$506,$A6,Movimientos!$G$7:$G$506,"Sale"))</f>
        <v/>
      </c>
      <c r="U6" s="14">
        <f>IF($A6="","",COUNTIFS(Movimientos!$D$7:$D$506,$A6,Movimientos!$G$7:$G$506,"Entra"))</f>
        <v/>
      </c>
    </row>
    <row r="7" ht="18" customHeight="1">
      <c r="A7" s="11" t="n"/>
      <c r="B7" s="11" t="n"/>
      <c r="C7" s="11" t="n"/>
      <c r="D7" s="12" t="n"/>
      <c r="E7" s="11" t="n"/>
      <c r="F7" s="12" t="n"/>
      <c r="G7" s="11" t="n"/>
      <c r="H7" s="12" t="n"/>
      <c r="I7" s="11" t="n"/>
      <c r="J7" s="11" t="n"/>
      <c r="K7" s="11" t="n"/>
      <c r="L7" s="11" t="n"/>
      <c r="M7" s="12" t="n"/>
      <c r="N7" s="11" t="n"/>
      <c r="O7" s="11" t="n"/>
      <c r="P7" s="11" t="n"/>
      <c r="Q7" s="13" t="n"/>
      <c r="R7" s="11" t="n"/>
      <c r="S7" s="14">
        <f>IF($A7="","",IF(COUNTIFS(Movimientos!$D$7:$D$506,$A7,Movimientos!$G$7:$G$506,"Sale")&gt;COUNTIFS(Movimientos!$D$7:$D$506,$A7,Movimientos!$G$7:$G$506,"Entra"),"Afuera","Adentro"))</f>
        <v/>
      </c>
      <c r="T7" s="14">
        <f>IF($A7="","",COUNTIFS(Movimientos!$D$7:$D$506,$A7,Movimientos!$G$7:$G$506,"Sale"))</f>
        <v/>
      </c>
      <c r="U7" s="14">
        <f>IF($A7="","",COUNTIFS(Movimientos!$D$7:$D$506,$A7,Movimientos!$G$7:$G$506,"Entra"))</f>
        <v/>
      </c>
    </row>
    <row r="8" ht="18" customHeight="1">
      <c r="A8" s="11" t="n"/>
      <c r="B8" s="11" t="n"/>
      <c r="C8" s="11" t="n"/>
      <c r="D8" s="12" t="n"/>
      <c r="E8" s="11" t="n"/>
      <c r="F8" s="12" t="n"/>
      <c r="G8" s="11" t="n"/>
      <c r="H8" s="12" t="n"/>
      <c r="I8" s="11" t="n"/>
      <c r="J8" s="11" t="n"/>
      <c r="K8" s="11" t="n"/>
      <c r="L8" s="11" t="n"/>
      <c r="M8" s="12" t="n"/>
      <c r="N8" s="11" t="n"/>
      <c r="O8" s="11" t="n"/>
      <c r="P8" s="11" t="n"/>
      <c r="Q8" s="13" t="n"/>
      <c r="R8" s="11" t="n"/>
      <c r="S8" s="14">
        <f>IF($A8="","",IF(COUNTIFS(Movimientos!$D$7:$D$506,$A8,Movimientos!$G$7:$G$506,"Sale")&gt;COUNTIFS(Movimientos!$D$7:$D$506,$A8,Movimientos!$G$7:$G$506,"Entra"),"Afuera","Adentro"))</f>
        <v/>
      </c>
      <c r="T8" s="14">
        <f>IF($A8="","",COUNTIFS(Movimientos!$D$7:$D$506,$A8,Movimientos!$G$7:$G$506,"Sale"))</f>
        <v/>
      </c>
      <c r="U8" s="14">
        <f>IF($A8="","",COUNTIFS(Movimientos!$D$7:$D$506,$A8,Movimientos!$G$7:$G$506,"Entra"))</f>
        <v/>
      </c>
    </row>
    <row r="9" ht="18" customHeight="1">
      <c r="A9" s="11" t="n"/>
      <c r="B9" s="11" t="n"/>
      <c r="C9" s="11" t="n"/>
      <c r="D9" s="12" t="n"/>
      <c r="E9" s="11" t="n"/>
      <c r="F9" s="12" t="n"/>
      <c r="G9" s="11" t="n"/>
      <c r="H9" s="12" t="n"/>
      <c r="I9" s="11" t="n"/>
      <c r="J9" s="11" t="n"/>
      <c r="K9" s="11" t="n"/>
      <c r="L9" s="11" t="n"/>
      <c r="M9" s="12" t="n"/>
      <c r="N9" s="11" t="n"/>
      <c r="O9" s="11" t="n"/>
      <c r="P9" s="11" t="n"/>
      <c r="Q9" s="13" t="n"/>
      <c r="R9" s="11" t="n"/>
      <c r="S9" s="14">
        <f>IF($A9="","",IF(COUNTIFS(Movimientos!$D$7:$D$506,$A9,Movimientos!$G$7:$G$506,"Sale")&gt;COUNTIFS(Movimientos!$D$7:$D$506,$A9,Movimientos!$G$7:$G$506,"Entra"),"Afuera","Adentro"))</f>
        <v/>
      </c>
      <c r="T9" s="14">
        <f>IF($A9="","",COUNTIFS(Movimientos!$D$7:$D$506,$A9,Movimientos!$G$7:$G$506,"Sale"))</f>
        <v/>
      </c>
      <c r="U9" s="14">
        <f>IF($A9="","",COUNTIFS(Movimientos!$D$7:$D$506,$A9,Movimientos!$G$7:$G$506,"Entra"))</f>
        <v/>
      </c>
    </row>
    <row r="10" ht="18" customHeight="1">
      <c r="A10" s="11" t="n"/>
      <c r="B10" s="11" t="n"/>
      <c r="C10" s="11" t="n"/>
      <c r="D10" s="12" t="n"/>
      <c r="E10" s="11" t="n"/>
      <c r="F10" s="12" t="n"/>
      <c r="G10" s="11" t="n"/>
      <c r="H10" s="12" t="n"/>
      <c r="I10" s="11" t="n"/>
      <c r="J10" s="11" t="n"/>
      <c r="K10" s="11" t="n"/>
      <c r="L10" s="11" t="n"/>
      <c r="M10" s="12" t="n"/>
      <c r="N10" s="11" t="n"/>
      <c r="O10" s="11" t="n"/>
      <c r="P10" s="11" t="n"/>
      <c r="Q10" s="13" t="n"/>
      <c r="R10" s="11" t="n"/>
      <c r="S10" s="14">
        <f>IF($A10="","",IF(COUNTIFS(Movimientos!$D$7:$D$506,$A10,Movimientos!$G$7:$G$506,"Sale")&gt;COUNTIFS(Movimientos!$D$7:$D$506,$A10,Movimientos!$G$7:$G$506,"Entra"),"Afuera","Adentro"))</f>
        <v/>
      </c>
      <c r="T10" s="14">
        <f>IF($A10="","",COUNTIFS(Movimientos!$D$7:$D$506,$A10,Movimientos!$G$7:$G$506,"Sale"))</f>
        <v/>
      </c>
      <c r="U10" s="14">
        <f>IF($A10="","",COUNTIFS(Movimientos!$D$7:$D$506,$A10,Movimientos!$G$7:$G$506,"Entra"))</f>
        <v/>
      </c>
    </row>
    <row r="11" ht="18" customHeight="1">
      <c r="A11" s="11" t="n"/>
      <c r="B11" s="11" t="n"/>
      <c r="C11" s="11" t="n"/>
      <c r="D11" s="12" t="n"/>
      <c r="E11" s="11" t="n"/>
      <c r="F11" s="12" t="n"/>
      <c r="G11" s="11" t="n"/>
      <c r="H11" s="12" t="n"/>
      <c r="I11" s="11" t="n"/>
      <c r="J11" s="11" t="n"/>
      <c r="K11" s="11" t="n"/>
      <c r="L11" s="11" t="n"/>
      <c r="M11" s="12" t="n"/>
      <c r="N11" s="11" t="n"/>
      <c r="O11" s="11" t="n"/>
      <c r="P11" s="11" t="n"/>
      <c r="Q11" s="13" t="n"/>
      <c r="R11" s="11" t="n"/>
      <c r="S11" s="14">
        <f>IF($A11="","",IF(COUNTIFS(Movimientos!$D$7:$D$506,$A11,Movimientos!$G$7:$G$506,"Sale")&gt;COUNTIFS(Movimientos!$D$7:$D$506,$A11,Movimientos!$G$7:$G$506,"Entra"),"Afuera","Adentro"))</f>
        <v/>
      </c>
      <c r="T11" s="14">
        <f>IF($A11="","",COUNTIFS(Movimientos!$D$7:$D$506,$A11,Movimientos!$G$7:$G$506,"Sale"))</f>
        <v/>
      </c>
      <c r="U11" s="14">
        <f>IF($A11="","",COUNTIFS(Movimientos!$D$7:$D$506,$A11,Movimientos!$G$7:$G$506,"Entra"))</f>
        <v/>
      </c>
    </row>
    <row r="12" ht="18" customHeight="1">
      <c r="A12" s="11" t="n"/>
      <c r="B12" s="11" t="n"/>
      <c r="C12" s="11" t="n"/>
      <c r="D12" s="12" t="n"/>
      <c r="E12" s="11" t="n"/>
      <c r="F12" s="12" t="n"/>
      <c r="G12" s="11" t="n"/>
      <c r="H12" s="12" t="n"/>
      <c r="I12" s="11" t="n"/>
      <c r="J12" s="11" t="n"/>
      <c r="K12" s="11" t="n"/>
      <c r="L12" s="11" t="n"/>
      <c r="M12" s="12" t="n"/>
      <c r="N12" s="11" t="n"/>
      <c r="O12" s="11" t="n"/>
      <c r="P12" s="11" t="n"/>
      <c r="Q12" s="13" t="n"/>
      <c r="R12" s="11" t="n"/>
      <c r="S12" s="14">
        <f>IF($A12="","",IF(COUNTIFS(Movimientos!$D$7:$D$506,$A12,Movimientos!$G$7:$G$506,"Sale")&gt;COUNTIFS(Movimientos!$D$7:$D$506,$A12,Movimientos!$G$7:$G$506,"Entra"),"Afuera","Adentro"))</f>
        <v/>
      </c>
      <c r="T12" s="14">
        <f>IF($A12="","",COUNTIFS(Movimientos!$D$7:$D$506,$A12,Movimientos!$G$7:$G$506,"Sale"))</f>
        <v/>
      </c>
      <c r="U12" s="14">
        <f>IF($A12="","",COUNTIFS(Movimientos!$D$7:$D$506,$A12,Movimientos!$G$7:$G$506,"Entra"))</f>
        <v/>
      </c>
    </row>
    <row r="13" ht="18" customHeight="1">
      <c r="A13" s="11" t="n"/>
      <c r="B13" s="11" t="n"/>
      <c r="C13" s="11" t="n"/>
      <c r="D13" s="12" t="n"/>
      <c r="E13" s="11" t="n"/>
      <c r="F13" s="12" t="n"/>
      <c r="G13" s="11" t="n"/>
      <c r="H13" s="12" t="n"/>
      <c r="I13" s="11" t="n"/>
      <c r="J13" s="11" t="n"/>
      <c r="K13" s="11" t="n"/>
      <c r="L13" s="11" t="n"/>
      <c r="M13" s="12" t="n"/>
      <c r="N13" s="11" t="n"/>
      <c r="O13" s="11" t="n"/>
      <c r="P13" s="11" t="n"/>
      <c r="Q13" s="13" t="n"/>
      <c r="R13" s="11" t="n"/>
      <c r="S13" s="14">
        <f>IF($A13="","",IF(COUNTIFS(Movimientos!$D$7:$D$506,$A13,Movimientos!$G$7:$G$506,"Sale")&gt;COUNTIFS(Movimientos!$D$7:$D$506,$A13,Movimientos!$G$7:$G$506,"Entra"),"Afuera","Adentro"))</f>
        <v/>
      </c>
      <c r="T13" s="14">
        <f>IF($A13="","",COUNTIFS(Movimientos!$D$7:$D$506,$A13,Movimientos!$G$7:$G$506,"Sale"))</f>
        <v/>
      </c>
      <c r="U13" s="14">
        <f>IF($A13="","",COUNTIFS(Movimientos!$D$7:$D$506,$A13,Movimientos!$G$7:$G$506,"Entra"))</f>
        <v/>
      </c>
    </row>
    <row r="14" ht="18" customHeight="1">
      <c r="A14" s="11" t="n"/>
      <c r="B14" s="11" t="n"/>
      <c r="C14" s="11" t="n"/>
      <c r="D14" s="12" t="n"/>
      <c r="E14" s="11" t="n"/>
      <c r="F14" s="12" t="n"/>
      <c r="G14" s="11" t="n"/>
      <c r="H14" s="12" t="n"/>
      <c r="I14" s="11" t="n"/>
      <c r="J14" s="11" t="n"/>
      <c r="K14" s="11" t="n"/>
      <c r="L14" s="11" t="n"/>
      <c r="M14" s="12" t="n"/>
      <c r="N14" s="11" t="n"/>
      <c r="O14" s="11" t="n"/>
      <c r="P14" s="11" t="n"/>
      <c r="Q14" s="13" t="n"/>
      <c r="R14" s="11" t="n"/>
      <c r="S14" s="14">
        <f>IF($A14="","",IF(COUNTIFS(Movimientos!$D$7:$D$506,$A14,Movimientos!$G$7:$G$506,"Sale")&gt;COUNTIFS(Movimientos!$D$7:$D$506,$A14,Movimientos!$G$7:$G$506,"Entra"),"Afuera","Adentro"))</f>
        <v/>
      </c>
      <c r="T14" s="14">
        <f>IF($A14="","",COUNTIFS(Movimientos!$D$7:$D$506,$A14,Movimientos!$G$7:$G$506,"Sale"))</f>
        <v/>
      </c>
      <c r="U14" s="14">
        <f>IF($A14="","",COUNTIFS(Movimientos!$D$7:$D$506,$A14,Movimientos!$G$7:$G$506,"Entra"))</f>
        <v/>
      </c>
    </row>
    <row r="15" ht="18" customHeight="1">
      <c r="A15" s="11" t="n"/>
      <c r="B15" s="11" t="n"/>
      <c r="C15" s="11" t="n"/>
      <c r="D15" s="12" t="n"/>
      <c r="E15" s="11" t="n"/>
      <c r="F15" s="12" t="n"/>
      <c r="G15" s="11" t="n"/>
      <c r="H15" s="12" t="n"/>
      <c r="I15" s="11" t="n"/>
      <c r="J15" s="11" t="n"/>
      <c r="K15" s="11" t="n"/>
      <c r="L15" s="11" t="n"/>
      <c r="M15" s="12" t="n"/>
      <c r="N15" s="11" t="n"/>
      <c r="O15" s="11" t="n"/>
      <c r="P15" s="11" t="n"/>
      <c r="Q15" s="13" t="n"/>
      <c r="R15" s="11" t="n"/>
      <c r="S15" s="14">
        <f>IF($A15="","",IF(COUNTIFS(Movimientos!$D$7:$D$506,$A15,Movimientos!$G$7:$G$506,"Sale")&gt;COUNTIFS(Movimientos!$D$7:$D$506,$A15,Movimientos!$G$7:$G$506,"Entra"),"Afuera","Adentro"))</f>
        <v/>
      </c>
      <c r="T15" s="14">
        <f>IF($A15="","",COUNTIFS(Movimientos!$D$7:$D$506,$A15,Movimientos!$G$7:$G$506,"Sale"))</f>
        <v/>
      </c>
      <c r="U15" s="14">
        <f>IF($A15="","",COUNTIFS(Movimientos!$D$7:$D$506,$A15,Movimientos!$G$7:$G$506,"Entra"))</f>
        <v/>
      </c>
    </row>
    <row r="16" ht="18" customHeight="1">
      <c r="A16" s="11" t="n"/>
      <c r="B16" s="11" t="n"/>
      <c r="C16" s="11" t="n"/>
      <c r="D16" s="12" t="n"/>
      <c r="E16" s="11" t="n"/>
      <c r="F16" s="12" t="n"/>
      <c r="G16" s="11" t="n"/>
      <c r="H16" s="12" t="n"/>
      <c r="I16" s="11" t="n"/>
      <c r="J16" s="11" t="n"/>
      <c r="K16" s="11" t="n"/>
      <c r="L16" s="11" t="n"/>
      <c r="M16" s="12" t="n"/>
      <c r="N16" s="11" t="n"/>
      <c r="O16" s="11" t="n"/>
      <c r="P16" s="11" t="n"/>
      <c r="Q16" s="13" t="n"/>
      <c r="R16" s="11" t="n"/>
      <c r="S16" s="14">
        <f>IF($A16="","",IF(COUNTIFS(Movimientos!$D$7:$D$506,$A16,Movimientos!$G$7:$G$506,"Sale")&gt;COUNTIFS(Movimientos!$D$7:$D$506,$A16,Movimientos!$G$7:$G$506,"Entra"),"Afuera","Adentro"))</f>
        <v/>
      </c>
      <c r="T16" s="14">
        <f>IF($A16="","",COUNTIFS(Movimientos!$D$7:$D$506,$A16,Movimientos!$G$7:$G$506,"Sale"))</f>
        <v/>
      </c>
      <c r="U16" s="14">
        <f>IF($A16="","",COUNTIFS(Movimientos!$D$7:$D$506,$A16,Movimientos!$G$7:$G$506,"Entra"))</f>
        <v/>
      </c>
    </row>
    <row r="17" ht="18" customHeight="1">
      <c r="A17" s="11" t="n"/>
      <c r="B17" s="11" t="n"/>
      <c r="C17" s="11" t="n"/>
      <c r="D17" s="12" t="n"/>
      <c r="E17" s="11" t="n"/>
      <c r="F17" s="12" t="n"/>
      <c r="G17" s="11" t="n"/>
      <c r="H17" s="12" t="n"/>
      <c r="I17" s="11" t="n"/>
      <c r="J17" s="11" t="n"/>
      <c r="K17" s="11" t="n"/>
      <c r="L17" s="11" t="n"/>
      <c r="M17" s="12" t="n"/>
      <c r="N17" s="11" t="n"/>
      <c r="O17" s="11" t="n"/>
      <c r="P17" s="11" t="n"/>
      <c r="Q17" s="13" t="n"/>
      <c r="R17" s="11" t="n"/>
      <c r="S17" s="14">
        <f>IF($A17="","",IF(COUNTIFS(Movimientos!$D$7:$D$506,$A17,Movimientos!$G$7:$G$506,"Sale")&gt;COUNTIFS(Movimientos!$D$7:$D$506,$A17,Movimientos!$G$7:$G$506,"Entra"),"Afuera","Adentro"))</f>
        <v/>
      </c>
      <c r="T17" s="14">
        <f>IF($A17="","",COUNTIFS(Movimientos!$D$7:$D$506,$A17,Movimientos!$G$7:$G$506,"Sale"))</f>
        <v/>
      </c>
      <c r="U17" s="14">
        <f>IF($A17="","",COUNTIFS(Movimientos!$D$7:$D$506,$A17,Movimientos!$G$7:$G$506,"Entra"))</f>
        <v/>
      </c>
    </row>
    <row r="18" ht="18" customHeight="1">
      <c r="A18" s="11" t="n"/>
      <c r="B18" s="11" t="n"/>
      <c r="C18" s="11" t="n"/>
      <c r="D18" s="12" t="n"/>
      <c r="E18" s="11" t="n"/>
      <c r="F18" s="12" t="n"/>
      <c r="G18" s="11" t="n"/>
      <c r="H18" s="12" t="n"/>
      <c r="I18" s="11" t="n"/>
      <c r="J18" s="11" t="n"/>
      <c r="K18" s="11" t="n"/>
      <c r="L18" s="11" t="n"/>
      <c r="M18" s="12" t="n"/>
      <c r="N18" s="11" t="n"/>
      <c r="O18" s="11" t="n"/>
      <c r="P18" s="11" t="n"/>
      <c r="Q18" s="13" t="n"/>
      <c r="R18" s="11" t="n"/>
      <c r="S18" s="14">
        <f>IF($A18="","",IF(COUNTIFS(Movimientos!$D$7:$D$506,$A18,Movimientos!$G$7:$G$506,"Sale")&gt;COUNTIFS(Movimientos!$D$7:$D$506,$A18,Movimientos!$G$7:$G$506,"Entra"),"Afuera","Adentro"))</f>
        <v/>
      </c>
      <c r="T18" s="14">
        <f>IF($A18="","",COUNTIFS(Movimientos!$D$7:$D$506,$A18,Movimientos!$G$7:$G$506,"Sale"))</f>
        <v/>
      </c>
      <c r="U18" s="14">
        <f>IF($A18="","",COUNTIFS(Movimientos!$D$7:$D$506,$A18,Movimientos!$G$7:$G$506,"Entra"))</f>
        <v/>
      </c>
    </row>
    <row r="19" ht="18" customHeight="1">
      <c r="A19" s="11" t="n"/>
      <c r="B19" s="11" t="n"/>
      <c r="C19" s="11" t="n"/>
      <c r="D19" s="12" t="n"/>
      <c r="E19" s="11" t="n"/>
      <c r="F19" s="12" t="n"/>
      <c r="G19" s="11" t="n"/>
      <c r="H19" s="12" t="n"/>
      <c r="I19" s="11" t="n"/>
      <c r="J19" s="11" t="n"/>
      <c r="K19" s="11" t="n"/>
      <c r="L19" s="11" t="n"/>
      <c r="M19" s="12" t="n"/>
      <c r="N19" s="11" t="n"/>
      <c r="O19" s="11" t="n"/>
      <c r="P19" s="11" t="n"/>
      <c r="Q19" s="13" t="n"/>
      <c r="R19" s="11" t="n"/>
      <c r="S19" s="14">
        <f>IF($A19="","",IF(COUNTIFS(Movimientos!$D$7:$D$506,$A19,Movimientos!$G$7:$G$506,"Sale")&gt;COUNTIFS(Movimientos!$D$7:$D$506,$A19,Movimientos!$G$7:$G$506,"Entra"),"Afuera","Adentro"))</f>
        <v/>
      </c>
      <c r="T19" s="14">
        <f>IF($A19="","",COUNTIFS(Movimientos!$D$7:$D$506,$A19,Movimientos!$G$7:$G$506,"Sale"))</f>
        <v/>
      </c>
      <c r="U19" s="14">
        <f>IF($A19="","",COUNTIFS(Movimientos!$D$7:$D$506,$A19,Movimientos!$G$7:$G$506,"Entra"))</f>
        <v/>
      </c>
    </row>
    <row r="20" ht="18" customHeight="1">
      <c r="A20" s="11" t="n"/>
      <c r="B20" s="11" t="n"/>
      <c r="C20" s="11" t="n"/>
      <c r="D20" s="12" t="n"/>
      <c r="E20" s="11" t="n"/>
      <c r="F20" s="12" t="n"/>
      <c r="G20" s="11" t="n"/>
      <c r="H20" s="12" t="n"/>
      <c r="I20" s="11" t="n"/>
      <c r="J20" s="11" t="n"/>
      <c r="K20" s="11" t="n"/>
      <c r="L20" s="11" t="n"/>
      <c r="M20" s="12" t="n"/>
      <c r="N20" s="11" t="n"/>
      <c r="O20" s="11" t="n"/>
      <c r="P20" s="11" t="n"/>
      <c r="Q20" s="13" t="n"/>
      <c r="R20" s="11" t="n"/>
      <c r="S20" s="14">
        <f>IF($A20="","",IF(COUNTIFS(Movimientos!$D$7:$D$506,$A20,Movimientos!$G$7:$G$506,"Sale")&gt;COUNTIFS(Movimientos!$D$7:$D$506,$A20,Movimientos!$G$7:$G$506,"Entra"),"Afuera","Adentro"))</f>
        <v/>
      </c>
      <c r="T20" s="14">
        <f>IF($A20="","",COUNTIFS(Movimientos!$D$7:$D$506,$A20,Movimientos!$G$7:$G$506,"Sale"))</f>
        <v/>
      </c>
      <c r="U20" s="14">
        <f>IF($A20="","",COUNTIFS(Movimientos!$D$7:$D$506,$A20,Movimientos!$G$7:$G$506,"Entra"))</f>
        <v/>
      </c>
    </row>
    <row r="21" ht="18" customHeight="1">
      <c r="A21" s="11" t="n"/>
      <c r="B21" s="11" t="n"/>
      <c r="C21" s="11" t="n"/>
      <c r="D21" s="12" t="n"/>
      <c r="E21" s="11" t="n"/>
      <c r="F21" s="12" t="n"/>
      <c r="G21" s="11" t="n"/>
      <c r="H21" s="12" t="n"/>
      <c r="I21" s="11" t="n"/>
      <c r="J21" s="11" t="n"/>
      <c r="K21" s="11" t="n"/>
      <c r="L21" s="11" t="n"/>
      <c r="M21" s="12" t="n"/>
      <c r="N21" s="11" t="n"/>
      <c r="O21" s="11" t="n"/>
      <c r="P21" s="11" t="n"/>
      <c r="Q21" s="13" t="n"/>
      <c r="R21" s="11" t="n"/>
      <c r="S21" s="14">
        <f>IF($A21="","",IF(COUNTIFS(Movimientos!$D$7:$D$506,$A21,Movimientos!$G$7:$G$506,"Sale")&gt;COUNTIFS(Movimientos!$D$7:$D$506,$A21,Movimientos!$G$7:$G$506,"Entra"),"Afuera","Adentro"))</f>
        <v/>
      </c>
      <c r="T21" s="14">
        <f>IF($A21="","",COUNTIFS(Movimientos!$D$7:$D$506,$A21,Movimientos!$G$7:$G$506,"Sale"))</f>
        <v/>
      </c>
      <c r="U21" s="14">
        <f>IF($A21="","",COUNTIFS(Movimientos!$D$7:$D$506,$A21,Movimientos!$G$7:$G$506,"Entra"))</f>
        <v/>
      </c>
    </row>
    <row r="22" ht="18" customHeight="1">
      <c r="A22" s="11" t="n"/>
      <c r="B22" s="11" t="n"/>
      <c r="C22" s="11" t="n"/>
      <c r="D22" s="12" t="n"/>
      <c r="E22" s="11" t="n"/>
      <c r="F22" s="12" t="n"/>
      <c r="G22" s="11" t="n"/>
      <c r="H22" s="12" t="n"/>
      <c r="I22" s="11" t="n"/>
      <c r="J22" s="11" t="n"/>
      <c r="K22" s="11" t="n"/>
      <c r="L22" s="11" t="n"/>
      <c r="M22" s="12" t="n"/>
      <c r="N22" s="11" t="n"/>
      <c r="O22" s="11" t="n"/>
      <c r="P22" s="11" t="n"/>
      <c r="Q22" s="13" t="n"/>
      <c r="R22" s="11" t="n"/>
      <c r="S22" s="14">
        <f>IF($A22="","",IF(COUNTIFS(Movimientos!$D$7:$D$506,$A22,Movimientos!$G$7:$G$506,"Sale")&gt;COUNTIFS(Movimientos!$D$7:$D$506,$A22,Movimientos!$G$7:$G$506,"Entra"),"Afuera","Adentro"))</f>
        <v/>
      </c>
      <c r="T22" s="14">
        <f>IF($A22="","",COUNTIFS(Movimientos!$D$7:$D$506,$A22,Movimientos!$G$7:$G$506,"Sale"))</f>
        <v/>
      </c>
      <c r="U22" s="14">
        <f>IF($A22="","",COUNTIFS(Movimientos!$D$7:$D$506,$A22,Movimientos!$G$7:$G$506,"Entra"))</f>
        <v/>
      </c>
    </row>
    <row r="23" ht="18" customHeight="1">
      <c r="A23" s="11" t="n"/>
      <c r="B23" s="11" t="n"/>
      <c r="C23" s="11" t="n"/>
      <c r="D23" s="12" t="n"/>
      <c r="E23" s="11" t="n"/>
      <c r="F23" s="12" t="n"/>
      <c r="G23" s="11" t="n"/>
      <c r="H23" s="12" t="n"/>
      <c r="I23" s="11" t="n"/>
      <c r="J23" s="11" t="n"/>
      <c r="K23" s="11" t="n"/>
      <c r="L23" s="11" t="n"/>
      <c r="M23" s="12" t="n"/>
      <c r="N23" s="11" t="n"/>
      <c r="O23" s="11" t="n"/>
      <c r="P23" s="11" t="n"/>
      <c r="Q23" s="13" t="n"/>
      <c r="R23" s="11" t="n"/>
      <c r="S23" s="14">
        <f>IF($A23="","",IF(COUNTIFS(Movimientos!$D$7:$D$506,$A23,Movimientos!$G$7:$G$506,"Sale")&gt;COUNTIFS(Movimientos!$D$7:$D$506,$A23,Movimientos!$G$7:$G$506,"Entra"),"Afuera","Adentro"))</f>
        <v/>
      </c>
      <c r="T23" s="14">
        <f>IF($A23="","",COUNTIFS(Movimientos!$D$7:$D$506,$A23,Movimientos!$G$7:$G$506,"Sale"))</f>
        <v/>
      </c>
      <c r="U23" s="14">
        <f>IF($A23="","",COUNTIFS(Movimientos!$D$7:$D$506,$A23,Movimientos!$G$7:$G$506,"Entra"))</f>
        <v/>
      </c>
    </row>
    <row r="24" ht="18" customHeight="1">
      <c r="A24" s="11" t="n"/>
      <c r="B24" s="11" t="n"/>
      <c r="C24" s="11" t="n"/>
      <c r="D24" s="12" t="n"/>
      <c r="E24" s="11" t="n"/>
      <c r="F24" s="12" t="n"/>
      <c r="G24" s="11" t="n"/>
      <c r="H24" s="12" t="n"/>
      <c r="I24" s="11" t="n"/>
      <c r="J24" s="11" t="n"/>
      <c r="K24" s="11" t="n"/>
      <c r="L24" s="11" t="n"/>
      <c r="M24" s="12" t="n"/>
      <c r="N24" s="11" t="n"/>
      <c r="O24" s="11" t="n"/>
      <c r="P24" s="11" t="n"/>
      <c r="Q24" s="13" t="n"/>
      <c r="R24" s="11" t="n"/>
      <c r="S24" s="14">
        <f>IF($A24="","",IF(COUNTIFS(Movimientos!$D$7:$D$506,$A24,Movimientos!$G$7:$G$506,"Sale")&gt;COUNTIFS(Movimientos!$D$7:$D$506,$A24,Movimientos!$G$7:$G$506,"Entra"),"Afuera","Adentro"))</f>
        <v/>
      </c>
      <c r="T24" s="14">
        <f>IF($A24="","",COUNTIFS(Movimientos!$D$7:$D$506,$A24,Movimientos!$G$7:$G$506,"Sale"))</f>
        <v/>
      </c>
      <c r="U24" s="14">
        <f>IF($A24="","",COUNTIFS(Movimientos!$D$7:$D$506,$A24,Movimientos!$G$7:$G$506,"Entra"))</f>
        <v/>
      </c>
    </row>
    <row r="25" ht="18" customHeight="1">
      <c r="A25" s="11" t="n"/>
      <c r="B25" s="11" t="n"/>
      <c r="C25" s="11" t="n"/>
      <c r="D25" s="12" t="n"/>
      <c r="E25" s="11" t="n"/>
      <c r="F25" s="12" t="n"/>
      <c r="G25" s="11" t="n"/>
      <c r="H25" s="12" t="n"/>
      <c r="I25" s="11" t="n"/>
      <c r="J25" s="11" t="n"/>
      <c r="K25" s="11" t="n"/>
      <c r="L25" s="11" t="n"/>
      <c r="M25" s="12" t="n"/>
      <c r="N25" s="11" t="n"/>
      <c r="O25" s="11" t="n"/>
      <c r="P25" s="11" t="n"/>
      <c r="Q25" s="13" t="n"/>
      <c r="R25" s="11" t="n"/>
      <c r="S25" s="14">
        <f>IF($A25="","",IF(COUNTIFS(Movimientos!$D$7:$D$506,$A25,Movimientos!$G$7:$G$506,"Sale")&gt;COUNTIFS(Movimientos!$D$7:$D$506,$A25,Movimientos!$G$7:$G$506,"Entra"),"Afuera","Adentro"))</f>
        <v/>
      </c>
      <c r="T25" s="14">
        <f>IF($A25="","",COUNTIFS(Movimientos!$D$7:$D$506,$A25,Movimientos!$G$7:$G$506,"Sale"))</f>
        <v/>
      </c>
      <c r="U25" s="14">
        <f>IF($A25="","",COUNTIFS(Movimientos!$D$7:$D$506,$A25,Movimientos!$G$7:$G$506,"Entra"))</f>
        <v/>
      </c>
    </row>
    <row r="26" ht="18" customHeight="1">
      <c r="A26" s="11" t="n"/>
      <c r="B26" s="11" t="n"/>
      <c r="C26" s="11" t="n"/>
      <c r="D26" s="12" t="n"/>
      <c r="E26" s="11" t="n"/>
      <c r="F26" s="12" t="n"/>
      <c r="G26" s="11" t="n"/>
      <c r="H26" s="12" t="n"/>
      <c r="I26" s="11" t="n"/>
      <c r="J26" s="11" t="n"/>
      <c r="K26" s="11" t="n"/>
      <c r="L26" s="11" t="n"/>
      <c r="M26" s="12" t="n"/>
      <c r="N26" s="11" t="n"/>
      <c r="O26" s="11" t="n"/>
      <c r="P26" s="11" t="n"/>
      <c r="Q26" s="13" t="n"/>
      <c r="R26" s="11" t="n"/>
      <c r="S26" s="14">
        <f>IF($A26="","",IF(COUNTIFS(Movimientos!$D$7:$D$506,$A26,Movimientos!$G$7:$G$506,"Sale")&gt;COUNTIFS(Movimientos!$D$7:$D$506,$A26,Movimientos!$G$7:$G$506,"Entra"),"Afuera","Adentro"))</f>
        <v/>
      </c>
      <c r="T26" s="14">
        <f>IF($A26="","",COUNTIFS(Movimientos!$D$7:$D$506,$A26,Movimientos!$G$7:$G$506,"Sale"))</f>
        <v/>
      </c>
      <c r="U26" s="14">
        <f>IF($A26="","",COUNTIFS(Movimientos!$D$7:$D$506,$A26,Movimientos!$G$7:$G$506,"Entra"))</f>
        <v/>
      </c>
    </row>
    <row r="27" ht="18" customHeight="1">
      <c r="A27" s="11" t="n"/>
      <c r="B27" s="11" t="n"/>
      <c r="C27" s="11" t="n"/>
      <c r="D27" s="12" t="n"/>
      <c r="E27" s="11" t="n"/>
      <c r="F27" s="12" t="n"/>
      <c r="G27" s="11" t="n"/>
      <c r="H27" s="12" t="n"/>
      <c r="I27" s="11" t="n"/>
      <c r="J27" s="11" t="n"/>
      <c r="K27" s="11" t="n"/>
      <c r="L27" s="11" t="n"/>
      <c r="M27" s="12" t="n"/>
      <c r="N27" s="11" t="n"/>
      <c r="O27" s="11" t="n"/>
      <c r="P27" s="11" t="n"/>
      <c r="Q27" s="13" t="n"/>
      <c r="R27" s="11" t="n"/>
      <c r="S27" s="14">
        <f>IF($A27="","",IF(COUNTIFS(Movimientos!$D$7:$D$506,$A27,Movimientos!$G$7:$G$506,"Sale")&gt;COUNTIFS(Movimientos!$D$7:$D$506,$A27,Movimientos!$G$7:$G$506,"Entra"),"Afuera","Adentro"))</f>
        <v/>
      </c>
      <c r="T27" s="14">
        <f>IF($A27="","",COUNTIFS(Movimientos!$D$7:$D$506,$A27,Movimientos!$G$7:$G$506,"Sale"))</f>
        <v/>
      </c>
      <c r="U27" s="14">
        <f>IF($A27="","",COUNTIFS(Movimientos!$D$7:$D$506,$A27,Movimientos!$G$7:$G$506,"Entra"))</f>
        <v/>
      </c>
    </row>
    <row r="28" ht="18" customHeight="1">
      <c r="A28" s="11" t="n"/>
      <c r="B28" s="11" t="n"/>
      <c r="C28" s="11" t="n"/>
      <c r="D28" s="12" t="n"/>
      <c r="E28" s="11" t="n"/>
      <c r="F28" s="12" t="n"/>
      <c r="G28" s="11" t="n"/>
      <c r="H28" s="12" t="n"/>
      <c r="I28" s="11" t="n"/>
      <c r="J28" s="11" t="n"/>
      <c r="K28" s="11" t="n"/>
      <c r="L28" s="11" t="n"/>
      <c r="M28" s="12" t="n"/>
      <c r="N28" s="11" t="n"/>
      <c r="O28" s="11" t="n"/>
      <c r="P28" s="11" t="n"/>
      <c r="Q28" s="13" t="n"/>
      <c r="R28" s="11" t="n"/>
      <c r="S28" s="14">
        <f>IF($A28="","",IF(COUNTIFS(Movimientos!$D$7:$D$506,$A28,Movimientos!$G$7:$G$506,"Sale")&gt;COUNTIFS(Movimientos!$D$7:$D$506,$A28,Movimientos!$G$7:$G$506,"Entra"),"Afuera","Adentro"))</f>
        <v/>
      </c>
      <c r="T28" s="14">
        <f>IF($A28="","",COUNTIFS(Movimientos!$D$7:$D$506,$A28,Movimientos!$G$7:$G$506,"Sale"))</f>
        <v/>
      </c>
      <c r="U28" s="14">
        <f>IF($A28="","",COUNTIFS(Movimientos!$D$7:$D$506,$A28,Movimientos!$G$7:$G$506,"Entra"))</f>
        <v/>
      </c>
    </row>
    <row r="29" ht="18" customHeight="1">
      <c r="A29" s="11" t="n"/>
      <c r="B29" s="11" t="n"/>
      <c r="C29" s="11" t="n"/>
      <c r="D29" s="12" t="n"/>
      <c r="E29" s="11" t="n"/>
      <c r="F29" s="12" t="n"/>
      <c r="G29" s="11" t="n"/>
      <c r="H29" s="12" t="n"/>
      <c r="I29" s="11" t="n"/>
      <c r="J29" s="11" t="n"/>
      <c r="K29" s="11" t="n"/>
      <c r="L29" s="11" t="n"/>
      <c r="M29" s="12" t="n"/>
      <c r="N29" s="11" t="n"/>
      <c r="O29" s="11" t="n"/>
      <c r="P29" s="11" t="n"/>
      <c r="Q29" s="13" t="n"/>
      <c r="R29" s="11" t="n"/>
      <c r="S29" s="14">
        <f>IF($A29="","",IF(COUNTIFS(Movimientos!$D$7:$D$506,$A29,Movimientos!$G$7:$G$506,"Sale")&gt;COUNTIFS(Movimientos!$D$7:$D$506,$A29,Movimientos!$G$7:$G$506,"Entra"),"Afuera","Adentro"))</f>
        <v/>
      </c>
      <c r="T29" s="14">
        <f>IF($A29="","",COUNTIFS(Movimientos!$D$7:$D$506,$A29,Movimientos!$G$7:$G$506,"Sale"))</f>
        <v/>
      </c>
      <c r="U29" s="14">
        <f>IF($A29="","",COUNTIFS(Movimientos!$D$7:$D$506,$A29,Movimientos!$G$7:$G$506,"Entra"))</f>
        <v/>
      </c>
    </row>
    <row r="30" ht="18" customHeight="1">
      <c r="A30" s="11" t="n"/>
      <c r="B30" s="11" t="n"/>
      <c r="C30" s="11" t="n"/>
      <c r="D30" s="12" t="n"/>
      <c r="E30" s="11" t="n"/>
      <c r="F30" s="12" t="n"/>
      <c r="G30" s="11" t="n"/>
      <c r="H30" s="12" t="n"/>
      <c r="I30" s="11" t="n"/>
      <c r="J30" s="11" t="n"/>
      <c r="K30" s="11" t="n"/>
      <c r="L30" s="11" t="n"/>
      <c r="M30" s="12" t="n"/>
      <c r="N30" s="11" t="n"/>
      <c r="O30" s="11" t="n"/>
      <c r="P30" s="11" t="n"/>
      <c r="Q30" s="13" t="n"/>
      <c r="R30" s="11" t="n"/>
      <c r="S30" s="14">
        <f>IF($A30="","",IF(COUNTIFS(Movimientos!$D$7:$D$506,$A30,Movimientos!$G$7:$G$506,"Sale")&gt;COUNTIFS(Movimientos!$D$7:$D$506,$A30,Movimientos!$G$7:$G$506,"Entra"),"Afuera","Adentro"))</f>
        <v/>
      </c>
      <c r="T30" s="14">
        <f>IF($A30="","",COUNTIFS(Movimientos!$D$7:$D$506,$A30,Movimientos!$G$7:$G$506,"Sale"))</f>
        <v/>
      </c>
      <c r="U30" s="14">
        <f>IF($A30="","",COUNTIFS(Movimientos!$D$7:$D$506,$A30,Movimientos!$G$7:$G$506,"Entra"))</f>
        <v/>
      </c>
    </row>
    <row r="31" ht="18" customHeight="1">
      <c r="A31" s="11" t="n"/>
      <c r="B31" s="11" t="n"/>
      <c r="C31" s="11" t="n"/>
      <c r="D31" s="12" t="n"/>
      <c r="E31" s="11" t="n"/>
      <c r="F31" s="12" t="n"/>
      <c r="G31" s="11" t="n"/>
      <c r="H31" s="12" t="n"/>
      <c r="I31" s="11" t="n"/>
      <c r="J31" s="11" t="n"/>
      <c r="K31" s="11" t="n"/>
      <c r="L31" s="11" t="n"/>
      <c r="M31" s="12" t="n"/>
      <c r="N31" s="11" t="n"/>
      <c r="O31" s="11" t="n"/>
      <c r="P31" s="11" t="n"/>
      <c r="Q31" s="13" t="n"/>
      <c r="R31" s="11" t="n"/>
      <c r="S31" s="14">
        <f>IF($A31="","",IF(COUNTIFS(Movimientos!$D$7:$D$506,$A31,Movimientos!$G$7:$G$506,"Sale")&gt;COUNTIFS(Movimientos!$D$7:$D$506,$A31,Movimientos!$G$7:$G$506,"Entra"),"Afuera","Adentro"))</f>
        <v/>
      </c>
      <c r="T31" s="14">
        <f>IF($A31="","",COUNTIFS(Movimientos!$D$7:$D$506,$A31,Movimientos!$G$7:$G$506,"Sale"))</f>
        <v/>
      </c>
      <c r="U31" s="14">
        <f>IF($A31="","",COUNTIFS(Movimientos!$D$7:$D$506,$A31,Movimientos!$G$7:$G$506,"Entra"))</f>
        <v/>
      </c>
    </row>
    <row r="32" ht="18" customHeight="1">
      <c r="A32" s="11" t="n"/>
      <c r="B32" s="11" t="n"/>
      <c r="C32" s="11" t="n"/>
      <c r="D32" s="12" t="n"/>
      <c r="E32" s="11" t="n"/>
      <c r="F32" s="12" t="n"/>
      <c r="G32" s="11" t="n"/>
      <c r="H32" s="12" t="n"/>
      <c r="I32" s="11" t="n"/>
      <c r="J32" s="11" t="n"/>
      <c r="K32" s="11" t="n"/>
      <c r="L32" s="11" t="n"/>
      <c r="M32" s="12" t="n"/>
      <c r="N32" s="11" t="n"/>
      <c r="O32" s="11" t="n"/>
      <c r="P32" s="11" t="n"/>
      <c r="Q32" s="13" t="n"/>
      <c r="R32" s="11" t="n"/>
      <c r="S32" s="14">
        <f>IF($A32="","",IF(COUNTIFS(Movimientos!$D$7:$D$506,$A32,Movimientos!$G$7:$G$506,"Sale")&gt;COUNTIFS(Movimientos!$D$7:$D$506,$A32,Movimientos!$G$7:$G$506,"Entra"),"Afuera","Adentro"))</f>
        <v/>
      </c>
      <c r="T32" s="14">
        <f>IF($A32="","",COUNTIFS(Movimientos!$D$7:$D$506,$A32,Movimientos!$G$7:$G$506,"Sale"))</f>
        <v/>
      </c>
      <c r="U32" s="14">
        <f>IF($A32="","",COUNTIFS(Movimientos!$D$7:$D$506,$A32,Movimientos!$G$7:$G$506,"Entra"))</f>
        <v/>
      </c>
    </row>
    <row r="33" ht="18" customHeight="1">
      <c r="A33" s="11" t="n"/>
      <c r="B33" s="11" t="n"/>
      <c r="C33" s="11" t="n"/>
      <c r="D33" s="12" t="n"/>
      <c r="E33" s="11" t="n"/>
      <c r="F33" s="12" t="n"/>
      <c r="G33" s="11" t="n"/>
      <c r="H33" s="12" t="n"/>
      <c r="I33" s="11" t="n"/>
      <c r="J33" s="11" t="n"/>
      <c r="K33" s="11" t="n"/>
      <c r="L33" s="11" t="n"/>
      <c r="M33" s="12" t="n"/>
      <c r="N33" s="11" t="n"/>
      <c r="O33" s="11" t="n"/>
      <c r="P33" s="11" t="n"/>
      <c r="Q33" s="13" t="n"/>
      <c r="R33" s="11" t="n"/>
      <c r="S33" s="14">
        <f>IF($A33="","",IF(COUNTIFS(Movimientos!$D$7:$D$506,$A33,Movimientos!$G$7:$G$506,"Sale")&gt;COUNTIFS(Movimientos!$D$7:$D$506,$A33,Movimientos!$G$7:$G$506,"Entra"),"Afuera","Adentro"))</f>
        <v/>
      </c>
      <c r="T33" s="14">
        <f>IF($A33="","",COUNTIFS(Movimientos!$D$7:$D$506,$A33,Movimientos!$G$7:$G$506,"Sale"))</f>
        <v/>
      </c>
      <c r="U33" s="14">
        <f>IF($A33="","",COUNTIFS(Movimientos!$D$7:$D$506,$A33,Movimientos!$G$7:$G$506,"Entra"))</f>
        <v/>
      </c>
    </row>
    <row r="34" ht="18" customHeight="1">
      <c r="A34" s="11" t="n"/>
      <c r="B34" s="11" t="n"/>
      <c r="C34" s="11" t="n"/>
      <c r="D34" s="12" t="n"/>
      <c r="E34" s="11" t="n"/>
      <c r="F34" s="12" t="n"/>
      <c r="G34" s="11" t="n"/>
      <c r="H34" s="12" t="n"/>
      <c r="I34" s="11" t="n"/>
      <c r="J34" s="11" t="n"/>
      <c r="K34" s="11" t="n"/>
      <c r="L34" s="11" t="n"/>
      <c r="M34" s="12" t="n"/>
      <c r="N34" s="11" t="n"/>
      <c r="O34" s="11" t="n"/>
      <c r="P34" s="11" t="n"/>
      <c r="Q34" s="13" t="n"/>
      <c r="R34" s="11" t="n"/>
      <c r="S34" s="14">
        <f>IF($A34="","",IF(COUNTIFS(Movimientos!$D$7:$D$506,$A34,Movimientos!$G$7:$G$506,"Sale")&gt;COUNTIFS(Movimientos!$D$7:$D$506,$A34,Movimientos!$G$7:$G$506,"Entra"),"Afuera","Adentro"))</f>
        <v/>
      </c>
      <c r="T34" s="14">
        <f>IF($A34="","",COUNTIFS(Movimientos!$D$7:$D$506,$A34,Movimientos!$G$7:$G$506,"Sale"))</f>
        <v/>
      </c>
      <c r="U34" s="14">
        <f>IF($A34="","",COUNTIFS(Movimientos!$D$7:$D$506,$A34,Movimientos!$G$7:$G$506,"Entra"))</f>
        <v/>
      </c>
    </row>
    <row r="35" ht="18" customHeight="1">
      <c r="A35" s="11" t="n"/>
      <c r="B35" s="11" t="n"/>
      <c r="C35" s="11" t="n"/>
      <c r="D35" s="12" t="n"/>
      <c r="E35" s="11" t="n"/>
      <c r="F35" s="12" t="n"/>
      <c r="G35" s="11" t="n"/>
      <c r="H35" s="12" t="n"/>
      <c r="I35" s="11" t="n"/>
      <c r="J35" s="11" t="n"/>
      <c r="K35" s="11" t="n"/>
      <c r="L35" s="11" t="n"/>
      <c r="M35" s="12" t="n"/>
      <c r="N35" s="11" t="n"/>
      <c r="O35" s="11" t="n"/>
      <c r="P35" s="11" t="n"/>
      <c r="Q35" s="13" t="n"/>
      <c r="R35" s="11" t="n"/>
      <c r="S35" s="14">
        <f>IF($A35="","",IF(COUNTIFS(Movimientos!$D$7:$D$506,$A35,Movimientos!$G$7:$G$506,"Sale")&gt;COUNTIFS(Movimientos!$D$7:$D$506,$A35,Movimientos!$G$7:$G$506,"Entra"),"Afuera","Adentro"))</f>
        <v/>
      </c>
      <c r="T35" s="14">
        <f>IF($A35="","",COUNTIFS(Movimientos!$D$7:$D$506,$A35,Movimientos!$G$7:$G$506,"Sale"))</f>
        <v/>
      </c>
      <c r="U35" s="14">
        <f>IF($A35="","",COUNTIFS(Movimientos!$D$7:$D$506,$A35,Movimientos!$G$7:$G$506,"Entra"))</f>
        <v/>
      </c>
    </row>
    <row r="36" ht="18" customHeight="1">
      <c r="A36" s="11" t="n"/>
      <c r="B36" s="11" t="n"/>
      <c r="C36" s="11" t="n"/>
      <c r="D36" s="12" t="n"/>
      <c r="E36" s="11" t="n"/>
      <c r="F36" s="12" t="n"/>
      <c r="G36" s="11" t="n"/>
      <c r="H36" s="12" t="n"/>
      <c r="I36" s="11" t="n"/>
      <c r="J36" s="11" t="n"/>
      <c r="K36" s="11" t="n"/>
      <c r="L36" s="11" t="n"/>
      <c r="M36" s="12" t="n"/>
      <c r="N36" s="11" t="n"/>
      <c r="O36" s="11" t="n"/>
      <c r="P36" s="11" t="n"/>
      <c r="Q36" s="13" t="n"/>
      <c r="R36" s="11" t="n"/>
      <c r="S36" s="14">
        <f>IF($A36="","",IF(COUNTIFS(Movimientos!$D$7:$D$506,$A36,Movimientos!$G$7:$G$506,"Sale")&gt;COUNTIFS(Movimientos!$D$7:$D$506,$A36,Movimientos!$G$7:$G$506,"Entra"),"Afuera","Adentro"))</f>
        <v/>
      </c>
      <c r="T36" s="14">
        <f>IF($A36="","",COUNTIFS(Movimientos!$D$7:$D$506,$A36,Movimientos!$G$7:$G$506,"Sale"))</f>
        <v/>
      </c>
      <c r="U36" s="14">
        <f>IF($A36="","",COUNTIFS(Movimientos!$D$7:$D$506,$A36,Movimientos!$G$7:$G$506,"Entra"))</f>
        <v/>
      </c>
    </row>
    <row r="37" ht="18" customHeight="1">
      <c r="A37" s="11" t="n"/>
      <c r="B37" s="11" t="n"/>
      <c r="C37" s="11" t="n"/>
      <c r="D37" s="12" t="n"/>
      <c r="E37" s="11" t="n"/>
      <c r="F37" s="12" t="n"/>
      <c r="G37" s="11" t="n"/>
      <c r="H37" s="12" t="n"/>
      <c r="I37" s="11" t="n"/>
      <c r="J37" s="11" t="n"/>
      <c r="K37" s="11" t="n"/>
      <c r="L37" s="11" t="n"/>
      <c r="M37" s="12" t="n"/>
      <c r="N37" s="11" t="n"/>
      <c r="O37" s="11" t="n"/>
      <c r="P37" s="11" t="n"/>
      <c r="Q37" s="13" t="n"/>
      <c r="R37" s="11" t="n"/>
      <c r="S37" s="14">
        <f>IF($A37="","",IF(COUNTIFS(Movimientos!$D$7:$D$506,$A37,Movimientos!$G$7:$G$506,"Sale")&gt;COUNTIFS(Movimientos!$D$7:$D$506,$A37,Movimientos!$G$7:$G$506,"Entra"),"Afuera","Adentro"))</f>
        <v/>
      </c>
      <c r="T37" s="14">
        <f>IF($A37="","",COUNTIFS(Movimientos!$D$7:$D$506,$A37,Movimientos!$G$7:$G$506,"Sale"))</f>
        <v/>
      </c>
      <c r="U37" s="14">
        <f>IF($A37="","",COUNTIFS(Movimientos!$D$7:$D$506,$A37,Movimientos!$G$7:$G$506,"Entra"))</f>
        <v/>
      </c>
    </row>
    <row r="38" ht="18" customHeight="1">
      <c r="A38" s="11" t="n"/>
      <c r="B38" s="11" t="n"/>
      <c r="C38" s="11" t="n"/>
      <c r="D38" s="12" t="n"/>
      <c r="E38" s="11" t="n"/>
      <c r="F38" s="12" t="n"/>
      <c r="G38" s="11" t="n"/>
      <c r="H38" s="12" t="n"/>
      <c r="I38" s="11" t="n"/>
      <c r="J38" s="11" t="n"/>
      <c r="K38" s="11" t="n"/>
      <c r="L38" s="11" t="n"/>
      <c r="M38" s="12" t="n"/>
      <c r="N38" s="11" t="n"/>
      <c r="O38" s="11" t="n"/>
      <c r="P38" s="11" t="n"/>
      <c r="Q38" s="13" t="n"/>
      <c r="R38" s="11" t="n"/>
      <c r="S38" s="14">
        <f>IF($A38="","",IF(COUNTIFS(Movimientos!$D$7:$D$506,$A38,Movimientos!$G$7:$G$506,"Sale")&gt;COUNTIFS(Movimientos!$D$7:$D$506,$A38,Movimientos!$G$7:$G$506,"Entra"),"Afuera","Adentro"))</f>
        <v/>
      </c>
      <c r="T38" s="14">
        <f>IF($A38="","",COUNTIFS(Movimientos!$D$7:$D$506,$A38,Movimientos!$G$7:$G$506,"Sale"))</f>
        <v/>
      </c>
      <c r="U38" s="14">
        <f>IF($A38="","",COUNTIFS(Movimientos!$D$7:$D$506,$A38,Movimientos!$G$7:$G$506,"Entra"))</f>
        <v/>
      </c>
    </row>
    <row r="39" ht="18" customHeight="1">
      <c r="A39" s="11" t="n"/>
      <c r="B39" s="11" t="n"/>
      <c r="C39" s="11" t="n"/>
      <c r="D39" s="12" t="n"/>
      <c r="E39" s="11" t="n"/>
      <c r="F39" s="12" t="n"/>
      <c r="G39" s="11" t="n"/>
      <c r="H39" s="12" t="n"/>
      <c r="I39" s="11" t="n"/>
      <c r="J39" s="11" t="n"/>
      <c r="K39" s="11" t="n"/>
      <c r="L39" s="11" t="n"/>
      <c r="M39" s="12" t="n"/>
      <c r="N39" s="11" t="n"/>
      <c r="O39" s="11" t="n"/>
      <c r="P39" s="11" t="n"/>
      <c r="Q39" s="13" t="n"/>
      <c r="R39" s="11" t="n"/>
      <c r="S39" s="14">
        <f>IF($A39="","",IF(COUNTIFS(Movimientos!$D$7:$D$506,$A39,Movimientos!$G$7:$G$506,"Sale")&gt;COUNTIFS(Movimientos!$D$7:$D$506,$A39,Movimientos!$G$7:$G$506,"Entra"),"Afuera","Adentro"))</f>
        <v/>
      </c>
      <c r="T39" s="14">
        <f>IF($A39="","",COUNTIFS(Movimientos!$D$7:$D$506,$A39,Movimientos!$G$7:$G$506,"Sale"))</f>
        <v/>
      </c>
      <c r="U39" s="14">
        <f>IF($A39="","",COUNTIFS(Movimientos!$D$7:$D$506,$A39,Movimientos!$G$7:$G$506,"Entra"))</f>
        <v/>
      </c>
    </row>
    <row r="40" ht="18" customHeight="1">
      <c r="A40" s="11" t="n"/>
      <c r="B40" s="11" t="n"/>
      <c r="C40" s="11" t="n"/>
      <c r="D40" s="12" t="n"/>
      <c r="E40" s="11" t="n"/>
      <c r="F40" s="12" t="n"/>
      <c r="G40" s="11" t="n"/>
      <c r="H40" s="12" t="n"/>
      <c r="I40" s="11" t="n"/>
      <c r="J40" s="11" t="n"/>
      <c r="K40" s="11" t="n"/>
      <c r="L40" s="11" t="n"/>
      <c r="M40" s="12" t="n"/>
      <c r="N40" s="11" t="n"/>
      <c r="O40" s="11" t="n"/>
      <c r="P40" s="11" t="n"/>
      <c r="Q40" s="13" t="n"/>
      <c r="R40" s="11" t="n"/>
      <c r="S40" s="14">
        <f>IF($A40="","",IF(COUNTIFS(Movimientos!$D$7:$D$506,$A40,Movimientos!$G$7:$G$506,"Sale")&gt;COUNTIFS(Movimientos!$D$7:$D$506,$A40,Movimientos!$G$7:$G$506,"Entra"),"Afuera","Adentro"))</f>
        <v/>
      </c>
      <c r="T40" s="14">
        <f>IF($A40="","",COUNTIFS(Movimientos!$D$7:$D$506,$A40,Movimientos!$G$7:$G$506,"Sale"))</f>
        <v/>
      </c>
      <c r="U40" s="14">
        <f>IF($A40="","",COUNTIFS(Movimientos!$D$7:$D$506,$A40,Movimientos!$G$7:$G$506,"Entra"))</f>
        <v/>
      </c>
    </row>
    <row r="41" ht="18" customHeight="1">
      <c r="A41" s="11" t="n"/>
      <c r="B41" s="11" t="n"/>
      <c r="C41" s="11" t="n"/>
      <c r="D41" s="12" t="n"/>
      <c r="E41" s="11" t="n"/>
      <c r="F41" s="12" t="n"/>
      <c r="G41" s="11" t="n"/>
      <c r="H41" s="12" t="n"/>
      <c r="I41" s="11" t="n"/>
      <c r="J41" s="11" t="n"/>
      <c r="K41" s="11" t="n"/>
      <c r="L41" s="11" t="n"/>
      <c r="M41" s="12" t="n"/>
      <c r="N41" s="11" t="n"/>
      <c r="O41" s="11" t="n"/>
      <c r="P41" s="11" t="n"/>
      <c r="Q41" s="13" t="n"/>
      <c r="R41" s="11" t="n"/>
      <c r="S41" s="14">
        <f>IF($A41="","",IF(COUNTIFS(Movimientos!$D$7:$D$506,$A41,Movimientos!$G$7:$G$506,"Sale")&gt;COUNTIFS(Movimientos!$D$7:$D$506,$A41,Movimientos!$G$7:$G$506,"Entra"),"Afuera","Adentro"))</f>
        <v/>
      </c>
      <c r="T41" s="14">
        <f>IF($A41="","",COUNTIFS(Movimientos!$D$7:$D$506,$A41,Movimientos!$G$7:$G$506,"Sale"))</f>
        <v/>
      </c>
      <c r="U41" s="14">
        <f>IF($A41="","",COUNTIFS(Movimientos!$D$7:$D$506,$A41,Movimientos!$G$7:$G$506,"Entra"))</f>
        <v/>
      </c>
    </row>
    <row r="42" ht="18" customHeight="1">
      <c r="A42" s="11" t="n"/>
      <c r="B42" s="11" t="n"/>
      <c r="C42" s="11" t="n"/>
      <c r="D42" s="12" t="n"/>
      <c r="E42" s="11" t="n"/>
      <c r="F42" s="12" t="n"/>
      <c r="G42" s="11" t="n"/>
      <c r="H42" s="12" t="n"/>
      <c r="I42" s="11" t="n"/>
      <c r="J42" s="11" t="n"/>
      <c r="K42" s="11" t="n"/>
      <c r="L42" s="11" t="n"/>
      <c r="M42" s="12" t="n"/>
      <c r="N42" s="11" t="n"/>
      <c r="O42" s="11" t="n"/>
      <c r="P42" s="11" t="n"/>
      <c r="Q42" s="13" t="n"/>
      <c r="R42" s="11" t="n"/>
      <c r="S42" s="14">
        <f>IF($A42="","",IF(COUNTIFS(Movimientos!$D$7:$D$506,$A42,Movimientos!$G$7:$G$506,"Sale")&gt;COUNTIFS(Movimientos!$D$7:$D$506,$A42,Movimientos!$G$7:$G$506,"Entra"),"Afuera","Adentro"))</f>
        <v/>
      </c>
      <c r="T42" s="14">
        <f>IF($A42="","",COUNTIFS(Movimientos!$D$7:$D$506,$A42,Movimientos!$G$7:$G$506,"Sale"))</f>
        <v/>
      </c>
      <c r="U42" s="14">
        <f>IF($A42="","",COUNTIFS(Movimientos!$D$7:$D$506,$A42,Movimientos!$G$7:$G$506,"Entra"))</f>
        <v/>
      </c>
    </row>
    <row r="43" ht="18" customHeight="1">
      <c r="A43" s="11" t="n"/>
      <c r="B43" s="11" t="n"/>
      <c r="C43" s="11" t="n"/>
      <c r="D43" s="12" t="n"/>
      <c r="E43" s="11" t="n"/>
      <c r="F43" s="12" t="n"/>
      <c r="G43" s="11" t="n"/>
      <c r="H43" s="12" t="n"/>
      <c r="I43" s="11" t="n"/>
      <c r="J43" s="11" t="n"/>
      <c r="K43" s="11" t="n"/>
      <c r="L43" s="11" t="n"/>
      <c r="M43" s="12" t="n"/>
      <c r="N43" s="11" t="n"/>
      <c r="O43" s="11" t="n"/>
      <c r="P43" s="11" t="n"/>
      <c r="Q43" s="13" t="n"/>
      <c r="R43" s="11" t="n"/>
      <c r="S43" s="14">
        <f>IF($A43="","",IF(COUNTIFS(Movimientos!$D$7:$D$506,$A43,Movimientos!$G$7:$G$506,"Sale")&gt;COUNTIFS(Movimientos!$D$7:$D$506,$A43,Movimientos!$G$7:$G$506,"Entra"),"Afuera","Adentro"))</f>
        <v/>
      </c>
      <c r="T43" s="14">
        <f>IF($A43="","",COUNTIFS(Movimientos!$D$7:$D$506,$A43,Movimientos!$G$7:$G$506,"Sale"))</f>
        <v/>
      </c>
      <c r="U43" s="14">
        <f>IF($A43="","",COUNTIFS(Movimientos!$D$7:$D$506,$A43,Movimientos!$G$7:$G$506,"Entra"))</f>
        <v/>
      </c>
    </row>
    <row r="44" ht="18" customHeight="1">
      <c r="A44" s="11" t="n"/>
      <c r="B44" s="11" t="n"/>
      <c r="C44" s="11" t="n"/>
      <c r="D44" s="12" t="n"/>
      <c r="E44" s="11" t="n"/>
      <c r="F44" s="12" t="n"/>
      <c r="G44" s="11" t="n"/>
      <c r="H44" s="12" t="n"/>
      <c r="I44" s="11" t="n"/>
      <c r="J44" s="11" t="n"/>
      <c r="K44" s="11" t="n"/>
      <c r="L44" s="11" t="n"/>
      <c r="M44" s="12" t="n"/>
      <c r="N44" s="11" t="n"/>
      <c r="O44" s="11" t="n"/>
      <c r="P44" s="11" t="n"/>
      <c r="Q44" s="13" t="n"/>
      <c r="R44" s="11" t="n"/>
      <c r="S44" s="14">
        <f>IF($A44="","",IF(COUNTIFS(Movimientos!$D$7:$D$506,$A44,Movimientos!$G$7:$G$506,"Sale")&gt;COUNTIFS(Movimientos!$D$7:$D$506,$A44,Movimientos!$G$7:$G$506,"Entra"),"Afuera","Adentro"))</f>
        <v/>
      </c>
      <c r="T44" s="14">
        <f>IF($A44="","",COUNTIFS(Movimientos!$D$7:$D$506,$A44,Movimientos!$G$7:$G$506,"Sale"))</f>
        <v/>
      </c>
      <c r="U44" s="14">
        <f>IF($A44="","",COUNTIFS(Movimientos!$D$7:$D$506,$A44,Movimientos!$G$7:$G$506,"Entra"))</f>
        <v/>
      </c>
    </row>
    <row r="45" ht="18" customHeight="1">
      <c r="A45" s="11" t="n"/>
      <c r="B45" s="11" t="n"/>
      <c r="C45" s="11" t="n"/>
      <c r="D45" s="12" t="n"/>
      <c r="E45" s="11" t="n"/>
      <c r="F45" s="12" t="n"/>
      <c r="G45" s="11" t="n"/>
      <c r="H45" s="12" t="n"/>
      <c r="I45" s="11" t="n"/>
      <c r="J45" s="11" t="n"/>
      <c r="K45" s="11" t="n"/>
      <c r="L45" s="11" t="n"/>
      <c r="M45" s="12" t="n"/>
      <c r="N45" s="11" t="n"/>
      <c r="O45" s="11" t="n"/>
      <c r="P45" s="11" t="n"/>
      <c r="Q45" s="13" t="n"/>
      <c r="R45" s="11" t="n"/>
      <c r="S45" s="14">
        <f>IF($A45="","",IF(COUNTIFS(Movimientos!$D$7:$D$506,$A45,Movimientos!$G$7:$G$506,"Sale")&gt;COUNTIFS(Movimientos!$D$7:$D$506,$A45,Movimientos!$G$7:$G$506,"Entra"),"Afuera","Adentro"))</f>
        <v/>
      </c>
      <c r="T45" s="14">
        <f>IF($A45="","",COUNTIFS(Movimientos!$D$7:$D$506,$A45,Movimientos!$G$7:$G$506,"Sale"))</f>
        <v/>
      </c>
      <c r="U45" s="14">
        <f>IF($A45="","",COUNTIFS(Movimientos!$D$7:$D$506,$A45,Movimientos!$G$7:$G$506,"Entra"))</f>
        <v/>
      </c>
    </row>
    <row r="46" ht="18" customHeight="1">
      <c r="A46" s="11" t="n"/>
      <c r="B46" s="11" t="n"/>
      <c r="C46" s="11" t="n"/>
      <c r="D46" s="12" t="n"/>
      <c r="E46" s="11" t="n"/>
      <c r="F46" s="12" t="n"/>
      <c r="G46" s="11" t="n"/>
      <c r="H46" s="12" t="n"/>
      <c r="I46" s="11" t="n"/>
      <c r="J46" s="11" t="n"/>
      <c r="K46" s="11" t="n"/>
      <c r="L46" s="11" t="n"/>
      <c r="M46" s="12" t="n"/>
      <c r="N46" s="11" t="n"/>
      <c r="O46" s="11" t="n"/>
      <c r="P46" s="11" t="n"/>
      <c r="Q46" s="13" t="n"/>
      <c r="R46" s="11" t="n"/>
      <c r="S46" s="14">
        <f>IF($A46="","",IF(COUNTIFS(Movimientos!$D$7:$D$506,$A46,Movimientos!$G$7:$G$506,"Sale")&gt;COUNTIFS(Movimientos!$D$7:$D$506,$A46,Movimientos!$G$7:$G$506,"Entra"),"Afuera","Adentro"))</f>
        <v/>
      </c>
      <c r="T46" s="14">
        <f>IF($A46="","",COUNTIFS(Movimientos!$D$7:$D$506,$A46,Movimientos!$G$7:$G$506,"Sale"))</f>
        <v/>
      </c>
      <c r="U46" s="14">
        <f>IF($A46="","",COUNTIFS(Movimientos!$D$7:$D$506,$A46,Movimientos!$G$7:$G$506,"Entra"))</f>
        <v/>
      </c>
    </row>
    <row r="47" ht="18" customHeight="1">
      <c r="A47" s="11" t="n"/>
      <c r="B47" s="11" t="n"/>
      <c r="C47" s="11" t="n"/>
      <c r="D47" s="12" t="n"/>
      <c r="E47" s="11" t="n"/>
      <c r="F47" s="12" t="n"/>
      <c r="G47" s="11" t="n"/>
      <c r="H47" s="12" t="n"/>
      <c r="I47" s="11" t="n"/>
      <c r="J47" s="11" t="n"/>
      <c r="K47" s="11" t="n"/>
      <c r="L47" s="11" t="n"/>
      <c r="M47" s="12" t="n"/>
      <c r="N47" s="11" t="n"/>
      <c r="O47" s="11" t="n"/>
      <c r="P47" s="11" t="n"/>
      <c r="Q47" s="13" t="n"/>
      <c r="R47" s="11" t="n"/>
      <c r="S47" s="14">
        <f>IF($A47="","",IF(COUNTIFS(Movimientos!$D$7:$D$506,$A47,Movimientos!$G$7:$G$506,"Sale")&gt;COUNTIFS(Movimientos!$D$7:$D$506,$A47,Movimientos!$G$7:$G$506,"Entra"),"Afuera","Adentro"))</f>
        <v/>
      </c>
      <c r="T47" s="14">
        <f>IF($A47="","",COUNTIFS(Movimientos!$D$7:$D$506,$A47,Movimientos!$G$7:$G$506,"Sale"))</f>
        <v/>
      </c>
      <c r="U47" s="14">
        <f>IF($A47="","",COUNTIFS(Movimientos!$D$7:$D$506,$A47,Movimientos!$G$7:$G$506,"Entra"))</f>
        <v/>
      </c>
    </row>
    <row r="48" ht="18" customHeight="1">
      <c r="A48" s="11" t="n"/>
      <c r="B48" s="11" t="n"/>
      <c r="C48" s="11" t="n"/>
      <c r="D48" s="12" t="n"/>
      <c r="E48" s="11" t="n"/>
      <c r="F48" s="12" t="n"/>
      <c r="G48" s="11" t="n"/>
      <c r="H48" s="12" t="n"/>
      <c r="I48" s="11" t="n"/>
      <c r="J48" s="11" t="n"/>
      <c r="K48" s="11" t="n"/>
      <c r="L48" s="11" t="n"/>
      <c r="M48" s="12" t="n"/>
      <c r="N48" s="11" t="n"/>
      <c r="O48" s="11" t="n"/>
      <c r="P48" s="11" t="n"/>
      <c r="Q48" s="13" t="n"/>
      <c r="R48" s="11" t="n"/>
      <c r="S48" s="14">
        <f>IF($A48="","",IF(COUNTIFS(Movimientos!$D$7:$D$506,$A48,Movimientos!$G$7:$G$506,"Sale")&gt;COUNTIFS(Movimientos!$D$7:$D$506,$A48,Movimientos!$G$7:$G$506,"Entra"),"Afuera","Adentro"))</f>
        <v/>
      </c>
      <c r="T48" s="14">
        <f>IF($A48="","",COUNTIFS(Movimientos!$D$7:$D$506,$A48,Movimientos!$G$7:$G$506,"Sale"))</f>
        <v/>
      </c>
      <c r="U48" s="14">
        <f>IF($A48="","",COUNTIFS(Movimientos!$D$7:$D$506,$A48,Movimientos!$G$7:$G$506,"Entra"))</f>
        <v/>
      </c>
    </row>
    <row r="49" ht="18" customHeight="1">
      <c r="A49" s="11" t="n"/>
      <c r="B49" s="11" t="n"/>
      <c r="C49" s="11" t="n"/>
      <c r="D49" s="12" t="n"/>
      <c r="E49" s="11" t="n"/>
      <c r="F49" s="12" t="n"/>
      <c r="G49" s="11" t="n"/>
      <c r="H49" s="12" t="n"/>
      <c r="I49" s="11" t="n"/>
      <c r="J49" s="11" t="n"/>
      <c r="K49" s="11" t="n"/>
      <c r="L49" s="11" t="n"/>
      <c r="M49" s="12" t="n"/>
      <c r="N49" s="11" t="n"/>
      <c r="O49" s="11" t="n"/>
      <c r="P49" s="11" t="n"/>
      <c r="Q49" s="13" t="n"/>
      <c r="R49" s="11" t="n"/>
      <c r="S49" s="14">
        <f>IF($A49="","",IF(COUNTIFS(Movimientos!$D$7:$D$506,$A49,Movimientos!$G$7:$G$506,"Sale")&gt;COUNTIFS(Movimientos!$D$7:$D$506,$A49,Movimientos!$G$7:$G$506,"Entra"),"Afuera","Adentro"))</f>
        <v/>
      </c>
      <c r="T49" s="14">
        <f>IF($A49="","",COUNTIFS(Movimientos!$D$7:$D$506,$A49,Movimientos!$G$7:$G$506,"Sale"))</f>
        <v/>
      </c>
      <c r="U49" s="14">
        <f>IF($A49="","",COUNTIFS(Movimientos!$D$7:$D$506,$A49,Movimientos!$G$7:$G$506,"Entra"))</f>
        <v/>
      </c>
    </row>
    <row r="50" ht="18" customHeight="1">
      <c r="A50" s="11" t="n"/>
      <c r="B50" s="11" t="n"/>
      <c r="C50" s="11" t="n"/>
      <c r="D50" s="12" t="n"/>
      <c r="E50" s="11" t="n"/>
      <c r="F50" s="12" t="n"/>
      <c r="G50" s="11" t="n"/>
      <c r="H50" s="12" t="n"/>
      <c r="I50" s="11" t="n"/>
      <c r="J50" s="11" t="n"/>
      <c r="K50" s="11" t="n"/>
      <c r="L50" s="11" t="n"/>
      <c r="M50" s="12" t="n"/>
      <c r="N50" s="11" t="n"/>
      <c r="O50" s="11" t="n"/>
      <c r="P50" s="11" t="n"/>
      <c r="Q50" s="13" t="n"/>
      <c r="R50" s="11" t="n"/>
      <c r="S50" s="14">
        <f>IF($A50="","",IF(COUNTIFS(Movimientos!$D$7:$D$506,$A50,Movimientos!$G$7:$G$506,"Sale")&gt;COUNTIFS(Movimientos!$D$7:$D$506,$A50,Movimientos!$G$7:$G$506,"Entra"),"Afuera","Adentro"))</f>
        <v/>
      </c>
      <c r="T50" s="14">
        <f>IF($A50="","",COUNTIFS(Movimientos!$D$7:$D$506,$A50,Movimientos!$G$7:$G$506,"Sale"))</f>
        <v/>
      </c>
      <c r="U50" s="14">
        <f>IF($A50="","",COUNTIFS(Movimientos!$D$7:$D$506,$A50,Movimientos!$G$7:$G$506,"Entra"))</f>
        <v/>
      </c>
    </row>
    <row r="51" ht="18" customHeight="1">
      <c r="A51" s="11" t="n"/>
      <c r="B51" s="11" t="n"/>
      <c r="C51" s="11" t="n"/>
      <c r="D51" s="12" t="n"/>
      <c r="E51" s="11" t="n"/>
      <c r="F51" s="12" t="n"/>
      <c r="G51" s="11" t="n"/>
      <c r="H51" s="12" t="n"/>
      <c r="I51" s="11" t="n"/>
      <c r="J51" s="11" t="n"/>
      <c r="K51" s="11" t="n"/>
      <c r="L51" s="11" t="n"/>
      <c r="M51" s="12" t="n"/>
      <c r="N51" s="11" t="n"/>
      <c r="O51" s="11" t="n"/>
      <c r="P51" s="11" t="n"/>
      <c r="Q51" s="13" t="n"/>
      <c r="R51" s="11" t="n"/>
      <c r="S51" s="14">
        <f>IF($A51="","",IF(COUNTIFS(Movimientos!$D$7:$D$506,$A51,Movimientos!$G$7:$G$506,"Sale")&gt;COUNTIFS(Movimientos!$D$7:$D$506,$A51,Movimientos!$G$7:$G$506,"Entra"),"Afuera","Adentro"))</f>
        <v/>
      </c>
      <c r="T51" s="14">
        <f>IF($A51="","",COUNTIFS(Movimientos!$D$7:$D$506,$A51,Movimientos!$G$7:$G$506,"Sale"))</f>
        <v/>
      </c>
      <c r="U51" s="14">
        <f>IF($A51="","",COUNTIFS(Movimientos!$D$7:$D$506,$A51,Movimientos!$G$7:$G$506,"Entra"))</f>
        <v/>
      </c>
    </row>
    <row r="52" ht="18" customHeight="1">
      <c r="A52" s="11" t="n"/>
      <c r="B52" s="11" t="n"/>
      <c r="C52" s="11" t="n"/>
      <c r="D52" s="12" t="n"/>
      <c r="E52" s="11" t="n"/>
      <c r="F52" s="12" t="n"/>
      <c r="G52" s="11" t="n"/>
      <c r="H52" s="12" t="n"/>
      <c r="I52" s="11" t="n"/>
      <c r="J52" s="11" t="n"/>
      <c r="K52" s="11" t="n"/>
      <c r="L52" s="11" t="n"/>
      <c r="M52" s="12" t="n"/>
      <c r="N52" s="11" t="n"/>
      <c r="O52" s="11" t="n"/>
      <c r="P52" s="11" t="n"/>
      <c r="Q52" s="13" t="n"/>
      <c r="R52" s="11" t="n"/>
      <c r="S52" s="14">
        <f>IF($A52="","",IF(COUNTIFS(Movimientos!$D$7:$D$506,$A52,Movimientos!$G$7:$G$506,"Sale")&gt;COUNTIFS(Movimientos!$D$7:$D$506,$A52,Movimientos!$G$7:$G$506,"Entra"),"Afuera","Adentro"))</f>
        <v/>
      </c>
      <c r="T52" s="14">
        <f>IF($A52="","",COUNTIFS(Movimientos!$D$7:$D$506,$A52,Movimientos!$G$7:$G$506,"Sale"))</f>
        <v/>
      </c>
      <c r="U52" s="14">
        <f>IF($A52="","",COUNTIFS(Movimientos!$D$7:$D$506,$A52,Movimientos!$G$7:$G$506,"Entra"))</f>
        <v/>
      </c>
    </row>
    <row r="53" ht="18" customHeight="1">
      <c r="A53" s="11" t="n"/>
      <c r="B53" s="11" t="n"/>
      <c r="C53" s="11" t="n"/>
      <c r="D53" s="12" t="n"/>
      <c r="E53" s="11" t="n"/>
      <c r="F53" s="12" t="n"/>
      <c r="G53" s="11" t="n"/>
      <c r="H53" s="12" t="n"/>
      <c r="I53" s="11" t="n"/>
      <c r="J53" s="11" t="n"/>
      <c r="K53" s="11" t="n"/>
      <c r="L53" s="11" t="n"/>
      <c r="M53" s="12" t="n"/>
      <c r="N53" s="11" t="n"/>
      <c r="O53" s="11" t="n"/>
      <c r="P53" s="11" t="n"/>
      <c r="Q53" s="13" t="n"/>
      <c r="R53" s="11" t="n"/>
      <c r="S53" s="14">
        <f>IF($A53="","",IF(COUNTIFS(Movimientos!$D$7:$D$506,$A53,Movimientos!$G$7:$G$506,"Sale")&gt;COUNTIFS(Movimientos!$D$7:$D$506,$A53,Movimientos!$G$7:$G$506,"Entra"),"Afuera","Adentro"))</f>
        <v/>
      </c>
      <c r="T53" s="14">
        <f>IF($A53="","",COUNTIFS(Movimientos!$D$7:$D$506,$A53,Movimientos!$G$7:$G$506,"Sale"))</f>
        <v/>
      </c>
      <c r="U53" s="14">
        <f>IF($A53="","",COUNTIFS(Movimientos!$D$7:$D$506,$A53,Movimientos!$G$7:$G$506,"Entra"))</f>
        <v/>
      </c>
    </row>
    <row r="54" ht="18" customHeight="1">
      <c r="A54" s="11" t="n"/>
      <c r="B54" s="11" t="n"/>
      <c r="C54" s="11" t="n"/>
      <c r="D54" s="12" t="n"/>
      <c r="E54" s="11" t="n"/>
      <c r="F54" s="12" t="n"/>
      <c r="G54" s="11" t="n"/>
      <c r="H54" s="12" t="n"/>
      <c r="I54" s="11" t="n"/>
      <c r="J54" s="11" t="n"/>
      <c r="K54" s="11" t="n"/>
      <c r="L54" s="11" t="n"/>
      <c r="M54" s="12" t="n"/>
      <c r="N54" s="11" t="n"/>
      <c r="O54" s="11" t="n"/>
      <c r="P54" s="11" t="n"/>
      <c r="Q54" s="13" t="n"/>
      <c r="R54" s="11" t="n"/>
      <c r="S54" s="14">
        <f>IF($A54="","",IF(COUNTIFS(Movimientos!$D$7:$D$506,$A54,Movimientos!$G$7:$G$506,"Sale")&gt;COUNTIFS(Movimientos!$D$7:$D$506,$A54,Movimientos!$G$7:$G$506,"Entra"),"Afuera","Adentro"))</f>
        <v/>
      </c>
      <c r="T54" s="14">
        <f>IF($A54="","",COUNTIFS(Movimientos!$D$7:$D$506,$A54,Movimientos!$G$7:$G$506,"Sale"))</f>
        <v/>
      </c>
      <c r="U54" s="14">
        <f>IF($A54="","",COUNTIFS(Movimientos!$D$7:$D$506,$A54,Movimientos!$G$7:$G$506,"Entra"))</f>
        <v/>
      </c>
    </row>
    <row r="55" ht="18" customHeight="1">
      <c r="A55" s="11" t="n"/>
      <c r="B55" s="11" t="n"/>
      <c r="C55" s="11" t="n"/>
      <c r="D55" s="12" t="n"/>
      <c r="E55" s="11" t="n"/>
      <c r="F55" s="12" t="n"/>
      <c r="G55" s="11" t="n"/>
      <c r="H55" s="12" t="n"/>
      <c r="I55" s="11" t="n"/>
      <c r="J55" s="11" t="n"/>
      <c r="K55" s="11" t="n"/>
      <c r="L55" s="11" t="n"/>
      <c r="M55" s="12" t="n"/>
      <c r="N55" s="11" t="n"/>
      <c r="O55" s="11" t="n"/>
      <c r="P55" s="11" t="n"/>
      <c r="Q55" s="13" t="n"/>
      <c r="R55" s="11" t="n"/>
      <c r="S55" s="14">
        <f>IF($A55="","",IF(COUNTIFS(Movimientos!$D$7:$D$506,$A55,Movimientos!$G$7:$G$506,"Sale")&gt;COUNTIFS(Movimientos!$D$7:$D$506,$A55,Movimientos!$G$7:$G$506,"Entra"),"Afuera","Adentro"))</f>
        <v/>
      </c>
      <c r="T55" s="14">
        <f>IF($A55="","",COUNTIFS(Movimientos!$D$7:$D$506,$A55,Movimientos!$G$7:$G$506,"Sale"))</f>
        <v/>
      </c>
      <c r="U55" s="14">
        <f>IF($A55="","",COUNTIFS(Movimientos!$D$7:$D$506,$A55,Movimientos!$G$7:$G$506,"Entra"))</f>
        <v/>
      </c>
    </row>
    <row r="56" ht="18" customHeight="1">
      <c r="A56" s="11" t="n"/>
      <c r="B56" s="11" t="n"/>
      <c r="C56" s="11" t="n"/>
      <c r="D56" s="12" t="n"/>
      <c r="E56" s="11" t="n"/>
      <c r="F56" s="12" t="n"/>
      <c r="G56" s="11" t="n"/>
      <c r="H56" s="12" t="n"/>
      <c r="I56" s="11" t="n"/>
      <c r="J56" s="11" t="n"/>
      <c r="K56" s="11" t="n"/>
      <c r="L56" s="11" t="n"/>
      <c r="M56" s="12" t="n"/>
      <c r="N56" s="11" t="n"/>
      <c r="O56" s="11" t="n"/>
      <c r="P56" s="11" t="n"/>
      <c r="Q56" s="13" t="n"/>
      <c r="R56" s="11" t="n"/>
      <c r="S56" s="14">
        <f>IF($A56="","",IF(COUNTIFS(Movimientos!$D$7:$D$506,$A56,Movimientos!$G$7:$G$506,"Sale")&gt;COUNTIFS(Movimientos!$D$7:$D$506,$A56,Movimientos!$G$7:$G$506,"Entra"),"Afuera","Adentro"))</f>
        <v/>
      </c>
      <c r="T56" s="14">
        <f>IF($A56="","",COUNTIFS(Movimientos!$D$7:$D$506,$A56,Movimientos!$G$7:$G$506,"Sale"))</f>
        <v/>
      </c>
      <c r="U56" s="14">
        <f>IF($A56="","",COUNTIFS(Movimientos!$D$7:$D$506,$A56,Movimientos!$G$7:$G$506,"Entra"))</f>
        <v/>
      </c>
    </row>
    <row r="57" ht="18" customHeight="1">
      <c r="A57" s="11" t="n"/>
      <c r="B57" s="11" t="n"/>
      <c r="C57" s="11" t="n"/>
      <c r="D57" s="12" t="n"/>
      <c r="E57" s="11" t="n"/>
      <c r="F57" s="12" t="n"/>
      <c r="G57" s="11" t="n"/>
      <c r="H57" s="12" t="n"/>
      <c r="I57" s="11" t="n"/>
      <c r="J57" s="11" t="n"/>
      <c r="K57" s="11" t="n"/>
      <c r="L57" s="11" t="n"/>
      <c r="M57" s="12" t="n"/>
      <c r="N57" s="11" t="n"/>
      <c r="O57" s="11" t="n"/>
      <c r="P57" s="11" t="n"/>
      <c r="Q57" s="13" t="n"/>
      <c r="R57" s="11" t="n"/>
      <c r="S57" s="14">
        <f>IF($A57="","",IF(COUNTIFS(Movimientos!$D$7:$D$506,$A57,Movimientos!$G$7:$G$506,"Sale")&gt;COUNTIFS(Movimientos!$D$7:$D$506,$A57,Movimientos!$G$7:$G$506,"Entra"),"Afuera","Adentro"))</f>
        <v/>
      </c>
      <c r="T57" s="14">
        <f>IF($A57="","",COUNTIFS(Movimientos!$D$7:$D$506,$A57,Movimientos!$G$7:$G$506,"Sale"))</f>
        <v/>
      </c>
      <c r="U57" s="14">
        <f>IF($A57="","",COUNTIFS(Movimientos!$D$7:$D$506,$A57,Movimientos!$G$7:$G$506,"Entra"))</f>
        <v/>
      </c>
    </row>
    <row r="58" ht="18" customHeight="1">
      <c r="A58" s="11" t="n"/>
      <c r="B58" s="11" t="n"/>
      <c r="C58" s="11" t="n"/>
      <c r="D58" s="12" t="n"/>
      <c r="E58" s="11" t="n"/>
      <c r="F58" s="12" t="n"/>
      <c r="G58" s="11" t="n"/>
      <c r="H58" s="12" t="n"/>
      <c r="I58" s="11" t="n"/>
      <c r="J58" s="11" t="n"/>
      <c r="K58" s="11" t="n"/>
      <c r="L58" s="11" t="n"/>
      <c r="M58" s="12" t="n"/>
      <c r="N58" s="11" t="n"/>
      <c r="O58" s="11" t="n"/>
      <c r="P58" s="11" t="n"/>
      <c r="Q58" s="13" t="n"/>
      <c r="R58" s="11" t="n"/>
      <c r="S58" s="14">
        <f>IF($A58="","",IF(COUNTIFS(Movimientos!$D$7:$D$506,$A58,Movimientos!$G$7:$G$506,"Sale")&gt;COUNTIFS(Movimientos!$D$7:$D$506,$A58,Movimientos!$G$7:$G$506,"Entra"),"Afuera","Adentro"))</f>
        <v/>
      </c>
      <c r="T58" s="14">
        <f>IF($A58="","",COUNTIFS(Movimientos!$D$7:$D$506,$A58,Movimientos!$G$7:$G$506,"Sale"))</f>
        <v/>
      </c>
      <c r="U58" s="14">
        <f>IF($A58="","",COUNTIFS(Movimientos!$D$7:$D$506,$A58,Movimientos!$G$7:$G$506,"Entra"))</f>
        <v/>
      </c>
    </row>
    <row r="59" ht="18" customHeight="1">
      <c r="A59" s="11" t="n"/>
      <c r="B59" s="11" t="n"/>
      <c r="C59" s="11" t="n"/>
      <c r="D59" s="12" t="n"/>
      <c r="E59" s="11" t="n"/>
      <c r="F59" s="12" t="n"/>
      <c r="G59" s="11" t="n"/>
      <c r="H59" s="12" t="n"/>
      <c r="I59" s="11" t="n"/>
      <c r="J59" s="11" t="n"/>
      <c r="K59" s="11" t="n"/>
      <c r="L59" s="11" t="n"/>
      <c r="M59" s="12" t="n"/>
      <c r="N59" s="11" t="n"/>
      <c r="O59" s="11" t="n"/>
      <c r="P59" s="11" t="n"/>
      <c r="Q59" s="13" t="n"/>
      <c r="R59" s="11" t="n"/>
      <c r="S59" s="14">
        <f>IF($A59="","",IF(COUNTIFS(Movimientos!$D$7:$D$506,$A59,Movimientos!$G$7:$G$506,"Sale")&gt;COUNTIFS(Movimientos!$D$7:$D$506,$A59,Movimientos!$G$7:$G$506,"Entra"),"Afuera","Adentro"))</f>
        <v/>
      </c>
      <c r="T59" s="14">
        <f>IF($A59="","",COUNTIFS(Movimientos!$D$7:$D$506,$A59,Movimientos!$G$7:$G$506,"Sale"))</f>
        <v/>
      </c>
      <c r="U59" s="14">
        <f>IF($A59="","",COUNTIFS(Movimientos!$D$7:$D$506,$A59,Movimientos!$G$7:$G$506,"Entra"))</f>
        <v/>
      </c>
    </row>
    <row r="60" ht="18" customHeight="1">
      <c r="A60" s="11" t="n"/>
      <c r="B60" s="11" t="n"/>
      <c r="C60" s="11" t="n"/>
      <c r="D60" s="12" t="n"/>
      <c r="E60" s="11" t="n"/>
      <c r="F60" s="12" t="n"/>
      <c r="G60" s="11" t="n"/>
      <c r="H60" s="12" t="n"/>
      <c r="I60" s="11" t="n"/>
      <c r="J60" s="11" t="n"/>
      <c r="K60" s="11" t="n"/>
      <c r="L60" s="11" t="n"/>
      <c r="M60" s="12" t="n"/>
      <c r="N60" s="11" t="n"/>
      <c r="O60" s="11" t="n"/>
      <c r="P60" s="11" t="n"/>
      <c r="Q60" s="13" t="n"/>
      <c r="R60" s="11" t="n"/>
      <c r="S60" s="14">
        <f>IF($A60="","",IF(COUNTIFS(Movimientos!$D$7:$D$506,$A60,Movimientos!$G$7:$G$506,"Sale")&gt;COUNTIFS(Movimientos!$D$7:$D$506,$A60,Movimientos!$G$7:$G$506,"Entra"),"Afuera","Adentro"))</f>
        <v/>
      </c>
      <c r="T60" s="14">
        <f>IF($A60="","",COUNTIFS(Movimientos!$D$7:$D$506,$A60,Movimientos!$G$7:$G$506,"Sale"))</f>
        <v/>
      </c>
      <c r="U60" s="14">
        <f>IF($A60="","",COUNTIFS(Movimientos!$D$7:$D$506,$A60,Movimientos!$G$7:$G$506,"Entra"))</f>
        <v/>
      </c>
    </row>
    <row r="61" ht="18" customHeight="1">
      <c r="A61" s="11" t="n"/>
      <c r="B61" s="11" t="n"/>
      <c r="C61" s="11" t="n"/>
      <c r="D61" s="12" t="n"/>
      <c r="E61" s="11" t="n"/>
      <c r="F61" s="12" t="n"/>
      <c r="G61" s="11" t="n"/>
      <c r="H61" s="12" t="n"/>
      <c r="I61" s="11" t="n"/>
      <c r="J61" s="11" t="n"/>
      <c r="K61" s="11" t="n"/>
      <c r="L61" s="11" t="n"/>
      <c r="M61" s="12" t="n"/>
      <c r="N61" s="11" t="n"/>
      <c r="O61" s="11" t="n"/>
      <c r="P61" s="11" t="n"/>
      <c r="Q61" s="13" t="n"/>
      <c r="R61" s="11" t="n"/>
      <c r="S61" s="14">
        <f>IF($A61="","",IF(COUNTIFS(Movimientos!$D$7:$D$506,$A61,Movimientos!$G$7:$G$506,"Sale")&gt;COUNTIFS(Movimientos!$D$7:$D$506,$A61,Movimientos!$G$7:$G$506,"Entra"),"Afuera","Adentro"))</f>
        <v/>
      </c>
      <c r="T61" s="14">
        <f>IF($A61="","",COUNTIFS(Movimientos!$D$7:$D$506,$A61,Movimientos!$G$7:$G$506,"Sale"))</f>
        <v/>
      </c>
      <c r="U61" s="14">
        <f>IF($A61="","",COUNTIFS(Movimientos!$D$7:$D$506,$A61,Movimientos!$G$7:$G$506,"Entra"))</f>
        <v/>
      </c>
    </row>
    <row r="62" ht="18" customHeight="1">
      <c r="A62" s="11" t="n"/>
      <c r="B62" s="11" t="n"/>
      <c r="C62" s="11" t="n"/>
      <c r="D62" s="12" t="n"/>
      <c r="E62" s="11" t="n"/>
      <c r="F62" s="12" t="n"/>
      <c r="G62" s="11" t="n"/>
      <c r="H62" s="12" t="n"/>
      <c r="I62" s="11" t="n"/>
      <c r="J62" s="11" t="n"/>
      <c r="K62" s="11" t="n"/>
      <c r="L62" s="11" t="n"/>
      <c r="M62" s="12" t="n"/>
      <c r="N62" s="11" t="n"/>
      <c r="O62" s="11" t="n"/>
      <c r="P62" s="11" t="n"/>
      <c r="Q62" s="13" t="n"/>
      <c r="R62" s="11" t="n"/>
      <c r="S62" s="14">
        <f>IF($A62="","",IF(COUNTIFS(Movimientos!$D$7:$D$506,$A62,Movimientos!$G$7:$G$506,"Sale")&gt;COUNTIFS(Movimientos!$D$7:$D$506,$A62,Movimientos!$G$7:$G$506,"Entra"),"Afuera","Adentro"))</f>
        <v/>
      </c>
      <c r="T62" s="14">
        <f>IF($A62="","",COUNTIFS(Movimientos!$D$7:$D$506,$A62,Movimientos!$G$7:$G$506,"Sale"))</f>
        <v/>
      </c>
      <c r="U62" s="14">
        <f>IF($A62="","",COUNTIFS(Movimientos!$D$7:$D$506,$A62,Movimientos!$G$7:$G$506,"Entra"))</f>
        <v/>
      </c>
    </row>
    <row r="63" ht="18" customHeight="1">
      <c r="A63" s="11" t="n"/>
      <c r="B63" s="11" t="n"/>
      <c r="C63" s="11" t="n"/>
      <c r="D63" s="12" t="n"/>
      <c r="E63" s="11" t="n"/>
      <c r="F63" s="12" t="n"/>
      <c r="G63" s="11" t="n"/>
      <c r="H63" s="12" t="n"/>
      <c r="I63" s="11" t="n"/>
      <c r="J63" s="11" t="n"/>
      <c r="K63" s="11" t="n"/>
      <c r="L63" s="11" t="n"/>
      <c r="M63" s="12" t="n"/>
      <c r="N63" s="11" t="n"/>
      <c r="O63" s="11" t="n"/>
      <c r="P63" s="11" t="n"/>
      <c r="Q63" s="13" t="n"/>
      <c r="R63" s="11" t="n"/>
      <c r="S63" s="14">
        <f>IF($A63="","",IF(COUNTIFS(Movimientos!$D$7:$D$506,$A63,Movimientos!$G$7:$G$506,"Sale")&gt;COUNTIFS(Movimientos!$D$7:$D$506,$A63,Movimientos!$G$7:$G$506,"Entra"),"Afuera","Adentro"))</f>
        <v/>
      </c>
      <c r="T63" s="14">
        <f>IF($A63="","",COUNTIFS(Movimientos!$D$7:$D$506,$A63,Movimientos!$G$7:$G$506,"Sale"))</f>
        <v/>
      </c>
      <c r="U63" s="14">
        <f>IF($A63="","",COUNTIFS(Movimientos!$D$7:$D$506,$A63,Movimientos!$G$7:$G$506,"Entra"))</f>
        <v/>
      </c>
    </row>
    <row r="64" ht="18" customHeight="1">
      <c r="A64" s="11" t="n"/>
      <c r="B64" s="11" t="n"/>
      <c r="C64" s="11" t="n"/>
      <c r="D64" s="12" t="n"/>
      <c r="E64" s="11" t="n"/>
      <c r="F64" s="12" t="n"/>
      <c r="G64" s="11" t="n"/>
      <c r="H64" s="12" t="n"/>
      <c r="I64" s="11" t="n"/>
      <c r="J64" s="11" t="n"/>
      <c r="K64" s="11" t="n"/>
      <c r="L64" s="11" t="n"/>
      <c r="M64" s="12" t="n"/>
      <c r="N64" s="11" t="n"/>
      <c r="O64" s="11" t="n"/>
      <c r="P64" s="11" t="n"/>
      <c r="Q64" s="13" t="n"/>
      <c r="R64" s="11" t="n"/>
      <c r="S64" s="14">
        <f>IF($A64="","",IF(COUNTIFS(Movimientos!$D$7:$D$506,$A64,Movimientos!$G$7:$G$506,"Sale")&gt;COUNTIFS(Movimientos!$D$7:$D$506,$A64,Movimientos!$G$7:$G$506,"Entra"),"Afuera","Adentro"))</f>
        <v/>
      </c>
      <c r="T64" s="14">
        <f>IF($A64="","",COUNTIFS(Movimientos!$D$7:$D$506,$A64,Movimientos!$G$7:$G$506,"Sale"))</f>
        <v/>
      </c>
      <c r="U64" s="14">
        <f>IF($A64="","",COUNTIFS(Movimientos!$D$7:$D$506,$A64,Movimientos!$G$7:$G$506,"Entra"))</f>
        <v/>
      </c>
    </row>
    <row r="65" ht="18" customHeight="1">
      <c r="A65" s="11" t="n"/>
      <c r="B65" s="11" t="n"/>
      <c r="C65" s="11" t="n"/>
      <c r="D65" s="12" t="n"/>
      <c r="E65" s="11" t="n"/>
      <c r="F65" s="12" t="n"/>
      <c r="G65" s="11" t="n"/>
      <c r="H65" s="12" t="n"/>
      <c r="I65" s="11" t="n"/>
      <c r="J65" s="11" t="n"/>
      <c r="K65" s="11" t="n"/>
      <c r="L65" s="11" t="n"/>
      <c r="M65" s="12" t="n"/>
      <c r="N65" s="11" t="n"/>
      <c r="O65" s="11" t="n"/>
      <c r="P65" s="11" t="n"/>
      <c r="Q65" s="13" t="n"/>
      <c r="R65" s="11" t="n"/>
      <c r="S65" s="14">
        <f>IF($A65="","",IF(COUNTIFS(Movimientos!$D$7:$D$506,$A65,Movimientos!$G$7:$G$506,"Sale")&gt;COUNTIFS(Movimientos!$D$7:$D$506,$A65,Movimientos!$G$7:$G$506,"Entra"),"Afuera","Adentro"))</f>
        <v/>
      </c>
      <c r="T65" s="14">
        <f>IF($A65="","",COUNTIFS(Movimientos!$D$7:$D$506,$A65,Movimientos!$G$7:$G$506,"Sale"))</f>
        <v/>
      </c>
      <c r="U65" s="14">
        <f>IF($A65="","",COUNTIFS(Movimientos!$D$7:$D$506,$A65,Movimientos!$G$7:$G$506,"Entra"))</f>
        <v/>
      </c>
    </row>
    <row r="66" ht="18" customHeight="1">
      <c r="A66" s="11" t="n"/>
      <c r="B66" s="11" t="n"/>
      <c r="C66" s="11" t="n"/>
      <c r="D66" s="12" t="n"/>
      <c r="E66" s="11" t="n"/>
      <c r="F66" s="12" t="n"/>
      <c r="G66" s="11" t="n"/>
      <c r="H66" s="12" t="n"/>
      <c r="I66" s="11" t="n"/>
      <c r="J66" s="11" t="n"/>
      <c r="K66" s="11" t="n"/>
      <c r="L66" s="11" t="n"/>
      <c r="M66" s="12" t="n"/>
      <c r="N66" s="11" t="n"/>
      <c r="O66" s="11" t="n"/>
      <c r="P66" s="11" t="n"/>
      <c r="Q66" s="13" t="n"/>
      <c r="R66" s="11" t="n"/>
      <c r="S66" s="14">
        <f>IF($A66="","",IF(COUNTIFS(Movimientos!$D$7:$D$506,$A66,Movimientos!$G$7:$G$506,"Sale")&gt;COUNTIFS(Movimientos!$D$7:$D$506,$A66,Movimientos!$G$7:$G$506,"Entra"),"Afuera","Adentro"))</f>
        <v/>
      </c>
      <c r="T66" s="14">
        <f>IF($A66="","",COUNTIFS(Movimientos!$D$7:$D$506,$A66,Movimientos!$G$7:$G$506,"Sale"))</f>
        <v/>
      </c>
      <c r="U66" s="14">
        <f>IF($A66="","",COUNTIFS(Movimientos!$D$7:$D$506,$A66,Movimientos!$G$7:$G$506,"Entra"))</f>
        <v/>
      </c>
    </row>
    <row r="67" ht="18" customHeight="1">
      <c r="A67" s="11" t="n"/>
      <c r="B67" s="11" t="n"/>
      <c r="C67" s="11" t="n"/>
      <c r="D67" s="12" t="n"/>
      <c r="E67" s="11" t="n"/>
      <c r="F67" s="12" t="n"/>
      <c r="G67" s="11" t="n"/>
      <c r="H67" s="12" t="n"/>
      <c r="I67" s="11" t="n"/>
      <c r="J67" s="11" t="n"/>
      <c r="K67" s="11" t="n"/>
      <c r="L67" s="11" t="n"/>
      <c r="M67" s="12" t="n"/>
      <c r="N67" s="11" t="n"/>
      <c r="O67" s="11" t="n"/>
      <c r="P67" s="11" t="n"/>
      <c r="Q67" s="13" t="n"/>
      <c r="R67" s="11" t="n"/>
      <c r="S67" s="14">
        <f>IF($A67="","",IF(COUNTIFS(Movimientos!$D$7:$D$506,$A67,Movimientos!$G$7:$G$506,"Sale")&gt;COUNTIFS(Movimientos!$D$7:$D$506,$A67,Movimientos!$G$7:$G$506,"Entra"),"Afuera","Adentro"))</f>
        <v/>
      </c>
      <c r="T67" s="14">
        <f>IF($A67="","",COUNTIFS(Movimientos!$D$7:$D$506,$A67,Movimientos!$G$7:$G$506,"Sale"))</f>
        <v/>
      </c>
      <c r="U67" s="14">
        <f>IF($A67="","",COUNTIFS(Movimientos!$D$7:$D$506,$A67,Movimientos!$G$7:$G$506,"Entra"))</f>
        <v/>
      </c>
    </row>
    <row r="68" ht="18" customHeight="1">
      <c r="A68" s="11" t="n"/>
      <c r="B68" s="11" t="n"/>
      <c r="C68" s="11" t="n"/>
      <c r="D68" s="12" t="n"/>
      <c r="E68" s="11" t="n"/>
      <c r="F68" s="12" t="n"/>
      <c r="G68" s="11" t="n"/>
      <c r="H68" s="12" t="n"/>
      <c r="I68" s="11" t="n"/>
      <c r="J68" s="11" t="n"/>
      <c r="K68" s="11" t="n"/>
      <c r="L68" s="11" t="n"/>
      <c r="M68" s="12" t="n"/>
      <c r="N68" s="11" t="n"/>
      <c r="O68" s="11" t="n"/>
      <c r="P68" s="11" t="n"/>
      <c r="Q68" s="13" t="n"/>
      <c r="R68" s="11" t="n"/>
      <c r="S68" s="14">
        <f>IF($A68="","",IF(COUNTIFS(Movimientos!$D$7:$D$506,$A68,Movimientos!$G$7:$G$506,"Sale")&gt;COUNTIFS(Movimientos!$D$7:$D$506,$A68,Movimientos!$G$7:$G$506,"Entra"),"Afuera","Adentro"))</f>
        <v/>
      </c>
      <c r="T68" s="14">
        <f>IF($A68="","",COUNTIFS(Movimientos!$D$7:$D$506,$A68,Movimientos!$G$7:$G$506,"Sale"))</f>
        <v/>
      </c>
      <c r="U68" s="14">
        <f>IF($A68="","",COUNTIFS(Movimientos!$D$7:$D$506,$A68,Movimientos!$G$7:$G$506,"Entra"))</f>
        <v/>
      </c>
    </row>
    <row r="69" ht="18" customHeight="1">
      <c r="A69" s="11" t="n"/>
      <c r="B69" s="11" t="n"/>
      <c r="C69" s="11" t="n"/>
      <c r="D69" s="12" t="n"/>
      <c r="E69" s="11" t="n"/>
      <c r="F69" s="12" t="n"/>
      <c r="G69" s="11" t="n"/>
      <c r="H69" s="12" t="n"/>
      <c r="I69" s="11" t="n"/>
      <c r="J69" s="11" t="n"/>
      <c r="K69" s="11" t="n"/>
      <c r="L69" s="11" t="n"/>
      <c r="M69" s="12" t="n"/>
      <c r="N69" s="11" t="n"/>
      <c r="O69" s="11" t="n"/>
      <c r="P69" s="11" t="n"/>
      <c r="Q69" s="13" t="n"/>
      <c r="R69" s="11" t="n"/>
      <c r="S69" s="14">
        <f>IF($A69="","",IF(COUNTIFS(Movimientos!$D$7:$D$506,$A69,Movimientos!$G$7:$G$506,"Sale")&gt;COUNTIFS(Movimientos!$D$7:$D$506,$A69,Movimientos!$G$7:$G$506,"Entra"),"Afuera","Adentro"))</f>
        <v/>
      </c>
      <c r="T69" s="14">
        <f>IF($A69="","",COUNTIFS(Movimientos!$D$7:$D$506,$A69,Movimientos!$G$7:$G$506,"Sale"))</f>
        <v/>
      </c>
      <c r="U69" s="14">
        <f>IF($A69="","",COUNTIFS(Movimientos!$D$7:$D$506,$A69,Movimientos!$G$7:$G$506,"Entra"))</f>
        <v/>
      </c>
    </row>
    <row r="70" ht="18" customHeight="1">
      <c r="A70" s="11" t="n"/>
      <c r="B70" s="11" t="n"/>
      <c r="C70" s="11" t="n"/>
      <c r="D70" s="12" t="n"/>
      <c r="E70" s="11" t="n"/>
      <c r="F70" s="12" t="n"/>
      <c r="G70" s="11" t="n"/>
      <c r="H70" s="12" t="n"/>
      <c r="I70" s="11" t="n"/>
      <c r="J70" s="11" t="n"/>
      <c r="K70" s="11" t="n"/>
      <c r="L70" s="11" t="n"/>
      <c r="M70" s="12" t="n"/>
      <c r="N70" s="11" t="n"/>
      <c r="O70" s="11" t="n"/>
      <c r="P70" s="11" t="n"/>
      <c r="Q70" s="13" t="n"/>
      <c r="R70" s="11" t="n"/>
      <c r="S70" s="14">
        <f>IF($A70="","",IF(COUNTIFS(Movimientos!$D$7:$D$506,$A70,Movimientos!$G$7:$G$506,"Sale")&gt;COUNTIFS(Movimientos!$D$7:$D$506,$A70,Movimientos!$G$7:$G$506,"Entra"),"Afuera","Adentro"))</f>
        <v/>
      </c>
      <c r="T70" s="14">
        <f>IF($A70="","",COUNTIFS(Movimientos!$D$7:$D$506,$A70,Movimientos!$G$7:$G$506,"Sale"))</f>
        <v/>
      </c>
      <c r="U70" s="14">
        <f>IF($A70="","",COUNTIFS(Movimientos!$D$7:$D$506,$A70,Movimientos!$G$7:$G$506,"Entra"))</f>
        <v/>
      </c>
    </row>
    <row r="71" ht="18" customHeight="1">
      <c r="A71" s="11" t="n"/>
      <c r="B71" s="11" t="n"/>
      <c r="C71" s="11" t="n"/>
      <c r="D71" s="12" t="n"/>
      <c r="E71" s="11" t="n"/>
      <c r="F71" s="12" t="n"/>
      <c r="G71" s="11" t="n"/>
      <c r="H71" s="12" t="n"/>
      <c r="I71" s="11" t="n"/>
      <c r="J71" s="11" t="n"/>
      <c r="K71" s="11" t="n"/>
      <c r="L71" s="11" t="n"/>
      <c r="M71" s="12" t="n"/>
      <c r="N71" s="11" t="n"/>
      <c r="O71" s="11" t="n"/>
      <c r="P71" s="11" t="n"/>
      <c r="Q71" s="13" t="n"/>
      <c r="R71" s="11" t="n"/>
      <c r="S71" s="14">
        <f>IF($A71="","",IF(COUNTIFS(Movimientos!$D$7:$D$506,$A71,Movimientos!$G$7:$G$506,"Sale")&gt;COUNTIFS(Movimientos!$D$7:$D$506,$A71,Movimientos!$G$7:$G$506,"Entra"),"Afuera","Adentro"))</f>
        <v/>
      </c>
      <c r="T71" s="14">
        <f>IF($A71="","",COUNTIFS(Movimientos!$D$7:$D$506,$A71,Movimientos!$G$7:$G$506,"Sale"))</f>
        <v/>
      </c>
      <c r="U71" s="14">
        <f>IF($A71="","",COUNTIFS(Movimientos!$D$7:$D$506,$A71,Movimientos!$G$7:$G$506,"Entra"))</f>
        <v/>
      </c>
    </row>
    <row r="72" ht="18" customHeight="1">
      <c r="A72" s="11" t="n"/>
      <c r="B72" s="11" t="n"/>
      <c r="C72" s="11" t="n"/>
      <c r="D72" s="12" t="n"/>
      <c r="E72" s="11" t="n"/>
      <c r="F72" s="12" t="n"/>
      <c r="G72" s="11" t="n"/>
      <c r="H72" s="12" t="n"/>
      <c r="I72" s="11" t="n"/>
      <c r="J72" s="11" t="n"/>
      <c r="K72" s="11" t="n"/>
      <c r="L72" s="11" t="n"/>
      <c r="M72" s="12" t="n"/>
      <c r="N72" s="11" t="n"/>
      <c r="O72" s="11" t="n"/>
      <c r="P72" s="11" t="n"/>
      <c r="Q72" s="13" t="n"/>
      <c r="R72" s="11" t="n"/>
      <c r="S72" s="14">
        <f>IF($A72="","",IF(COUNTIFS(Movimientos!$D$7:$D$506,$A72,Movimientos!$G$7:$G$506,"Sale")&gt;COUNTIFS(Movimientos!$D$7:$D$506,$A72,Movimientos!$G$7:$G$506,"Entra"),"Afuera","Adentro"))</f>
        <v/>
      </c>
      <c r="T72" s="14">
        <f>IF($A72="","",COUNTIFS(Movimientos!$D$7:$D$506,$A72,Movimientos!$G$7:$G$506,"Sale"))</f>
        <v/>
      </c>
      <c r="U72" s="14">
        <f>IF($A72="","",COUNTIFS(Movimientos!$D$7:$D$506,$A72,Movimientos!$G$7:$G$506,"Entra"))</f>
        <v/>
      </c>
    </row>
    <row r="73" ht="18" customHeight="1">
      <c r="A73" s="11" t="n"/>
      <c r="B73" s="11" t="n"/>
      <c r="C73" s="11" t="n"/>
      <c r="D73" s="12" t="n"/>
      <c r="E73" s="11" t="n"/>
      <c r="F73" s="12" t="n"/>
      <c r="G73" s="11" t="n"/>
      <c r="H73" s="12" t="n"/>
      <c r="I73" s="11" t="n"/>
      <c r="J73" s="11" t="n"/>
      <c r="K73" s="11" t="n"/>
      <c r="L73" s="11" t="n"/>
      <c r="M73" s="12" t="n"/>
      <c r="N73" s="11" t="n"/>
      <c r="O73" s="11" t="n"/>
      <c r="P73" s="11" t="n"/>
      <c r="Q73" s="13" t="n"/>
      <c r="R73" s="11" t="n"/>
      <c r="S73" s="14">
        <f>IF($A73="","",IF(COUNTIFS(Movimientos!$D$7:$D$506,$A73,Movimientos!$G$7:$G$506,"Sale")&gt;COUNTIFS(Movimientos!$D$7:$D$506,$A73,Movimientos!$G$7:$G$506,"Entra"),"Afuera","Adentro"))</f>
        <v/>
      </c>
      <c r="T73" s="14">
        <f>IF($A73="","",COUNTIFS(Movimientos!$D$7:$D$506,$A73,Movimientos!$G$7:$G$506,"Sale"))</f>
        <v/>
      </c>
      <c r="U73" s="14">
        <f>IF($A73="","",COUNTIFS(Movimientos!$D$7:$D$506,$A73,Movimientos!$G$7:$G$506,"Entra"))</f>
        <v/>
      </c>
    </row>
    <row r="74" ht="18" customHeight="1">
      <c r="A74" s="11" t="n"/>
      <c r="B74" s="11" t="n"/>
      <c r="C74" s="11" t="n"/>
      <c r="D74" s="12" t="n"/>
      <c r="E74" s="11" t="n"/>
      <c r="F74" s="12" t="n"/>
      <c r="G74" s="11" t="n"/>
      <c r="H74" s="12" t="n"/>
      <c r="I74" s="11" t="n"/>
      <c r="J74" s="11" t="n"/>
      <c r="K74" s="11" t="n"/>
      <c r="L74" s="11" t="n"/>
      <c r="M74" s="12" t="n"/>
      <c r="N74" s="11" t="n"/>
      <c r="O74" s="11" t="n"/>
      <c r="P74" s="11" t="n"/>
      <c r="Q74" s="13" t="n"/>
      <c r="R74" s="11" t="n"/>
      <c r="S74" s="14">
        <f>IF($A74="","",IF(COUNTIFS(Movimientos!$D$7:$D$506,$A74,Movimientos!$G$7:$G$506,"Sale")&gt;COUNTIFS(Movimientos!$D$7:$D$506,$A74,Movimientos!$G$7:$G$506,"Entra"),"Afuera","Adentro"))</f>
        <v/>
      </c>
      <c r="T74" s="14">
        <f>IF($A74="","",COUNTIFS(Movimientos!$D$7:$D$506,$A74,Movimientos!$G$7:$G$506,"Sale"))</f>
        <v/>
      </c>
      <c r="U74" s="14">
        <f>IF($A74="","",COUNTIFS(Movimientos!$D$7:$D$506,$A74,Movimientos!$G$7:$G$506,"Entra"))</f>
        <v/>
      </c>
    </row>
    <row r="75" ht="18" customHeight="1">
      <c r="A75" s="11" t="n"/>
      <c r="B75" s="11" t="n"/>
      <c r="C75" s="11" t="n"/>
      <c r="D75" s="12" t="n"/>
      <c r="E75" s="11" t="n"/>
      <c r="F75" s="12" t="n"/>
      <c r="G75" s="11" t="n"/>
      <c r="H75" s="12" t="n"/>
      <c r="I75" s="11" t="n"/>
      <c r="J75" s="11" t="n"/>
      <c r="K75" s="11" t="n"/>
      <c r="L75" s="11" t="n"/>
      <c r="M75" s="12" t="n"/>
      <c r="N75" s="11" t="n"/>
      <c r="O75" s="11" t="n"/>
      <c r="P75" s="11" t="n"/>
      <c r="Q75" s="13" t="n"/>
      <c r="R75" s="11" t="n"/>
      <c r="S75" s="14">
        <f>IF($A75="","",IF(COUNTIFS(Movimientos!$D$7:$D$506,$A75,Movimientos!$G$7:$G$506,"Sale")&gt;COUNTIFS(Movimientos!$D$7:$D$506,$A75,Movimientos!$G$7:$G$506,"Entra"),"Afuera","Adentro"))</f>
        <v/>
      </c>
      <c r="T75" s="14">
        <f>IF($A75="","",COUNTIFS(Movimientos!$D$7:$D$506,$A75,Movimientos!$G$7:$G$506,"Sale"))</f>
        <v/>
      </c>
      <c r="U75" s="14">
        <f>IF($A75="","",COUNTIFS(Movimientos!$D$7:$D$506,$A75,Movimientos!$G$7:$G$506,"Entra"))</f>
        <v/>
      </c>
    </row>
    <row r="76" ht="18" customHeight="1">
      <c r="A76" s="11" t="n"/>
      <c r="B76" s="11" t="n"/>
      <c r="C76" s="11" t="n"/>
      <c r="D76" s="12" t="n"/>
      <c r="E76" s="11" t="n"/>
      <c r="F76" s="12" t="n"/>
      <c r="G76" s="11" t="n"/>
      <c r="H76" s="12" t="n"/>
      <c r="I76" s="11" t="n"/>
      <c r="J76" s="11" t="n"/>
      <c r="K76" s="11" t="n"/>
      <c r="L76" s="11" t="n"/>
      <c r="M76" s="12" t="n"/>
      <c r="N76" s="11" t="n"/>
      <c r="O76" s="11" t="n"/>
      <c r="P76" s="11" t="n"/>
      <c r="Q76" s="13" t="n"/>
      <c r="R76" s="11" t="n"/>
      <c r="S76" s="14">
        <f>IF($A76="","",IF(COUNTIFS(Movimientos!$D$7:$D$506,$A76,Movimientos!$G$7:$G$506,"Sale")&gt;COUNTIFS(Movimientos!$D$7:$D$506,$A76,Movimientos!$G$7:$G$506,"Entra"),"Afuera","Adentro"))</f>
        <v/>
      </c>
      <c r="T76" s="14">
        <f>IF($A76="","",COUNTIFS(Movimientos!$D$7:$D$506,$A76,Movimientos!$G$7:$G$506,"Sale"))</f>
        <v/>
      </c>
      <c r="U76" s="14">
        <f>IF($A76="","",COUNTIFS(Movimientos!$D$7:$D$506,$A76,Movimientos!$G$7:$G$506,"Entra"))</f>
        <v/>
      </c>
    </row>
    <row r="77" ht="18" customHeight="1">
      <c r="A77" s="11" t="n"/>
      <c r="B77" s="11" t="n"/>
      <c r="C77" s="11" t="n"/>
      <c r="D77" s="12" t="n"/>
      <c r="E77" s="11" t="n"/>
      <c r="F77" s="12" t="n"/>
      <c r="G77" s="11" t="n"/>
      <c r="H77" s="12" t="n"/>
      <c r="I77" s="11" t="n"/>
      <c r="J77" s="11" t="n"/>
      <c r="K77" s="11" t="n"/>
      <c r="L77" s="11" t="n"/>
      <c r="M77" s="12" t="n"/>
      <c r="N77" s="11" t="n"/>
      <c r="O77" s="11" t="n"/>
      <c r="P77" s="11" t="n"/>
      <c r="Q77" s="13" t="n"/>
      <c r="R77" s="11" t="n"/>
      <c r="S77" s="14">
        <f>IF($A77="","",IF(COUNTIFS(Movimientos!$D$7:$D$506,$A77,Movimientos!$G$7:$G$506,"Sale")&gt;COUNTIFS(Movimientos!$D$7:$D$506,$A77,Movimientos!$G$7:$G$506,"Entra"),"Afuera","Adentro"))</f>
        <v/>
      </c>
      <c r="T77" s="14">
        <f>IF($A77="","",COUNTIFS(Movimientos!$D$7:$D$506,$A77,Movimientos!$G$7:$G$506,"Sale"))</f>
        <v/>
      </c>
      <c r="U77" s="14">
        <f>IF($A77="","",COUNTIFS(Movimientos!$D$7:$D$506,$A77,Movimientos!$G$7:$G$506,"Entra"))</f>
        <v/>
      </c>
    </row>
    <row r="78" ht="18" customHeight="1">
      <c r="A78" s="11" t="n"/>
      <c r="B78" s="11" t="n"/>
      <c r="C78" s="11" t="n"/>
      <c r="D78" s="12" t="n"/>
      <c r="E78" s="11" t="n"/>
      <c r="F78" s="12" t="n"/>
      <c r="G78" s="11" t="n"/>
      <c r="H78" s="12" t="n"/>
      <c r="I78" s="11" t="n"/>
      <c r="J78" s="11" t="n"/>
      <c r="K78" s="11" t="n"/>
      <c r="L78" s="11" t="n"/>
      <c r="M78" s="12" t="n"/>
      <c r="N78" s="11" t="n"/>
      <c r="O78" s="11" t="n"/>
      <c r="P78" s="11" t="n"/>
      <c r="Q78" s="13" t="n"/>
      <c r="R78" s="11" t="n"/>
      <c r="S78" s="14">
        <f>IF($A78="","",IF(COUNTIFS(Movimientos!$D$7:$D$506,$A78,Movimientos!$G$7:$G$506,"Sale")&gt;COUNTIFS(Movimientos!$D$7:$D$506,$A78,Movimientos!$G$7:$G$506,"Entra"),"Afuera","Adentro"))</f>
        <v/>
      </c>
      <c r="T78" s="14">
        <f>IF($A78="","",COUNTIFS(Movimientos!$D$7:$D$506,$A78,Movimientos!$G$7:$G$506,"Sale"))</f>
        <v/>
      </c>
      <c r="U78" s="14">
        <f>IF($A78="","",COUNTIFS(Movimientos!$D$7:$D$506,$A78,Movimientos!$G$7:$G$506,"Entra"))</f>
        <v/>
      </c>
    </row>
    <row r="79" ht="18" customHeight="1">
      <c r="A79" s="11" t="n"/>
      <c r="B79" s="11" t="n"/>
      <c r="C79" s="11" t="n"/>
      <c r="D79" s="12" t="n"/>
      <c r="E79" s="11" t="n"/>
      <c r="F79" s="12" t="n"/>
      <c r="G79" s="11" t="n"/>
      <c r="H79" s="12" t="n"/>
      <c r="I79" s="11" t="n"/>
      <c r="J79" s="11" t="n"/>
      <c r="K79" s="11" t="n"/>
      <c r="L79" s="11" t="n"/>
      <c r="M79" s="12" t="n"/>
      <c r="N79" s="11" t="n"/>
      <c r="O79" s="11" t="n"/>
      <c r="P79" s="11" t="n"/>
      <c r="Q79" s="13" t="n"/>
      <c r="R79" s="11" t="n"/>
      <c r="S79" s="14">
        <f>IF($A79="","",IF(COUNTIFS(Movimientos!$D$7:$D$506,$A79,Movimientos!$G$7:$G$506,"Sale")&gt;COUNTIFS(Movimientos!$D$7:$D$506,$A79,Movimientos!$G$7:$G$506,"Entra"),"Afuera","Adentro"))</f>
        <v/>
      </c>
      <c r="T79" s="14">
        <f>IF($A79="","",COUNTIFS(Movimientos!$D$7:$D$506,$A79,Movimientos!$G$7:$G$506,"Sale"))</f>
        <v/>
      </c>
      <c r="U79" s="14">
        <f>IF($A79="","",COUNTIFS(Movimientos!$D$7:$D$506,$A79,Movimientos!$G$7:$G$506,"Entra"))</f>
        <v/>
      </c>
    </row>
    <row r="80" ht="18" customHeight="1">
      <c r="A80" s="11" t="n"/>
      <c r="B80" s="11" t="n"/>
      <c r="C80" s="11" t="n"/>
      <c r="D80" s="12" t="n"/>
      <c r="E80" s="11" t="n"/>
      <c r="F80" s="12" t="n"/>
      <c r="G80" s="11" t="n"/>
      <c r="H80" s="12" t="n"/>
      <c r="I80" s="11" t="n"/>
      <c r="J80" s="11" t="n"/>
      <c r="K80" s="11" t="n"/>
      <c r="L80" s="11" t="n"/>
      <c r="M80" s="12" t="n"/>
      <c r="N80" s="11" t="n"/>
      <c r="O80" s="11" t="n"/>
      <c r="P80" s="11" t="n"/>
      <c r="Q80" s="13" t="n"/>
      <c r="R80" s="11" t="n"/>
      <c r="S80" s="14">
        <f>IF($A80="","",IF(COUNTIFS(Movimientos!$D$7:$D$506,$A80,Movimientos!$G$7:$G$506,"Sale")&gt;COUNTIFS(Movimientos!$D$7:$D$506,$A80,Movimientos!$G$7:$G$506,"Entra"),"Afuera","Adentro"))</f>
        <v/>
      </c>
      <c r="T80" s="14">
        <f>IF($A80="","",COUNTIFS(Movimientos!$D$7:$D$506,$A80,Movimientos!$G$7:$G$506,"Sale"))</f>
        <v/>
      </c>
      <c r="U80" s="14">
        <f>IF($A80="","",COUNTIFS(Movimientos!$D$7:$D$506,$A80,Movimientos!$G$7:$G$506,"Entra"))</f>
        <v/>
      </c>
    </row>
    <row r="81" ht="18" customHeight="1">
      <c r="A81" s="11" t="n"/>
      <c r="B81" s="11" t="n"/>
      <c r="C81" s="11" t="n"/>
      <c r="D81" s="12" t="n"/>
      <c r="E81" s="11" t="n"/>
      <c r="F81" s="12" t="n"/>
      <c r="G81" s="11" t="n"/>
      <c r="H81" s="12" t="n"/>
      <c r="I81" s="11" t="n"/>
      <c r="J81" s="11" t="n"/>
      <c r="K81" s="11" t="n"/>
      <c r="L81" s="11" t="n"/>
      <c r="M81" s="12" t="n"/>
      <c r="N81" s="11" t="n"/>
      <c r="O81" s="11" t="n"/>
      <c r="P81" s="11" t="n"/>
      <c r="Q81" s="13" t="n"/>
      <c r="R81" s="11" t="n"/>
      <c r="S81" s="14">
        <f>IF($A81="","",IF(COUNTIFS(Movimientos!$D$7:$D$506,$A81,Movimientos!$G$7:$G$506,"Sale")&gt;COUNTIFS(Movimientos!$D$7:$D$506,$A81,Movimientos!$G$7:$G$506,"Entra"),"Afuera","Adentro"))</f>
        <v/>
      </c>
      <c r="T81" s="14">
        <f>IF($A81="","",COUNTIFS(Movimientos!$D$7:$D$506,$A81,Movimientos!$G$7:$G$506,"Sale"))</f>
        <v/>
      </c>
      <c r="U81" s="14">
        <f>IF($A81="","",COUNTIFS(Movimientos!$D$7:$D$506,$A81,Movimientos!$G$7:$G$506,"Entra"))</f>
        <v/>
      </c>
    </row>
    <row r="82" ht="18" customHeight="1">
      <c r="A82" s="11" t="n"/>
      <c r="B82" s="11" t="n"/>
      <c r="C82" s="11" t="n"/>
      <c r="D82" s="12" t="n"/>
      <c r="E82" s="11" t="n"/>
      <c r="F82" s="12" t="n"/>
      <c r="G82" s="11" t="n"/>
      <c r="H82" s="12" t="n"/>
      <c r="I82" s="11" t="n"/>
      <c r="J82" s="11" t="n"/>
      <c r="K82" s="11" t="n"/>
      <c r="L82" s="11" t="n"/>
      <c r="M82" s="12" t="n"/>
      <c r="N82" s="11" t="n"/>
      <c r="O82" s="11" t="n"/>
      <c r="P82" s="11" t="n"/>
      <c r="Q82" s="13" t="n"/>
      <c r="R82" s="11" t="n"/>
      <c r="S82" s="14">
        <f>IF($A82="","",IF(COUNTIFS(Movimientos!$D$7:$D$506,$A82,Movimientos!$G$7:$G$506,"Sale")&gt;COUNTIFS(Movimientos!$D$7:$D$506,$A82,Movimientos!$G$7:$G$506,"Entra"),"Afuera","Adentro"))</f>
        <v/>
      </c>
      <c r="T82" s="14">
        <f>IF($A82="","",COUNTIFS(Movimientos!$D$7:$D$506,$A82,Movimientos!$G$7:$G$506,"Sale"))</f>
        <v/>
      </c>
      <c r="U82" s="14">
        <f>IF($A82="","",COUNTIFS(Movimientos!$D$7:$D$506,$A82,Movimientos!$G$7:$G$506,"Entra"))</f>
        <v/>
      </c>
    </row>
    <row r="83" ht="18" customHeight="1">
      <c r="A83" s="11" t="n"/>
      <c r="B83" s="11" t="n"/>
      <c r="C83" s="11" t="n"/>
      <c r="D83" s="12" t="n"/>
      <c r="E83" s="11" t="n"/>
      <c r="F83" s="12" t="n"/>
      <c r="G83" s="11" t="n"/>
      <c r="H83" s="12" t="n"/>
      <c r="I83" s="11" t="n"/>
      <c r="J83" s="11" t="n"/>
      <c r="K83" s="11" t="n"/>
      <c r="L83" s="11" t="n"/>
      <c r="M83" s="12" t="n"/>
      <c r="N83" s="11" t="n"/>
      <c r="O83" s="11" t="n"/>
      <c r="P83" s="11" t="n"/>
      <c r="Q83" s="13" t="n"/>
      <c r="R83" s="11" t="n"/>
      <c r="S83" s="14">
        <f>IF($A83="","",IF(COUNTIFS(Movimientos!$D$7:$D$506,$A83,Movimientos!$G$7:$G$506,"Sale")&gt;COUNTIFS(Movimientos!$D$7:$D$506,$A83,Movimientos!$G$7:$G$506,"Entra"),"Afuera","Adentro"))</f>
        <v/>
      </c>
      <c r="T83" s="14">
        <f>IF($A83="","",COUNTIFS(Movimientos!$D$7:$D$506,$A83,Movimientos!$G$7:$G$506,"Sale"))</f>
        <v/>
      </c>
      <c r="U83" s="14">
        <f>IF($A83="","",COUNTIFS(Movimientos!$D$7:$D$506,$A83,Movimientos!$G$7:$G$506,"Entra"))</f>
        <v/>
      </c>
    </row>
    <row r="84" ht="18" customHeight="1">
      <c r="A84" s="11" t="n"/>
      <c r="B84" s="11" t="n"/>
      <c r="C84" s="11" t="n"/>
      <c r="D84" s="12" t="n"/>
      <c r="E84" s="11" t="n"/>
      <c r="F84" s="12" t="n"/>
      <c r="G84" s="11" t="n"/>
      <c r="H84" s="12" t="n"/>
      <c r="I84" s="11" t="n"/>
      <c r="J84" s="11" t="n"/>
      <c r="K84" s="11" t="n"/>
      <c r="L84" s="11" t="n"/>
      <c r="M84" s="12" t="n"/>
      <c r="N84" s="11" t="n"/>
      <c r="O84" s="11" t="n"/>
      <c r="P84" s="11" t="n"/>
      <c r="Q84" s="13" t="n"/>
      <c r="R84" s="11" t="n"/>
      <c r="S84" s="14">
        <f>IF($A84="","",IF(COUNTIFS(Movimientos!$D$7:$D$506,$A84,Movimientos!$G$7:$G$506,"Sale")&gt;COUNTIFS(Movimientos!$D$7:$D$506,$A84,Movimientos!$G$7:$G$506,"Entra"),"Afuera","Adentro"))</f>
        <v/>
      </c>
      <c r="T84" s="14">
        <f>IF($A84="","",COUNTIFS(Movimientos!$D$7:$D$506,$A84,Movimientos!$G$7:$G$506,"Sale"))</f>
        <v/>
      </c>
      <c r="U84" s="14">
        <f>IF($A84="","",COUNTIFS(Movimientos!$D$7:$D$506,$A84,Movimientos!$G$7:$G$506,"Entra"))</f>
        <v/>
      </c>
    </row>
    <row r="85" ht="18" customHeight="1">
      <c r="A85" s="11" t="n"/>
      <c r="B85" s="11" t="n"/>
      <c r="C85" s="11" t="n"/>
      <c r="D85" s="12" t="n"/>
      <c r="E85" s="11" t="n"/>
      <c r="F85" s="12" t="n"/>
      <c r="G85" s="11" t="n"/>
      <c r="H85" s="12" t="n"/>
      <c r="I85" s="11" t="n"/>
      <c r="J85" s="11" t="n"/>
      <c r="K85" s="11" t="n"/>
      <c r="L85" s="11" t="n"/>
      <c r="M85" s="12" t="n"/>
      <c r="N85" s="11" t="n"/>
      <c r="O85" s="11" t="n"/>
      <c r="P85" s="11" t="n"/>
      <c r="Q85" s="13" t="n"/>
      <c r="R85" s="11" t="n"/>
      <c r="S85" s="14">
        <f>IF($A85="","",IF(COUNTIFS(Movimientos!$D$7:$D$506,$A85,Movimientos!$G$7:$G$506,"Sale")&gt;COUNTIFS(Movimientos!$D$7:$D$506,$A85,Movimientos!$G$7:$G$506,"Entra"),"Afuera","Adentro"))</f>
        <v/>
      </c>
      <c r="T85" s="14">
        <f>IF($A85="","",COUNTIFS(Movimientos!$D$7:$D$506,$A85,Movimientos!$G$7:$G$506,"Sale"))</f>
        <v/>
      </c>
      <c r="U85" s="14">
        <f>IF($A85="","",COUNTIFS(Movimientos!$D$7:$D$506,$A85,Movimientos!$G$7:$G$506,"Entra"))</f>
        <v/>
      </c>
    </row>
    <row r="86" ht="18" customHeight="1">
      <c r="A86" s="11" t="n"/>
      <c r="B86" s="11" t="n"/>
      <c r="C86" s="11" t="n"/>
      <c r="D86" s="12" t="n"/>
      <c r="E86" s="11" t="n"/>
      <c r="F86" s="12" t="n"/>
      <c r="G86" s="11" t="n"/>
      <c r="H86" s="12" t="n"/>
      <c r="I86" s="11" t="n"/>
      <c r="J86" s="11" t="n"/>
      <c r="K86" s="11" t="n"/>
      <c r="L86" s="11" t="n"/>
      <c r="M86" s="12" t="n"/>
      <c r="N86" s="11" t="n"/>
      <c r="O86" s="11" t="n"/>
      <c r="P86" s="11" t="n"/>
      <c r="Q86" s="13" t="n"/>
      <c r="R86" s="11" t="n"/>
      <c r="S86" s="14">
        <f>IF($A86="","",IF(COUNTIFS(Movimientos!$D$7:$D$506,$A86,Movimientos!$G$7:$G$506,"Sale")&gt;COUNTIFS(Movimientos!$D$7:$D$506,$A86,Movimientos!$G$7:$G$506,"Entra"),"Afuera","Adentro"))</f>
        <v/>
      </c>
      <c r="T86" s="14">
        <f>IF($A86="","",COUNTIFS(Movimientos!$D$7:$D$506,$A86,Movimientos!$G$7:$G$506,"Sale"))</f>
        <v/>
      </c>
      <c r="U86" s="14">
        <f>IF($A86="","",COUNTIFS(Movimientos!$D$7:$D$506,$A86,Movimientos!$G$7:$G$506,"Entra"))</f>
        <v/>
      </c>
    </row>
    <row r="87" ht="18" customHeight="1">
      <c r="A87" s="11" t="n"/>
      <c r="B87" s="11" t="n"/>
      <c r="C87" s="11" t="n"/>
      <c r="D87" s="12" t="n"/>
      <c r="E87" s="11" t="n"/>
      <c r="F87" s="12" t="n"/>
      <c r="G87" s="11" t="n"/>
      <c r="H87" s="12" t="n"/>
      <c r="I87" s="11" t="n"/>
      <c r="J87" s="11" t="n"/>
      <c r="K87" s="11" t="n"/>
      <c r="L87" s="11" t="n"/>
      <c r="M87" s="12" t="n"/>
      <c r="N87" s="11" t="n"/>
      <c r="O87" s="11" t="n"/>
      <c r="P87" s="11" t="n"/>
      <c r="Q87" s="13" t="n"/>
      <c r="R87" s="11" t="n"/>
      <c r="S87" s="14">
        <f>IF($A87="","",IF(COUNTIFS(Movimientos!$D$7:$D$506,$A87,Movimientos!$G$7:$G$506,"Sale")&gt;COUNTIFS(Movimientos!$D$7:$D$506,$A87,Movimientos!$G$7:$G$506,"Entra"),"Afuera","Adentro"))</f>
        <v/>
      </c>
      <c r="T87" s="14">
        <f>IF($A87="","",COUNTIFS(Movimientos!$D$7:$D$506,$A87,Movimientos!$G$7:$G$506,"Sale"))</f>
        <v/>
      </c>
      <c r="U87" s="14">
        <f>IF($A87="","",COUNTIFS(Movimientos!$D$7:$D$506,$A87,Movimientos!$G$7:$G$506,"Entra"))</f>
        <v/>
      </c>
    </row>
    <row r="88" ht="18" customHeight="1">
      <c r="A88" s="11" t="n"/>
      <c r="B88" s="11" t="n"/>
      <c r="C88" s="11" t="n"/>
      <c r="D88" s="12" t="n"/>
      <c r="E88" s="11" t="n"/>
      <c r="F88" s="12" t="n"/>
      <c r="G88" s="11" t="n"/>
      <c r="H88" s="12" t="n"/>
      <c r="I88" s="11" t="n"/>
      <c r="J88" s="11" t="n"/>
      <c r="K88" s="11" t="n"/>
      <c r="L88" s="11" t="n"/>
      <c r="M88" s="12" t="n"/>
      <c r="N88" s="11" t="n"/>
      <c r="O88" s="11" t="n"/>
      <c r="P88" s="11" t="n"/>
      <c r="Q88" s="13" t="n"/>
      <c r="R88" s="11" t="n"/>
      <c r="S88" s="14">
        <f>IF($A88="","",IF(COUNTIFS(Movimientos!$D$7:$D$506,$A88,Movimientos!$G$7:$G$506,"Sale")&gt;COUNTIFS(Movimientos!$D$7:$D$506,$A88,Movimientos!$G$7:$G$506,"Entra"),"Afuera","Adentro"))</f>
        <v/>
      </c>
      <c r="T88" s="14">
        <f>IF($A88="","",COUNTIFS(Movimientos!$D$7:$D$506,$A88,Movimientos!$G$7:$G$506,"Sale"))</f>
        <v/>
      </c>
      <c r="U88" s="14">
        <f>IF($A88="","",COUNTIFS(Movimientos!$D$7:$D$506,$A88,Movimientos!$G$7:$G$506,"Entra"))</f>
        <v/>
      </c>
    </row>
    <row r="89" ht="18" customHeight="1">
      <c r="A89" s="11" t="n"/>
      <c r="B89" s="11" t="n"/>
      <c r="C89" s="11" t="n"/>
      <c r="D89" s="12" t="n"/>
      <c r="E89" s="11" t="n"/>
      <c r="F89" s="12" t="n"/>
      <c r="G89" s="11" t="n"/>
      <c r="H89" s="12" t="n"/>
      <c r="I89" s="11" t="n"/>
      <c r="J89" s="11" t="n"/>
      <c r="K89" s="11" t="n"/>
      <c r="L89" s="11" t="n"/>
      <c r="M89" s="12" t="n"/>
      <c r="N89" s="11" t="n"/>
      <c r="O89" s="11" t="n"/>
      <c r="P89" s="11" t="n"/>
      <c r="Q89" s="13" t="n"/>
      <c r="R89" s="11" t="n"/>
      <c r="S89" s="14">
        <f>IF($A89="","",IF(COUNTIFS(Movimientos!$D$7:$D$506,$A89,Movimientos!$G$7:$G$506,"Sale")&gt;COUNTIFS(Movimientos!$D$7:$D$506,$A89,Movimientos!$G$7:$G$506,"Entra"),"Afuera","Adentro"))</f>
        <v/>
      </c>
      <c r="T89" s="14">
        <f>IF($A89="","",COUNTIFS(Movimientos!$D$7:$D$506,$A89,Movimientos!$G$7:$G$506,"Sale"))</f>
        <v/>
      </c>
      <c r="U89" s="14">
        <f>IF($A89="","",COUNTIFS(Movimientos!$D$7:$D$506,$A89,Movimientos!$G$7:$G$506,"Entra"))</f>
        <v/>
      </c>
    </row>
    <row r="90" ht="18" customHeight="1">
      <c r="A90" s="11" t="n"/>
      <c r="B90" s="11" t="n"/>
      <c r="C90" s="11" t="n"/>
      <c r="D90" s="12" t="n"/>
      <c r="E90" s="11" t="n"/>
      <c r="F90" s="12" t="n"/>
      <c r="G90" s="11" t="n"/>
      <c r="H90" s="12" t="n"/>
      <c r="I90" s="11" t="n"/>
      <c r="J90" s="11" t="n"/>
      <c r="K90" s="11" t="n"/>
      <c r="L90" s="11" t="n"/>
      <c r="M90" s="12" t="n"/>
      <c r="N90" s="11" t="n"/>
      <c r="O90" s="11" t="n"/>
      <c r="P90" s="11" t="n"/>
      <c r="Q90" s="13" t="n"/>
      <c r="R90" s="11" t="n"/>
      <c r="S90" s="14">
        <f>IF($A90="","",IF(COUNTIFS(Movimientos!$D$7:$D$506,$A90,Movimientos!$G$7:$G$506,"Sale")&gt;COUNTIFS(Movimientos!$D$7:$D$506,$A90,Movimientos!$G$7:$G$506,"Entra"),"Afuera","Adentro"))</f>
        <v/>
      </c>
      <c r="T90" s="14">
        <f>IF($A90="","",COUNTIFS(Movimientos!$D$7:$D$506,$A90,Movimientos!$G$7:$G$506,"Sale"))</f>
        <v/>
      </c>
      <c r="U90" s="14">
        <f>IF($A90="","",COUNTIFS(Movimientos!$D$7:$D$506,$A90,Movimientos!$G$7:$G$506,"Entra"))</f>
        <v/>
      </c>
    </row>
    <row r="91" ht="18" customHeight="1">
      <c r="A91" s="11" t="n"/>
      <c r="B91" s="11" t="n"/>
      <c r="C91" s="11" t="n"/>
      <c r="D91" s="12" t="n"/>
      <c r="E91" s="11" t="n"/>
      <c r="F91" s="12" t="n"/>
      <c r="G91" s="11" t="n"/>
      <c r="H91" s="12" t="n"/>
      <c r="I91" s="11" t="n"/>
      <c r="J91" s="11" t="n"/>
      <c r="K91" s="11" t="n"/>
      <c r="L91" s="11" t="n"/>
      <c r="M91" s="12" t="n"/>
      <c r="N91" s="11" t="n"/>
      <c r="O91" s="11" t="n"/>
      <c r="P91" s="11" t="n"/>
      <c r="Q91" s="13" t="n"/>
      <c r="R91" s="11" t="n"/>
      <c r="S91" s="14">
        <f>IF($A91="","",IF(COUNTIFS(Movimientos!$D$7:$D$506,$A91,Movimientos!$G$7:$G$506,"Sale")&gt;COUNTIFS(Movimientos!$D$7:$D$506,$A91,Movimientos!$G$7:$G$506,"Entra"),"Afuera","Adentro"))</f>
        <v/>
      </c>
      <c r="T91" s="14">
        <f>IF($A91="","",COUNTIFS(Movimientos!$D$7:$D$506,$A91,Movimientos!$G$7:$G$506,"Sale"))</f>
        <v/>
      </c>
      <c r="U91" s="14">
        <f>IF($A91="","",COUNTIFS(Movimientos!$D$7:$D$506,$A91,Movimientos!$G$7:$G$506,"Entra"))</f>
        <v/>
      </c>
    </row>
    <row r="92" ht="18" customHeight="1">
      <c r="A92" s="11" t="n"/>
      <c r="B92" s="11" t="n"/>
      <c r="C92" s="11" t="n"/>
      <c r="D92" s="12" t="n"/>
      <c r="E92" s="11" t="n"/>
      <c r="F92" s="12" t="n"/>
      <c r="G92" s="11" t="n"/>
      <c r="H92" s="12" t="n"/>
      <c r="I92" s="11" t="n"/>
      <c r="J92" s="11" t="n"/>
      <c r="K92" s="11" t="n"/>
      <c r="L92" s="11" t="n"/>
      <c r="M92" s="12" t="n"/>
      <c r="N92" s="11" t="n"/>
      <c r="O92" s="11" t="n"/>
      <c r="P92" s="11" t="n"/>
      <c r="Q92" s="13" t="n"/>
      <c r="R92" s="11" t="n"/>
      <c r="S92" s="14">
        <f>IF($A92="","",IF(COUNTIFS(Movimientos!$D$7:$D$506,$A92,Movimientos!$G$7:$G$506,"Sale")&gt;COUNTIFS(Movimientos!$D$7:$D$506,$A92,Movimientos!$G$7:$G$506,"Entra"),"Afuera","Adentro"))</f>
        <v/>
      </c>
      <c r="T92" s="14">
        <f>IF($A92="","",COUNTIFS(Movimientos!$D$7:$D$506,$A92,Movimientos!$G$7:$G$506,"Sale"))</f>
        <v/>
      </c>
      <c r="U92" s="14">
        <f>IF($A92="","",COUNTIFS(Movimientos!$D$7:$D$506,$A92,Movimientos!$G$7:$G$506,"Entra"))</f>
        <v/>
      </c>
    </row>
    <row r="93" ht="18" customHeight="1">
      <c r="A93" s="11" t="n"/>
      <c r="B93" s="11" t="n"/>
      <c r="C93" s="11" t="n"/>
      <c r="D93" s="12" t="n"/>
      <c r="E93" s="11" t="n"/>
      <c r="F93" s="12" t="n"/>
      <c r="G93" s="11" t="n"/>
      <c r="H93" s="12" t="n"/>
      <c r="I93" s="11" t="n"/>
      <c r="J93" s="11" t="n"/>
      <c r="K93" s="11" t="n"/>
      <c r="L93" s="11" t="n"/>
      <c r="M93" s="12" t="n"/>
      <c r="N93" s="11" t="n"/>
      <c r="O93" s="11" t="n"/>
      <c r="P93" s="11" t="n"/>
      <c r="Q93" s="13" t="n"/>
      <c r="R93" s="11" t="n"/>
      <c r="S93" s="14">
        <f>IF($A93="","",IF(COUNTIFS(Movimientos!$D$7:$D$506,$A93,Movimientos!$G$7:$G$506,"Sale")&gt;COUNTIFS(Movimientos!$D$7:$D$506,$A93,Movimientos!$G$7:$G$506,"Entra"),"Afuera","Adentro"))</f>
        <v/>
      </c>
      <c r="T93" s="14">
        <f>IF($A93="","",COUNTIFS(Movimientos!$D$7:$D$506,$A93,Movimientos!$G$7:$G$506,"Sale"))</f>
        <v/>
      </c>
      <c r="U93" s="14">
        <f>IF($A93="","",COUNTIFS(Movimientos!$D$7:$D$506,$A93,Movimientos!$G$7:$G$506,"Entra"))</f>
        <v/>
      </c>
    </row>
    <row r="94" ht="18" customHeight="1">
      <c r="A94" s="11" t="n"/>
      <c r="B94" s="11" t="n"/>
      <c r="C94" s="11" t="n"/>
      <c r="D94" s="12" t="n"/>
      <c r="E94" s="11" t="n"/>
      <c r="F94" s="12" t="n"/>
      <c r="G94" s="11" t="n"/>
      <c r="H94" s="12" t="n"/>
      <c r="I94" s="11" t="n"/>
      <c r="J94" s="11" t="n"/>
      <c r="K94" s="11" t="n"/>
      <c r="L94" s="11" t="n"/>
      <c r="M94" s="12" t="n"/>
      <c r="N94" s="11" t="n"/>
      <c r="O94" s="11" t="n"/>
      <c r="P94" s="11" t="n"/>
      <c r="Q94" s="13" t="n"/>
      <c r="R94" s="11" t="n"/>
      <c r="S94" s="14">
        <f>IF($A94="","",IF(COUNTIFS(Movimientos!$D$7:$D$506,$A94,Movimientos!$G$7:$G$506,"Sale")&gt;COUNTIFS(Movimientos!$D$7:$D$506,$A94,Movimientos!$G$7:$G$506,"Entra"),"Afuera","Adentro"))</f>
        <v/>
      </c>
      <c r="T94" s="14">
        <f>IF($A94="","",COUNTIFS(Movimientos!$D$7:$D$506,$A94,Movimientos!$G$7:$G$506,"Sale"))</f>
        <v/>
      </c>
      <c r="U94" s="14">
        <f>IF($A94="","",COUNTIFS(Movimientos!$D$7:$D$506,$A94,Movimientos!$G$7:$G$506,"Entra"))</f>
        <v/>
      </c>
    </row>
    <row r="95" ht="18" customHeight="1">
      <c r="A95" s="11" t="n"/>
      <c r="B95" s="11" t="n"/>
      <c r="C95" s="11" t="n"/>
      <c r="D95" s="12" t="n"/>
      <c r="E95" s="11" t="n"/>
      <c r="F95" s="12" t="n"/>
      <c r="G95" s="11" t="n"/>
      <c r="H95" s="12" t="n"/>
      <c r="I95" s="11" t="n"/>
      <c r="J95" s="11" t="n"/>
      <c r="K95" s="11" t="n"/>
      <c r="L95" s="11" t="n"/>
      <c r="M95" s="12" t="n"/>
      <c r="N95" s="11" t="n"/>
      <c r="O95" s="11" t="n"/>
      <c r="P95" s="11" t="n"/>
      <c r="Q95" s="13" t="n"/>
      <c r="R95" s="11" t="n"/>
      <c r="S95" s="14">
        <f>IF($A95="","",IF(COUNTIFS(Movimientos!$D$7:$D$506,$A95,Movimientos!$G$7:$G$506,"Sale")&gt;COUNTIFS(Movimientos!$D$7:$D$506,$A95,Movimientos!$G$7:$G$506,"Entra"),"Afuera","Adentro"))</f>
        <v/>
      </c>
      <c r="T95" s="14">
        <f>IF($A95="","",COUNTIFS(Movimientos!$D$7:$D$506,$A95,Movimientos!$G$7:$G$506,"Sale"))</f>
        <v/>
      </c>
      <c r="U95" s="14">
        <f>IF($A95="","",COUNTIFS(Movimientos!$D$7:$D$506,$A95,Movimientos!$G$7:$G$506,"Entra"))</f>
        <v/>
      </c>
    </row>
    <row r="96" ht="18" customHeight="1">
      <c r="A96" s="11" t="n"/>
      <c r="B96" s="11" t="n"/>
      <c r="C96" s="11" t="n"/>
      <c r="D96" s="12" t="n"/>
      <c r="E96" s="11" t="n"/>
      <c r="F96" s="12" t="n"/>
      <c r="G96" s="11" t="n"/>
      <c r="H96" s="12" t="n"/>
      <c r="I96" s="11" t="n"/>
      <c r="J96" s="11" t="n"/>
      <c r="K96" s="11" t="n"/>
      <c r="L96" s="11" t="n"/>
      <c r="M96" s="12" t="n"/>
      <c r="N96" s="11" t="n"/>
      <c r="O96" s="11" t="n"/>
      <c r="P96" s="11" t="n"/>
      <c r="Q96" s="13" t="n"/>
      <c r="R96" s="11" t="n"/>
      <c r="S96" s="14">
        <f>IF($A96="","",IF(COUNTIFS(Movimientos!$D$7:$D$506,$A96,Movimientos!$G$7:$G$506,"Sale")&gt;COUNTIFS(Movimientos!$D$7:$D$506,$A96,Movimientos!$G$7:$G$506,"Entra"),"Afuera","Adentro"))</f>
        <v/>
      </c>
      <c r="T96" s="14">
        <f>IF($A96="","",COUNTIFS(Movimientos!$D$7:$D$506,$A96,Movimientos!$G$7:$G$506,"Sale"))</f>
        <v/>
      </c>
      <c r="U96" s="14">
        <f>IF($A96="","",COUNTIFS(Movimientos!$D$7:$D$506,$A96,Movimientos!$G$7:$G$506,"Entra"))</f>
        <v/>
      </c>
    </row>
    <row r="97" ht="18" customHeight="1">
      <c r="A97" s="11" t="n"/>
      <c r="B97" s="11" t="n"/>
      <c r="C97" s="11" t="n"/>
      <c r="D97" s="12" t="n"/>
      <c r="E97" s="11" t="n"/>
      <c r="F97" s="12" t="n"/>
      <c r="G97" s="11" t="n"/>
      <c r="H97" s="12" t="n"/>
      <c r="I97" s="11" t="n"/>
      <c r="J97" s="11" t="n"/>
      <c r="K97" s="11" t="n"/>
      <c r="L97" s="11" t="n"/>
      <c r="M97" s="12" t="n"/>
      <c r="N97" s="11" t="n"/>
      <c r="O97" s="11" t="n"/>
      <c r="P97" s="11" t="n"/>
      <c r="Q97" s="13" t="n"/>
      <c r="R97" s="11" t="n"/>
      <c r="S97" s="14">
        <f>IF($A97="","",IF(COUNTIFS(Movimientos!$D$7:$D$506,$A97,Movimientos!$G$7:$G$506,"Sale")&gt;COUNTIFS(Movimientos!$D$7:$D$506,$A97,Movimientos!$G$7:$G$506,"Entra"),"Afuera","Adentro"))</f>
        <v/>
      </c>
      <c r="T97" s="14">
        <f>IF($A97="","",COUNTIFS(Movimientos!$D$7:$D$506,$A97,Movimientos!$G$7:$G$506,"Sale"))</f>
        <v/>
      </c>
      <c r="U97" s="14">
        <f>IF($A97="","",COUNTIFS(Movimientos!$D$7:$D$506,$A97,Movimientos!$G$7:$G$506,"Entra"))</f>
        <v/>
      </c>
    </row>
    <row r="98" ht="18" customHeight="1">
      <c r="A98" s="11" t="n"/>
      <c r="B98" s="11" t="n"/>
      <c r="C98" s="11" t="n"/>
      <c r="D98" s="12" t="n"/>
      <c r="E98" s="11" t="n"/>
      <c r="F98" s="12" t="n"/>
      <c r="G98" s="11" t="n"/>
      <c r="H98" s="12" t="n"/>
      <c r="I98" s="11" t="n"/>
      <c r="J98" s="11" t="n"/>
      <c r="K98" s="11" t="n"/>
      <c r="L98" s="11" t="n"/>
      <c r="M98" s="12" t="n"/>
      <c r="N98" s="11" t="n"/>
      <c r="O98" s="11" t="n"/>
      <c r="P98" s="11" t="n"/>
      <c r="Q98" s="13" t="n"/>
      <c r="R98" s="11" t="n"/>
      <c r="S98" s="14">
        <f>IF($A98="","",IF(COUNTIFS(Movimientos!$D$7:$D$506,$A98,Movimientos!$G$7:$G$506,"Sale")&gt;COUNTIFS(Movimientos!$D$7:$D$506,$A98,Movimientos!$G$7:$G$506,"Entra"),"Afuera","Adentro"))</f>
        <v/>
      </c>
      <c r="T98" s="14">
        <f>IF($A98="","",COUNTIFS(Movimientos!$D$7:$D$506,$A98,Movimientos!$G$7:$G$506,"Sale"))</f>
        <v/>
      </c>
      <c r="U98" s="14">
        <f>IF($A98="","",COUNTIFS(Movimientos!$D$7:$D$506,$A98,Movimientos!$G$7:$G$506,"Entra"))</f>
        <v/>
      </c>
    </row>
    <row r="99" ht="18" customHeight="1">
      <c r="A99" s="11" t="n"/>
      <c r="B99" s="11" t="n"/>
      <c r="C99" s="11" t="n"/>
      <c r="D99" s="12" t="n"/>
      <c r="E99" s="11" t="n"/>
      <c r="F99" s="12" t="n"/>
      <c r="G99" s="11" t="n"/>
      <c r="H99" s="12" t="n"/>
      <c r="I99" s="11" t="n"/>
      <c r="J99" s="11" t="n"/>
      <c r="K99" s="11" t="n"/>
      <c r="L99" s="11" t="n"/>
      <c r="M99" s="12" t="n"/>
      <c r="N99" s="11" t="n"/>
      <c r="O99" s="11" t="n"/>
      <c r="P99" s="11" t="n"/>
      <c r="Q99" s="13" t="n"/>
      <c r="R99" s="11" t="n"/>
      <c r="S99" s="14">
        <f>IF($A99="","",IF(COUNTIFS(Movimientos!$D$7:$D$506,$A99,Movimientos!$G$7:$G$506,"Sale")&gt;COUNTIFS(Movimientos!$D$7:$D$506,$A99,Movimientos!$G$7:$G$506,"Entra"),"Afuera","Adentro"))</f>
        <v/>
      </c>
      <c r="T99" s="14">
        <f>IF($A99="","",COUNTIFS(Movimientos!$D$7:$D$506,$A99,Movimientos!$G$7:$G$506,"Sale"))</f>
        <v/>
      </c>
      <c r="U99" s="14">
        <f>IF($A99="","",COUNTIFS(Movimientos!$D$7:$D$506,$A99,Movimientos!$G$7:$G$506,"Entra"))</f>
        <v/>
      </c>
    </row>
    <row r="100" ht="18" customHeight="1">
      <c r="A100" s="11" t="n"/>
      <c r="B100" s="11" t="n"/>
      <c r="C100" s="11" t="n"/>
      <c r="D100" s="12" t="n"/>
      <c r="E100" s="11" t="n"/>
      <c r="F100" s="12" t="n"/>
      <c r="G100" s="11" t="n"/>
      <c r="H100" s="12" t="n"/>
      <c r="I100" s="11" t="n"/>
      <c r="J100" s="11" t="n"/>
      <c r="K100" s="11" t="n"/>
      <c r="L100" s="11" t="n"/>
      <c r="M100" s="12" t="n"/>
      <c r="N100" s="11" t="n"/>
      <c r="O100" s="11" t="n"/>
      <c r="P100" s="11" t="n"/>
      <c r="Q100" s="13" t="n"/>
      <c r="R100" s="11" t="n"/>
      <c r="S100" s="14">
        <f>IF($A100="","",IF(COUNTIFS(Movimientos!$D$7:$D$506,$A100,Movimientos!$G$7:$G$506,"Sale")&gt;COUNTIFS(Movimientos!$D$7:$D$506,$A100,Movimientos!$G$7:$G$506,"Entra"),"Afuera","Adentro"))</f>
        <v/>
      </c>
      <c r="T100" s="14">
        <f>IF($A100="","",COUNTIFS(Movimientos!$D$7:$D$506,$A100,Movimientos!$G$7:$G$506,"Sale"))</f>
        <v/>
      </c>
      <c r="U100" s="14">
        <f>IF($A100="","",COUNTIFS(Movimientos!$D$7:$D$506,$A100,Movimientos!$G$7:$G$506,"Entra"))</f>
        <v/>
      </c>
    </row>
    <row r="101" ht="18" customHeight="1">
      <c r="A101" s="11" t="n"/>
      <c r="B101" s="11" t="n"/>
      <c r="C101" s="11" t="n"/>
      <c r="D101" s="12" t="n"/>
      <c r="E101" s="11" t="n"/>
      <c r="F101" s="12" t="n"/>
      <c r="G101" s="11" t="n"/>
      <c r="H101" s="12" t="n"/>
      <c r="I101" s="11" t="n"/>
      <c r="J101" s="11" t="n"/>
      <c r="K101" s="11" t="n"/>
      <c r="L101" s="11" t="n"/>
      <c r="M101" s="12" t="n"/>
      <c r="N101" s="11" t="n"/>
      <c r="O101" s="11" t="n"/>
      <c r="P101" s="11" t="n"/>
      <c r="Q101" s="13" t="n"/>
      <c r="R101" s="11" t="n"/>
      <c r="S101" s="14">
        <f>IF($A101="","",IF(COUNTIFS(Movimientos!$D$7:$D$506,$A101,Movimientos!$G$7:$G$506,"Sale")&gt;COUNTIFS(Movimientos!$D$7:$D$506,$A101,Movimientos!$G$7:$G$506,"Entra"),"Afuera","Adentro"))</f>
        <v/>
      </c>
      <c r="T101" s="14">
        <f>IF($A101="","",COUNTIFS(Movimientos!$D$7:$D$506,$A101,Movimientos!$G$7:$G$506,"Sale"))</f>
        <v/>
      </c>
      <c r="U101" s="14">
        <f>IF($A101="","",COUNTIFS(Movimientos!$D$7:$D$506,$A101,Movimientos!$G$7:$G$506,"Entra"))</f>
        <v/>
      </c>
    </row>
    <row r="102" ht="18" customHeight="1">
      <c r="A102" s="11" t="n"/>
      <c r="B102" s="11" t="n"/>
      <c r="C102" s="11" t="n"/>
      <c r="D102" s="12" t="n"/>
      <c r="E102" s="11" t="n"/>
      <c r="F102" s="12" t="n"/>
      <c r="G102" s="11" t="n"/>
      <c r="H102" s="12" t="n"/>
      <c r="I102" s="11" t="n"/>
      <c r="J102" s="11" t="n"/>
      <c r="K102" s="11" t="n"/>
      <c r="L102" s="11" t="n"/>
      <c r="M102" s="12" t="n"/>
      <c r="N102" s="11" t="n"/>
      <c r="O102" s="11" t="n"/>
      <c r="P102" s="11" t="n"/>
      <c r="Q102" s="13" t="n"/>
      <c r="R102" s="11" t="n"/>
      <c r="S102" s="14">
        <f>IF($A102="","",IF(COUNTIFS(Movimientos!$D$7:$D$506,$A102,Movimientos!$G$7:$G$506,"Sale")&gt;COUNTIFS(Movimientos!$D$7:$D$506,$A102,Movimientos!$G$7:$G$506,"Entra"),"Afuera","Adentro"))</f>
        <v/>
      </c>
      <c r="T102" s="14">
        <f>IF($A102="","",COUNTIFS(Movimientos!$D$7:$D$506,$A102,Movimientos!$G$7:$G$506,"Sale"))</f>
        <v/>
      </c>
      <c r="U102" s="14">
        <f>IF($A102="","",COUNTIFS(Movimientos!$D$7:$D$506,$A102,Movimientos!$G$7:$G$506,"Entra"))</f>
        <v/>
      </c>
    </row>
    <row r="103" ht="18" customHeight="1">
      <c r="A103" s="11" t="n"/>
      <c r="B103" s="11" t="n"/>
      <c r="C103" s="11" t="n"/>
      <c r="D103" s="12" t="n"/>
      <c r="E103" s="11" t="n"/>
      <c r="F103" s="12" t="n"/>
      <c r="G103" s="11" t="n"/>
      <c r="H103" s="12" t="n"/>
      <c r="I103" s="11" t="n"/>
      <c r="J103" s="11" t="n"/>
      <c r="K103" s="11" t="n"/>
      <c r="L103" s="11" t="n"/>
      <c r="M103" s="12" t="n"/>
      <c r="N103" s="11" t="n"/>
      <c r="O103" s="11" t="n"/>
      <c r="P103" s="11" t="n"/>
      <c r="Q103" s="13" t="n"/>
      <c r="R103" s="11" t="n"/>
      <c r="S103" s="14">
        <f>IF($A103="","",IF(COUNTIFS(Movimientos!$D$7:$D$506,$A103,Movimientos!$G$7:$G$506,"Sale")&gt;COUNTIFS(Movimientos!$D$7:$D$506,$A103,Movimientos!$G$7:$G$506,"Entra"),"Afuera","Adentro"))</f>
        <v/>
      </c>
      <c r="T103" s="14">
        <f>IF($A103="","",COUNTIFS(Movimientos!$D$7:$D$506,$A103,Movimientos!$G$7:$G$506,"Sale"))</f>
        <v/>
      </c>
      <c r="U103" s="14">
        <f>IF($A103="","",COUNTIFS(Movimientos!$D$7:$D$506,$A103,Movimientos!$G$7:$G$506,"Entra"))</f>
        <v/>
      </c>
    </row>
    <row r="104" ht="18" customHeight="1">
      <c r="A104" s="11" t="n"/>
      <c r="B104" s="11" t="n"/>
      <c r="C104" s="11" t="n"/>
      <c r="D104" s="12" t="n"/>
      <c r="E104" s="11" t="n"/>
      <c r="F104" s="12" t="n"/>
      <c r="G104" s="11" t="n"/>
      <c r="H104" s="12" t="n"/>
      <c r="I104" s="11" t="n"/>
      <c r="J104" s="11" t="n"/>
      <c r="K104" s="11" t="n"/>
      <c r="L104" s="11" t="n"/>
      <c r="M104" s="12" t="n"/>
      <c r="N104" s="11" t="n"/>
      <c r="O104" s="11" t="n"/>
      <c r="P104" s="11" t="n"/>
      <c r="Q104" s="13" t="n"/>
      <c r="R104" s="11" t="n"/>
      <c r="S104" s="14">
        <f>IF($A104="","",IF(COUNTIFS(Movimientos!$D$7:$D$506,$A104,Movimientos!$G$7:$G$506,"Sale")&gt;COUNTIFS(Movimientos!$D$7:$D$506,$A104,Movimientos!$G$7:$G$506,"Entra"),"Afuera","Adentro"))</f>
        <v/>
      </c>
      <c r="T104" s="14">
        <f>IF($A104="","",COUNTIFS(Movimientos!$D$7:$D$506,$A104,Movimientos!$G$7:$G$506,"Sale"))</f>
        <v/>
      </c>
      <c r="U104" s="14">
        <f>IF($A104="","",COUNTIFS(Movimientos!$D$7:$D$506,$A104,Movimientos!$G$7:$G$506,"Entra"))</f>
        <v/>
      </c>
    </row>
    <row r="105" ht="18" customHeight="1">
      <c r="A105" s="11" t="n"/>
      <c r="B105" s="11" t="n"/>
      <c r="C105" s="11" t="n"/>
      <c r="D105" s="12" t="n"/>
      <c r="E105" s="11" t="n"/>
      <c r="F105" s="12" t="n"/>
      <c r="G105" s="11" t="n"/>
      <c r="H105" s="12" t="n"/>
      <c r="I105" s="11" t="n"/>
      <c r="J105" s="11" t="n"/>
      <c r="K105" s="11" t="n"/>
      <c r="L105" s="11" t="n"/>
      <c r="M105" s="12" t="n"/>
      <c r="N105" s="11" t="n"/>
      <c r="O105" s="11" t="n"/>
      <c r="P105" s="11" t="n"/>
      <c r="Q105" s="13" t="n"/>
      <c r="R105" s="11" t="n"/>
      <c r="S105" s="14">
        <f>IF($A105="","",IF(COUNTIFS(Movimientos!$D$7:$D$506,$A105,Movimientos!$G$7:$G$506,"Sale")&gt;COUNTIFS(Movimientos!$D$7:$D$506,$A105,Movimientos!$G$7:$G$506,"Entra"),"Afuera","Adentro"))</f>
        <v/>
      </c>
      <c r="T105" s="14">
        <f>IF($A105="","",COUNTIFS(Movimientos!$D$7:$D$506,$A105,Movimientos!$G$7:$G$506,"Sale"))</f>
        <v/>
      </c>
      <c r="U105" s="14">
        <f>IF($A105="","",COUNTIFS(Movimientos!$D$7:$D$506,$A105,Movimientos!$G$7:$G$506,"Entra"))</f>
        <v/>
      </c>
    </row>
    <row r="106" ht="18" customHeight="1">
      <c r="A106" s="11" t="n"/>
      <c r="B106" s="11" t="n"/>
      <c r="C106" s="11" t="n"/>
      <c r="D106" s="12" t="n"/>
      <c r="E106" s="11" t="n"/>
      <c r="F106" s="12" t="n"/>
      <c r="G106" s="11" t="n"/>
      <c r="H106" s="12" t="n"/>
      <c r="I106" s="11" t="n"/>
      <c r="J106" s="11" t="n"/>
      <c r="K106" s="11" t="n"/>
      <c r="L106" s="11" t="n"/>
      <c r="M106" s="12" t="n"/>
      <c r="N106" s="11" t="n"/>
      <c r="O106" s="11" t="n"/>
      <c r="P106" s="11" t="n"/>
      <c r="Q106" s="13" t="n"/>
      <c r="R106" s="11" t="n"/>
      <c r="S106" s="14">
        <f>IF($A106="","",IF(COUNTIFS(Movimientos!$D$7:$D$506,$A106,Movimientos!$G$7:$G$506,"Sale")&gt;COUNTIFS(Movimientos!$D$7:$D$506,$A106,Movimientos!$G$7:$G$506,"Entra"),"Afuera","Adentro"))</f>
        <v/>
      </c>
      <c r="T106" s="14">
        <f>IF($A106="","",COUNTIFS(Movimientos!$D$7:$D$506,$A106,Movimientos!$G$7:$G$506,"Sale"))</f>
        <v/>
      </c>
      <c r="U106" s="14">
        <f>IF($A106="","",COUNTIFS(Movimientos!$D$7:$D$506,$A106,Movimientos!$G$7:$G$506,"Entra"))</f>
        <v/>
      </c>
    </row>
    <row r="107" ht="18" customHeight="1">
      <c r="A107" s="11" t="n"/>
      <c r="B107" s="11" t="n"/>
      <c r="C107" s="11" t="n"/>
      <c r="D107" s="12" t="n"/>
      <c r="E107" s="11" t="n"/>
      <c r="F107" s="12" t="n"/>
      <c r="G107" s="11" t="n"/>
      <c r="H107" s="12" t="n"/>
      <c r="I107" s="11" t="n"/>
      <c r="J107" s="11" t="n"/>
      <c r="K107" s="11" t="n"/>
      <c r="L107" s="11" t="n"/>
      <c r="M107" s="12" t="n"/>
      <c r="N107" s="11" t="n"/>
      <c r="O107" s="11" t="n"/>
      <c r="P107" s="11" t="n"/>
      <c r="Q107" s="13" t="n"/>
      <c r="R107" s="11" t="n"/>
      <c r="S107" s="14">
        <f>IF($A107="","",IF(COUNTIFS(Movimientos!$D$7:$D$506,$A107,Movimientos!$G$7:$G$506,"Sale")&gt;COUNTIFS(Movimientos!$D$7:$D$506,$A107,Movimientos!$G$7:$G$506,"Entra"),"Afuera","Adentro"))</f>
        <v/>
      </c>
      <c r="T107" s="14">
        <f>IF($A107="","",COUNTIFS(Movimientos!$D$7:$D$506,$A107,Movimientos!$G$7:$G$506,"Sale"))</f>
        <v/>
      </c>
      <c r="U107" s="14">
        <f>IF($A107="","",COUNTIFS(Movimientos!$D$7:$D$506,$A107,Movimientos!$G$7:$G$506,"Entra"))</f>
        <v/>
      </c>
    </row>
    <row r="108" ht="18" customHeight="1">
      <c r="A108" s="11" t="n"/>
      <c r="B108" s="11" t="n"/>
      <c r="C108" s="11" t="n"/>
      <c r="D108" s="12" t="n"/>
      <c r="E108" s="11" t="n"/>
      <c r="F108" s="12" t="n"/>
      <c r="G108" s="11" t="n"/>
      <c r="H108" s="12" t="n"/>
      <c r="I108" s="11" t="n"/>
      <c r="J108" s="11" t="n"/>
      <c r="K108" s="11" t="n"/>
      <c r="L108" s="11" t="n"/>
      <c r="M108" s="12" t="n"/>
      <c r="N108" s="11" t="n"/>
      <c r="O108" s="11" t="n"/>
      <c r="P108" s="11" t="n"/>
      <c r="Q108" s="13" t="n"/>
      <c r="R108" s="11" t="n"/>
      <c r="S108" s="14">
        <f>IF($A108="","",IF(COUNTIFS(Movimientos!$D$7:$D$506,$A108,Movimientos!$G$7:$G$506,"Sale")&gt;COUNTIFS(Movimientos!$D$7:$D$506,$A108,Movimientos!$G$7:$G$506,"Entra"),"Afuera","Adentro"))</f>
        <v/>
      </c>
      <c r="T108" s="14">
        <f>IF($A108="","",COUNTIFS(Movimientos!$D$7:$D$506,$A108,Movimientos!$G$7:$G$506,"Sale"))</f>
        <v/>
      </c>
      <c r="U108" s="14">
        <f>IF($A108="","",COUNTIFS(Movimientos!$D$7:$D$506,$A108,Movimientos!$G$7:$G$506,"Entra"))</f>
        <v/>
      </c>
    </row>
    <row r="109" ht="18" customHeight="1">
      <c r="A109" s="11" t="n"/>
      <c r="B109" s="11" t="n"/>
      <c r="C109" s="11" t="n"/>
      <c r="D109" s="12" t="n"/>
      <c r="E109" s="11" t="n"/>
      <c r="F109" s="12" t="n"/>
      <c r="G109" s="11" t="n"/>
      <c r="H109" s="12" t="n"/>
      <c r="I109" s="11" t="n"/>
      <c r="J109" s="11" t="n"/>
      <c r="K109" s="11" t="n"/>
      <c r="L109" s="11" t="n"/>
      <c r="M109" s="12" t="n"/>
      <c r="N109" s="11" t="n"/>
      <c r="O109" s="11" t="n"/>
      <c r="P109" s="11" t="n"/>
      <c r="Q109" s="13" t="n"/>
      <c r="R109" s="11" t="n"/>
      <c r="S109" s="14">
        <f>IF($A109="","",IF(COUNTIFS(Movimientos!$D$7:$D$506,$A109,Movimientos!$G$7:$G$506,"Sale")&gt;COUNTIFS(Movimientos!$D$7:$D$506,$A109,Movimientos!$G$7:$G$506,"Entra"),"Afuera","Adentro"))</f>
        <v/>
      </c>
      <c r="T109" s="14">
        <f>IF($A109="","",COUNTIFS(Movimientos!$D$7:$D$506,$A109,Movimientos!$G$7:$G$506,"Sale"))</f>
        <v/>
      </c>
      <c r="U109" s="14">
        <f>IF($A109="","",COUNTIFS(Movimientos!$D$7:$D$506,$A109,Movimientos!$G$7:$G$506,"Entra"))</f>
        <v/>
      </c>
    </row>
    <row r="110" ht="18" customHeight="1">
      <c r="A110" s="11" t="n"/>
      <c r="B110" s="11" t="n"/>
      <c r="C110" s="11" t="n"/>
      <c r="D110" s="12" t="n"/>
      <c r="E110" s="11" t="n"/>
      <c r="F110" s="12" t="n"/>
      <c r="G110" s="11" t="n"/>
      <c r="H110" s="12" t="n"/>
      <c r="I110" s="11" t="n"/>
      <c r="J110" s="11" t="n"/>
      <c r="K110" s="11" t="n"/>
      <c r="L110" s="11" t="n"/>
      <c r="M110" s="12" t="n"/>
      <c r="N110" s="11" t="n"/>
      <c r="O110" s="11" t="n"/>
      <c r="P110" s="11" t="n"/>
      <c r="Q110" s="13" t="n"/>
      <c r="R110" s="11" t="n"/>
      <c r="S110" s="14">
        <f>IF($A110="","",IF(COUNTIFS(Movimientos!$D$7:$D$506,$A110,Movimientos!$G$7:$G$506,"Sale")&gt;COUNTIFS(Movimientos!$D$7:$D$506,$A110,Movimientos!$G$7:$G$506,"Entra"),"Afuera","Adentro"))</f>
        <v/>
      </c>
      <c r="T110" s="14">
        <f>IF($A110="","",COUNTIFS(Movimientos!$D$7:$D$506,$A110,Movimientos!$G$7:$G$506,"Sale"))</f>
        <v/>
      </c>
      <c r="U110" s="14">
        <f>IF($A110="","",COUNTIFS(Movimientos!$D$7:$D$506,$A110,Movimientos!$G$7:$G$506,"Entra"))</f>
        <v/>
      </c>
    </row>
    <row r="111" ht="18" customHeight="1">
      <c r="A111" s="11" t="n"/>
      <c r="B111" s="11" t="n"/>
      <c r="C111" s="11" t="n"/>
      <c r="D111" s="12" t="n"/>
      <c r="E111" s="11" t="n"/>
      <c r="F111" s="12" t="n"/>
      <c r="G111" s="11" t="n"/>
      <c r="H111" s="12" t="n"/>
      <c r="I111" s="11" t="n"/>
      <c r="J111" s="11" t="n"/>
      <c r="K111" s="11" t="n"/>
      <c r="L111" s="11" t="n"/>
      <c r="M111" s="12" t="n"/>
      <c r="N111" s="11" t="n"/>
      <c r="O111" s="11" t="n"/>
      <c r="P111" s="11" t="n"/>
      <c r="Q111" s="13" t="n"/>
      <c r="R111" s="11" t="n"/>
      <c r="S111" s="14">
        <f>IF($A111="","",IF(COUNTIFS(Movimientos!$D$7:$D$506,$A111,Movimientos!$G$7:$G$506,"Sale")&gt;COUNTIFS(Movimientos!$D$7:$D$506,$A111,Movimientos!$G$7:$G$506,"Entra"),"Afuera","Adentro"))</f>
        <v/>
      </c>
      <c r="T111" s="14">
        <f>IF($A111="","",COUNTIFS(Movimientos!$D$7:$D$506,$A111,Movimientos!$G$7:$G$506,"Sale"))</f>
        <v/>
      </c>
      <c r="U111" s="14">
        <f>IF($A111="","",COUNTIFS(Movimientos!$D$7:$D$506,$A111,Movimientos!$G$7:$G$506,"Entra"))</f>
        <v/>
      </c>
    </row>
    <row r="112" ht="18" customHeight="1">
      <c r="A112" s="11" t="n"/>
      <c r="B112" s="11" t="n"/>
      <c r="C112" s="11" t="n"/>
      <c r="D112" s="12" t="n"/>
      <c r="E112" s="11" t="n"/>
      <c r="F112" s="12" t="n"/>
      <c r="G112" s="11" t="n"/>
      <c r="H112" s="12" t="n"/>
      <c r="I112" s="11" t="n"/>
      <c r="J112" s="11" t="n"/>
      <c r="K112" s="11" t="n"/>
      <c r="L112" s="11" t="n"/>
      <c r="M112" s="12" t="n"/>
      <c r="N112" s="11" t="n"/>
      <c r="O112" s="11" t="n"/>
      <c r="P112" s="11" t="n"/>
      <c r="Q112" s="13" t="n"/>
      <c r="R112" s="11" t="n"/>
      <c r="S112" s="14">
        <f>IF($A112="","",IF(COUNTIFS(Movimientos!$D$7:$D$506,$A112,Movimientos!$G$7:$G$506,"Sale")&gt;COUNTIFS(Movimientos!$D$7:$D$506,$A112,Movimientos!$G$7:$G$506,"Entra"),"Afuera","Adentro"))</f>
        <v/>
      </c>
      <c r="T112" s="14">
        <f>IF($A112="","",COUNTIFS(Movimientos!$D$7:$D$506,$A112,Movimientos!$G$7:$G$506,"Sale"))</f>
        <v/>
      </c>
      <c r="U112" s="14">
        <f>IF($A112="","",COUNTIFS(Movimientos!$D$7:$D$506,$A112,Movimientos!$G$7:$G$506,"Entra"))</f>
        <v/>
      </c>
    </row>
    <row r="113" ht="18" customHeight="1">
      <c r="A113" s="11" t="n"/>
      <c r="B113" s="11" t="n"/>
      <c r="C113" s="11" t="n"/>
      <c r="D113" s="12" t="n"/>
      <c r="E113" s="11" t="n"/>
      <c r="F113" s="12" t="n"/>
      <c r="G113" s="11" t="n"/>
      <c r="H113" s="12" t="n"/>
      <c r="I113" s="11" t="n"/>
      <c r="J113" s="11" t="n"/>
      <c r="K113" s="11" t="n"/>
      <c r="L113" s="11" t="n"/>
      <c r="M113" s="12" t="n"/>
      <c r="N113" s="11" t="n"/>
      <c r="O113" s="11" t="n"/>
      <c r="P113" s="11" t="n"/>
      <c r="Q113" s="13" t="n"/>
      <c r="R113" s="11" t="n"/>
      <c r="S113" s="14">
        <f>IF($A113="","",IF(COUNTIFS(Movimientos!$D$7:$D$506,$A113,Movimientos!$G$7:$G$506,"Sale")&gt;COUNTIFS(Movimientos!$D$7:$D$506,$A113,Movimientos!$G$7:$G$506,"Entra"),"Afuera","Adentro"))</f>
        <v/>
      </c>
      <c r="T113" s="14">
        <f>IF($A113="","",COUNTIFS(Movimientos!$D$7:$D$506,$A113,Movimientos!$G$7:$G$506,"Sale"))</f>
        <v/>
      </c>
      <c r="U113" s="14">
        <f>IF($A113="","",COUNTIFS(Movimientos!$D$7:$D$506,$A113,Movimientos!$G$7:$G$506,"Entra"))</f>
        <v/>
      </c>
    </row>
    <row r="114" ht="18" customHeight="1">
      <c r="A114" s="11" t="n"/>
      <c r="B114" s="11" t="n"/>
      <c r="C114" s="11" t="n"/>
      <c r="D114" s="12" t="n"/>
      <c r="E114" s="11" t="n"/>
      <c r="F114" s="12" t="n"/>
      <c r="G114" s="11" t="n"/>
      <c r="H114" s="12" t="n"/>
      <c r="I114" s="11" t="n"/>
      <c r="J114" s="11" t="n"/>
      <c r="K114" s="11" t="n"/>
      <c r="L114" s="11" t="n"/>
      <c r="M114" s="12" t="n"/>
      <c r="N114" s="11" t="n"/>
      <c r="O114" s="11" t="n"/>
      <c r="P114" s="11" t="n"/>
      <c r="Q114" s="13" t="n"/>
      <c r="R114" s="11" t="n"/>
      <c r="S114" s="14">
        <f>IF($A114="","",IF(COUNTIFS(Movimientos!$D$7:$D$506,$A114,Movimientos!$G$7:$G$506,"Sale")&gt;COUNTIFS(Movimientos!$D$7:$D$506,$A114,Movimientos!$G$7:$G$506,"Entra"),"Afuera","Adentro"))</f>
        <v/>
      </c>
      <c r="T114" s="14">
        <f>IF($A114="","",COUNTIFS(Movimientos!$D$7:$D$506,$A114,Movimientos!$G$7:$G$506,"Sale"))</f>
        <v/>
      </c>
      <c r="U114" s="14">
        <f>IF($A114="","",COUNTIFS(Movimientos!$D$7:$D$506,$A114,Movimientos!$G$7:$G$506,"Entra"))</f>
        <v/>
      </c>
    </row>
    <row r="115" ht="18" customHeight="1">
      <c r="A115" s="11" t="n"/>
      <c r="B115" s="11" t="n"/>
      <c r="C115" s="11" t="n"/>
      <c r="D115" s="12" t="n"/>
      <c r="E115" s="11" t="n"/>
      <c r="F115" s="12" t="n"/>
      <c r="G115" s="11" t="n"/>
      <c r="H115" s="12" t="n"/>
      <c r="I115" s="11" t="n"/>
      <c r="J115" s="11" t="n"/>
      <c r="K115" s="11" t="n"/>
      <c r="L115" s="11" t="n"/>
      <c r="M115" s="12" t="n"/>
      <c r="N115" s="11" t="n"/>
      <c r="O115" s="11" t="n"/>
      <c r="P115" s="11" t="n"/>
      <c r="Q115" s="13" t="n"/>
      <c r="R115" s="11" t="n"/>
      <c r="S115" s="14">
        <f>IF($A115="","",IF(COUNTIFS(Movimientos!$D$7:$D$506,$A115,Movimientos!$G$7:$G$506,"Sale")&gt;COUNTIFS(Movimientos!$D$7:$D$506,$A115,Movimientos!$G$7:$G$506,"Entra"),"Afuera","Adentro"))</f>
        <v/>
      </c>
      <c r="T115" s="14">
        <f>IF($A115="","",COUNTIFS(Movimientos!$D$7:$D$506,$A115,Movimientos!$G$7:$G$506,"Sale"))</f>
        <v/>
      </c>
      <c r="U115" s="14">
        <f>IF($A115="","",COUNTIFS(Movimientos!$D$7:$D$506,$A115,Movimientos!$G$7:$G$506,"Entra"))</f>
        <v/>
      </c>
    </row>
    <row r="116" ht="18" customHeight="1">
      <c r="A116" s="11" t="n"/>
      <c r="B116" s="11" t="n"/>
      <c r="C116" s="11" t="n"/>
      <c r="D116" s="12" t="n"/>
      <c r="E116" s="11" t="n"/>
      <c r="F116" s="12" t="n"/>
      <c r="G116" s="11" t="n"/>
      <c r="H116" s="12" t="n"/>
      <c r="I116" s="11" t="n"/>
      <c r="J116" s="11" t="n"/>
      <c r="K116" s="11" t="n"/>
      <c r="L116" s="11" t="n"/>
      <c r="M116" s="12" t="n"/>
      <c r="N116" s="11" t="n"/>
      <c r="O116" s="11" t="n"/>
      <c r="P116" s="11" t="n"/>
      <c r="Q116" s="13" t="n"/>
      <c r="R116" s="11" t="n"/>
      <c r="S116" s="14">
        <f>IF($A116="","",IF(COUNTIFS(Movimientos!$D$7:$D$506,$A116,Movimientos!$G$7:$G$506,"Sale")&gt;COUNTIFS(Movimientos!$D$7:$D$506,$A116,Movimientos!$G$7:$G$506,"Entra"),"Afuera","Adentro"))</f>
        <v/>
      </c>
      <c r="T116" s="14">
        <f>IF($A116="","",COUNTIFS(Movimientos!$D$7:$D$506,$A116,Movimientos!$G$7:$G$506,"Sale"))</f>
        <v/>
      </c>
      <c r="U116" s="14">
        <f>IF($A116="","",COUNTIFS(Movimientos!$D$7:$D$506,$A116,Movimientos!$G$7:$G$506,"Entra"))</f>
        <v/>
      </c>
    </row>
    <row r="117" ht="18" customHeight="1">
      <c r="A117" s="11" t="n"/>
      <c r="B117" s="11" t="n"/>
      <c r="C117" s="11" t="n"/>
      <c r="D117" s="12" t="n"/>
      <c r="E117" s="11" t="n"/>
      <c r="F117" s="12" t="n"/>
      <c r="G117" s="11" t="n"/>
      <c r="H117" s="12" t="n"/>
      <c r="I117" s="11" t="n"/>
      <c r="J117" s="11" t="n"/>
      <c r="K117" s="11" t="n"/>
      <c r="L117" s="11" t="n"/>
      <c r="M117" s="12" t="n"/>
      <c r="N117" s="11" t="n"/>
      <c r="O117" s="11" t="n"/>
      <c r="P117" s="11" t="n"/>
      <c r="Q117" s="13" t="n"/>
      <c r="R117" s="11" t="n"/>
      <c r="S117" s="14">
        <f>IF($A117="","",IF(COUNTIFS(Movimientos!$D$7:$D$506,$A117,Movimientos!$G$7:$G$506,"Sale")&gt;COUNTIFS(Movimientos!$D$7:$D$506,$A117,Movimientos!$G$7:$G$506,"Entra"),"Afuera","Adentro"))</f>
        <v/>
      </c>
      <c r="T117" s="14">
        <f>IF($A117="","",COUNTIFS(Movimientos!$D$7:$D$506,$A117,Movimientos!$G$7:$G$506,"Sale"))</f>
        <v/>
      </c>
      <c r="U117" s="14">
        <f>IF($A117="","",COUNTIFS(Movimientos!$D$7:$D$506,$A117,Movimientos!$G$7:$G$506,"Entra"))</f>
        <v/>
      </c>
    </row>
    <row r="118" ht="18" customHeight="1">
      <c r="A118" s="11" t="n"/>
      <c r="B118" s="11" t="n"/>
      <c r="C118" s="11" t="n"/>
      <c r="D118" s="12" t="n"/>
      <c r="E118" s="11" t="n"/>
      <c r="F118" s="12" t="n"/>
      <c r="G118" s="11" t="n"/>
      <c r="H118" s="12" t="n"/>
      <c r="I118" s="11" t="n"/>
      <c r="J118" s="11" t="n"/>
      <c r="K118" s="11" t="n"/>
      <c r="L118" s="11" t="n"/>
      <c r="M118" s="12" t="n"/>
      <c r="N118" s="11" t="n"/>
      <c r="O118" s="11" t="n"/>
      <c r="P118" s="11" t="n"/>
      <c r="Q118" s="13" t="n"/>
      <c r="R118" s="11" t="n"/>
      <c r="S118" s="14">
        <f>IF($A118="","",IF(COUNTIFS(Movimientos!$D$7:$D$506,$A118,Movimientos!$G$7:$G$506,"Sale")&gt;COUNTIFS(Movimientos!$D$7:$D$506,$A118,Movimientos!$G$7:$G$506,"Entra"),"Afuera","Adentro"))</f>
        <v/>
      </c>
      <c r="T118" s="14">
        <f>IF($A118="","",COUNTIFS(Movimientos!$D$7:$D$506,$A118,Movimientos!$G$7:$G$506,"Sale"))</f>
        <v/>
      </c>
      <c r="U118" s="14">
        <f>IF($A118="","",COUNTIFS(Movimientos!$D$7:$D$506,$A118,Movimientos!$G$7:$G$506,"Entra"))</f>
        <v/>
      </c>
    </row>
    <row r="119" ht="18" customHeight="1">
      <c r="A119" s="11" t="n"/>
      <c r="B119" s="11" t="n"/>
      <c r="C119" s="11" t="n"/>
      <c r="D119" s="12" t="n"/>
      <c r="E119" s="11" t="n"/>
      <c r="F119" s="12" t="n"/>
      <c r="G119" s="11" t="n"/>
      <c r="H119" s="12" t="n"/>
      <c r="I119" s="11" t="n"/>
      <c r="J119" s="11" t="n"/>
      <c r="K119" s="11" t="n"/>
      <c r="L119" s="11" t="n"/>
      <c r="M119" s="12" t="n"/>
      <c r="N119" s="11" t="n"/>
      <c r="O119" s="11" t="n"/>
      <c r="P119" s="11" t="n"/>
      <c r="Q119" s="13" t="n"/>
      <c r="R119" s="11" t="n"/>
      <c r="S119" s="14">
        <f>IF($A119="","",IF(COUNTIFS(Movimientos!$D$7:$D$506,$A119,Movimientos!$G$7:$G$506,"Sale")&gt;COUNTIFS(Movimientos!$D$7:$D$506,$A119,Movimientos!$G$7:$G$506,"Entra"),"Afuera","Adentro"))</f>
        <v/>
      </c>
      <c r="T119" s="14">
        <f>IF($A119="","",COUNTIFS(Movimientos!$D$7:$D$506,$A119,Movimientos!$G$7:$G$506,"Sale"))</f>
        <v/>
      </c>
      <c r="U119" s="14">
        <f>IF($A119="","",COUNTIFS(Movimientos!$D$7:$D$506,$A119,Movimientos!$G$7:$G$506,"Entra"))</f>
        <v/>
      </c>
    </row>
    <row r="120" ht="18" customHeight="1">
      <c r="A120" s="11" t="n"/>
      <c r="B120" s="11" t="n"/>
      <c r="C120" s="11" t="n"/>
      <c r="D120" s="12" t="n"/>
      <c r="E120" s="11" t="n"/>
      <c r="F120" s="12" t="n"/>
      <c r="G120" s="11" t="n"/>
      <c r="H120" s="12" t="n"/>
      <c r="I120" s="11" t="n"/>
      <c r="J120" s="11" t="n"/>
      <c r="K120" s="11" t="n"/>
      <c r="L120" s="11" t="n"/>
      <c r="M120" s="12" t="n"/>
      <c r="N120" s="11" t="n"/>
      <c r="O120" s="11" t="n"/>
      <c r="P120" s="11" t="n"/>
      <c r="Q120" s="13" t="n"/>
      <c r="R120" s="11" t="n"/>
      <c r="S120" s="14">
        <f>IF($A120="","",IF(COUNTIFS(Movimientos!$D$7:$D$506,$A120,Movimientos!$G$7:$G$506,"Sale")&gt;COUNTIFS(Movimientos!$D$7:$D$506,$A120,Movimientos!$G$7:$G$506,"Entra"),"Afuera","Adentro"))</f>
        <v/>
      </c>
      <c r="T120" s="14">
        <f>IF($A120="","",COUNTIFS(Movimientos!$D$7:$D$506,$A120,Movimientos!$G$7:$G$506,"Sale"))</f>
        <v/>
      </c>
      <c r="U120" s="14">
        <f>IF($A120="","",COUNTIFS(Movimientos!$D$7:$D$506,$A120,Movimientos!$G$7:$G$506,"Entra"))</f>
        <v/>
      </c>
    </row>
    <row r="121" ht="18" customHeight="1">
      <c r="A121" s="11" t="n"/>
      <c r="B121" s="11" t="n"/>
      <c r="C121" s="11" t="n"/>
      <c r="D121" s="12" t="n"/>
      <c r="E121" s="11" t="n"/>
      <c r="F121" s="12" t="n"/>
      <c r="G121" s="11" t="n"/>
      <c r="H121" s="12" t="n"/>
      <c r="I121" s="11" t="n"/>
      <c r="J121" s="11" t="n"/>
      <c r="K121" s="11" t="n"/>
      <c r="L121" s="11" t="n"/>
      <c r="M121" s="12" t="n"/>
      <c r="N121" s="11" t="n"/>
      <c r="O121" s="11" t="n"/>
      <c r="P121" s="11" t="n"/>
      <c r="Q121" s="13" t="n"/>
      <c r="R121" s="11" t="n"/>
      <c r="S121" s="14">
        <f>IF($A121="","",IF(COUNTIFS(Movimientos!$D$7:$D$506,$A121,Movimientos!$G$7:$G$506,"Sale")&gt;COUNTIFS(Movimientos!$D$7:$D$506,$A121,Movimientos!$G$7:$G$506,"Entra"),"Afuera","Adentro"))</f>
        <v/>
      </c>
      <c r="T121" s="14">
        <f>IF($A121="","",COUNTIFS(Movimientos!$D$7:$D$506,$A121,Movimientos!$G$7:$G$506,"Sale"))</f>
        <v/>
      </c>
      <c r="U121" s="14">
        <f>IF($A121="","",COUNTIFS(Movimientos!$D$7:$D$506,$A121,Movimientos!$G$7:$G$506,"Entra"))</f>
        <v/>
      </c>
    </row>
    <row r="122" ht="18" customHeight="1">
      <c r="A122" s="11" t="n"/>
      <c r="B122" s="11" t="n"/>
      <c r="C122" s="11" t="n"/>
      <c r="D122" s="12" t="n"/>
      <c r="E122" s="11" t="n"/>
      <c r="F122" s="12" t="n"/>
      <c r="G122" s="11" t="n"/>
      <c r="H122" s="12" t="n"/>
      <c r="I122" s="11" t="n"/>
      <c r="J122" s="11" t="n"/>
      <c r="K122" s="11" t="n"/>
      <c r="L122" s="11" t="n"/>
      <c r="M122" s="12" t="n"/>
      <c r="N122" s="11" t="n"/>
      <c r="O122" s="11" t="n"/>
      <c r="P122" s="11" t="n"/>
      <c r="Q122" s="13" t="n"/>
      <c r="R122" s="11" t="n"/>
      <c r="S122" s="14">
        <f>IF($A122="","",IF(COUNTIFS(Movimientos!$D$7:$D$506,$A122,Movimientos!$G$7:$G$506,"Sale")&gt;COUNTIFS(Movimientos!$D$7:$D$506,$A122,Movimientos!$G$7:$G$506,"Entra"),"Afuera","Adentro"))</f>
        <v/>
      </c>
      <c r="T122" s="14">
        <f>IF($A122="","",COUNTIFS(Movimientos!$D$7:$D$506,$A122,Movimientos!$G$7:$G$506,"Sale"))</f>
        <v/>
      </c>
      <c r="U122" s="14">
        <f>IF($A122="","",COUNTIFS(Movimientos!$D$7:$D$506,$A122,Movimientos!$G$7:$G$506,"Entra"))</f>
        <v/>
      </c>
    </row>
    <row r="123" ht="18" customHeight="1">
      <c r="A123" s="11" t="n"/>
      <c r="B123" s="11" t="n"/>
      <c r="C123" s="11" t="n"/>
      <c r="D123" s="12" t="n"/>
      <c r="E123" s="11" t="n"/>
      <c r="F123" s="12" t="n"/>
      <c r="G123" s="11" t="n"/>
      <c r="H123" s="12" t="n"/>
      <c r="I123" s="11" t="n"/>
      <c r="J123" s="11" t="n"/>
      <c r="K123" s="11" t="n"/>
      <c r="L123" s="11" t="n"/>
      <c r="M123" s="12" t="n"/>
      <c r="N123" s="11" t="n"/>
      <c r="O123" s="11" t="n"/>
      <c r="P123" s="11" t="n"/>
      <c r="Q123" s="13" t="n"/>
      <c r="R123" s="11" t="n"/>
      <c r="S123" s="14">
        <f>IF($A123="","",IF(COUNTIFS(Movimientos!$D$7:$D$506,$A123,Movimientos!$G$7:$G$506,"Sale")&gt;COUNTIFS(Movimientos!$D$7:$D$506,$A123,Movimientos!$G$7:$G$506,"Entra"),"Afuera","Adentro"))</f>
        <v/>
      </c>
      <c r="T123" s="14">
        <f>IF($A123="","",COUNTIFS(Movimientos!$D$7:$D$506,$A123,Movimientos!$G$7:$G$506,"Sale"))</f>
        <v/>
      </c>
      <c r="U123" s="14">
        <f>IF($A123="","",COUNTIFS(Movimientos!$D$7:$D$506,$A123,Movimientos!$G$7:$G$506,"Entra"))</f>
        <v/>
      </c>
    </row>
    <row r="124" ht="18" customHeight="1">
      <c r="A124" s="11" t="n"/>
      <c r="B124" s="11" t="n"/>
      <c r="C124" s="11" t="n"/>
      <c r="D124" s="12" t="n"/>
      <c r="E124" s="11" t="n"/>
      <c r="F124" s="12" t="n"/>
      <c r="G124" s="11" t="n"/>
      <c r="H124" s="12" t="n"/>
      <c r="I124" s="11" t="n"/>
      <c r="J124" s="11" t="n"/>
      <c r="K124" s="11" t="n"/>
      <c r="L124" s="11" t="n"/>
      <c r="M124" s="12" t="n"/>
      <c r="N124" s="11" t="n"/>
      <c r="O124" s="11" t="n"/>
      <c r="P124" s="11" t="n"/>
      <c r="Q124" s="13" t="n"/>
      <c r="R124" s="11" t="n"/>
      <c r="S124" s="14">
        <f>IF($A124="","",IF(COUNTIFS(Movimientos!$D$7:$D$506,$A124,Movimientos!$G$7:$G$506,"Sale")&gt;COUNTIFS(Movimientos!$D$7:$D$506,$A124,Movimientos!$G$7:$G$506,"Entra"),"Afuera","Adentro"))</f>
        <v/>
      </c>
      <c r="T124" s="14">
        <f>IF($A124="","",COUNTIFS(Movimientos!$D$7:$D$506,$A124,Movimientos!$G$7:$G$506,"Sale"))</f>
        <v/>
      </c>
      <c r="U124" s="14">
        <f>IF($A124="","",COUNTIFS(Movimientos!$D$7:$D$506,$A124,Movimientos!$G$7:$G$506,"Entra"))</f>
        <v/>
      </c>
    </row>
    <row r="125" ht="18" customHeight="1">
      <c r="A125" s="11" t="n"/>
      <c r="B125" s="11" t="n"/>
      <c r="C125" s="11" t="n"/>
      <c r="D125" s="12" t="n"/>
      <c r="E125" s="11" t="n"/>
      <c r="F125" s="12" t="n"/>
      <c r="G125" s="11" t="n"/>
      <c r="H125" s="12" t="n"/>
      <c r="I125" s="11" t="n"/>
      <c r="J125" s="11" t="n"/>
      <c r="K125" s="11" t="n"/>
      <c r="L125" s="11" t="n"/>
      <c r="M125" s="12" t="n"/>
      <c r="N125" s="11" t="n"/>
      <c r="O125" s="11" t="n"/>
      <c r="P125" s="11" t="n"/>
      <c r="Q125" s="13" t="n"/>
      <c r="R125" s="11" t="n"/>
      <c r="S125" s="14">
        <f>IF($A125="","",IF(COUNTIFS(Movimientos!$D$7:$D$506,$A125,Movimientos!$G$7:$G$506,"Sale")&gt;COUNTIFS(Movimientos!$D$7:$D$506,$A125,Movimientos!$G$7:$G$506,"Entra"),"Afuera","Adentro"))</f>
        <v/>
      </c>
      <c r="T125" s="14">
        <f>IF($A125="","",COUNTIFS(Movimientos!$D$7:$D$506,$A125,Movimientos!$G$7:$G$506,"Sale"))</f>
        <v/>
      </c>
      <c r="U125" s="14">
        <f>IF($A125="","",COUNTIFS(Movimientos!$D$7:$D$506,$A125,Movimientos!$G$7:$G$506,"Entra"))</f>
        <v/>
      </c>
    </row>
    <row r="126" ht="18" customHeight="1">
      <c r="A126" s="11" t="n"/>
      <c r="B126" s="11" t="n"/>
      <c r="C126" s="11" t="n"/>
      <c r="D126" s="12" t="n"/>
      <c r="E126" s="11" t="n"/>
      <c r="F126" s="12" t="n"/>
      <c r="G126" s="11" t="n"/>
      <c r="H126" s="12" t="n"/>
      <c r="I126" s="11" t="n"/>
      <c r="J126" s="11" t="n"/>
      <c r="K126" s="11" t="n"/>
      <c r="L126" s="11" t="n"/>
      <c r="M126" s="12" t="n"/>
      <c r="N126" s="11" t="n"/>
      <c r="O126" s="11" t="n"/>
      <c r="P126" s="11" t="n"/>
      <c r="Q126" s="13" t="n"/>
      <c r="R126" s="11" t="n"/>
      <c r="S126" s="14">
        <f>IF($A126="","",IF(COUNTIFS(Movimientos!$D$7:$D$506,$A126,Movimientos!$G$7:$G$506,"Sale")&gt;COUNTIFS(Movimientos!$D$7:$D$506,$A126,Movimientos!$G$7:$G$506,"Entra"),"Afuera","Adentro"))</f>
        <v/>
      </c>
      <c r="T126" s="14">
        <f>IF($A126="","",COUNTIFS(Movimientos!$D$7:$D$506,$A126,Movimientos!$G$7:$G$506,"Sale"))</f>
        <v/>
      </c>
      <c r="U126" s="14">
        <f>IF($A126="","",COUNTIFS(Movimientos!$D$7:$D$506,$A126,Movimientos!$G$7:$G$506,"Entra"))</f>
        <v/>
      </c>
    </row>
    <row r="127" ht="18" customHeight="1">
      <c r="A127" s="11" t="n"/>
      <c r="B127" s="11" t="n"/>
      <c r="C127" s="11" t="n"/>
      <c r="D127" s="12" t="n"/>
      <c r="E127" s="11" t="n"/>
      <c r="F127" s="12" t="n"/>
      <c r="G127" s="11" t="n"/>
      <c r="H127" s="12" t="n"/>
      <c r="I127" s="11" t="n"/>
      <c r="J127" s="11" t="n"/>
      <c r="K127" s="11" t="n"/>
      <c r="L127" s="11" t="n"/>
      <c r="M127" s="12" t="n"/>
      <c r="N127" s="11" t="n"/>
      <c r="O127" s="11" t="n"/>
      <c r="P127" s="11" t="n"/>
      <c r="Q127" s="13" t="n"/>
      <c r="R127" s="11" t="n"/>
      <c r="S127" s="14">
        <f>IF($A127="","",IF(COUNTIFS(Movimientos!$D$7:$D$506,$A127,Movimientos!$G$7:$G$506,"Sale")&gt;COUNTIFS(Movimientos!$D$7:$D$506,$A127,Movimientos!$G$7:$G$506,"Entra"),"Afuera","Adentro"))</f>
        <v/>
      </c>
      <c r="T127" s="14">
        <f>IF($A127="","",COUNTIFS(Movimientos!$D$7:$D$506,$A127,Movimientos!$G$7:$G$506,"Sale"))</f>
        <v/>
      </c>
      <c r="U127" s="14">
        <f>IF($A127="","",COUNTIFS(Movimientos!$D$7:$D$506,$A127,Movimientos!$G$7:$G$506,"Entra"))</f>
        <v/>
      </c>
    </row>
    <row r="128" ht="18" customHeight="1">
      <c r="A128" s="11" t="n"/>
      <c r="B128" s="11" t="n"/>
      <c r="C128" s="11" t="n"/>
      <c r="D128" s="12" t="n"/>
      <c r="E128" s="11" t="n"/>
      <c r="F128" s="12" t="n"/>
      <c r="G128" s="11" t="n"/>
      <c r="H128" s="12" t="n"/>
      <c r="I128" s="11" t="n"/>
      <c r="J128" s="11" t="n"/>
      <c r="K128" s="11" t="n"/>
      <c r="L128" s="11" t="n"/>
      <c r="M128" s="12" t="n"/>
      <c r="N128" s="11" t="n"/>
      <c r="O128" s="11" t="n"/>
      <c r="P128" s="11" t="n"/>
      <c r="Q128" s="13" t="n"/>
      <c r="R128" s="11" t="n"/>
      <c r="S128" s="14">
        <f>IF($A128="","",IF(COUNTIFS(Movimientos!$D$7:$D$506,$A128,Movimientos!$G$7:$G$506,"Sale")&gt;COUNTIFS(Movimientos!$D$7:$D$506,$A128,Movimientos!$G$7:$G$506,"Entra"),"Afuera","Adentro"))</f>
        <v/>
      </c>
      <c r="T128" s="14">
        <f>IF($A128="","",COUNTIFS(Movimientos!$D$7:$D$506,$A128,Movimientos!$G$7:$G$506,"Sale"))</f>
        <v/>
      </c>
      <c r="U128" s="14">
        <f>IF($A128="","",COUNTIFS(Movimientos!$D$7:$D$506,$A128,Movimientos!$G$7:$G$506,"Entra"))</f>
        <v/>
      </c>
    </row>
    <row r="129" ht="18" customHeight="1">
      <c r="A129" s="11" t="n"/>
      <c r="B129" s="11" t="n"/>
      <c r="C129" s="11" t="n"/>
      <c r="D129" s="12" t="n"/>
      <c r="E129" s="11" t="n"/>
      <c r="F129" s="12" t="n"/>
      <c r="G129" s="11" t="n"/>
      <c r="H129" s="12" t="n"/>
      <c r="I129" s="11" t="n"/>
      <c r="J129" s="11" t="n"/>
      <c r="K129" s="11" t="n"/>
      <c r="L129" s="11" t="n"/>
      <c r="M129" s="12" t="n"/>
      <c r="N129" s="11" t="n"/>
      <c r="O129" s="11" t="n"/>
      <c r="P129" s="11" t="n"/>
      <c r="Q129" s="13" t="n"/>
      <c r="R129" s="11" t="n"/>
      <c r="S129" s="14">
        <f>IF($A129="","",IF(COUNTIFS(Movimientos!$D$7:$D$506,$A129,Movimientos!$G$7:$G$506,"Sale")&gt;COUNTIFS(Movimientos!$D$7:$D$506,$A129,Movimientos!$G$7:$G$506,"Entra"),"Afuera","Adentro"))</f>
        <v/>
      </c>
      <c r="T129" s="14">
        <f>IF($A129="","",COUNTIFS(Movimientos!$D$7:$D$506,$A129,Movimientos!$G$7:$G$506,"Sale"))</f>
        <v/>
      </c>
      <c r="U129" s="14">
        <f>IF($A129="","",COUNTIFS(Movimientos!$D$7:$D$506,$A129,Movimientos!$G$7:$G$506,"Entra"))</f>
        <v/>
      </c>
    </row>
    <row r="130" ht="18" customHeight="1">
      <c r="A130" s="11" t="n"/>
      <c r="B130" s="11" t="n"/>
      <c r="C130" s="11" t="n"/>
      <c r="D130" s="12" t="n"/>
      <c r="E130" s="11" t="n"/>
      <c r="F130" s="12" t="n"/>
      <c r="G130" s="11" t="n"/>
      <c r="H130" s="12" t="n"/>
      <c r="I130" s="11" t="n"/>
      <c r="J130" s="11" t="n"/>
      <c r="K130" s="11" t="n"/>
      <c r="L130" s="11" t="n"/>
      <c r="M130" s="12" t="n"/>
      <c r="N130" s="11" t="n"/>
      <c r="O130" s="11" t="n"/>
      <c r="P130" s="11" t="n"/>
      <c r="Q130" s="13" t="n"/>
      <c r="R130" s="11" t="n"/>
      <c r="S130" s="14">
        <f>IF($A130="","",IF(COUNTIFS(Movimientos!$D$7:$D$506,$A130,Movimientos!$G$7:$G$506,"Sale")&gt;COUNTIFS(Movimientos!$D$7:$D$506,$A130,Movimientos!$G$7:$G$506,"Entra"),"Afuera","Adentro"))</f>
        <v/>
      </c>
      <c r="T130" s="14">
        <f>IF($A130="","",COUNTIFS(Movimientos!$D$7:$D$506,$A130,Movimientos!$G$7:$G$506,"Sale"))</f>
        <v/>
      </c>
      <c r="U130" s="14">
        <f>IF($A130="","",COUNTIFS(Movimientos!$D$7:$D$506,$A130,Movimientos!$G$7:$G$506,"Entra"))</f>
        <v/>
      </c>
    </row>
    <row r="131" ht="18" customHeight="1">
      <c r="A131" s="11" t="n"/>
      <c r="B131" s="11" t="n"/>
      <c r="C131" s="11" t="n"/>
      <c r="D131" s="12" t="n"/>
      <c r="E131" s="11" t="n"/>
      <c r="F131" s="12" t="n"/>
      <c r="G131" s="11" t="n"/>
      <c r="H131" s="12" t="n"/>
      <c r="I131" s="11" t="n"/>
      <c r="J131" s="11" t="n"/>
      <c r="K131" s="11" t="n"/>
      <c r="L131" s="11" t="n"/>
      <c r="M131" s="12" t="n"/>
      <c r="N131" s="11" t="n"/>
      <c r="O131" s="11" t="n"/>
      <c r="P131" s="11" t="n"/>
      <c r="Q131" s="13" t="n"/>
      <c r="R131" s="11" t="n"/>
      <c r="S131" s="14">
        <f>IF($A131="","",IF(COUNTIFS(Movimientos!$D$7:$D$506,$A131,Movimientos!$G$7:$G$506,"Sale")&gt;COUNTIFS(Movimientos!$D$7:$D$506,$A131,Movimientos!$G$7:$G$506,"Entra"),"Afuera","Adentro"))</f>
        <v/>
      </c>
      <c r="T131" s="14">
        <f>IF($A131="","",COUNTIFS(Movimientos!$D$7:$D$506,$A131,Movimientos!$G$7:$G$506,"Sale"))</f>
        <v/>
      </c>
      <c r="U131" s="14">
        <f>IF($A131="","",COUNTIFS(Movimientos!$D$7:$D$506,$A131,Movimientos!$G$7:$G$506,"Entra"))</f>
        <v/>
      </c>
    </row>
    <row r="132" ht="18" customHeight="1">
      <c r="A132" s="11" t="n"/>
      <c r="B132" s="11" t="n"/>
      <c r="C132" s="11" t="n"/>
      <c r="D132" s="12" t="n"/>
      <c r="E132" s="11" t="n"/>
      <c r="F132" s="12" t="n"/>
      <c r="G132" s="11" t="n"/>
      <c r="H132" s="12" t="n"/>
      <c r="I132" s="11" t="n"/>
      <c r="J132" s="11" t="n"/>
      <c r="K132" s="11" t="n"/>
      <c r="L132" s="11" t="n"/>
      <c r="M132" s="12" t="n"/>
      <c r="N132" s="11" t="n"/>
      <c r="O132" s="11" t="n"/>
      <c r="P132" s="11" t="n"/>
      <c r="Q132" s="13" t="n"/>
      <c r="R132" s="11" t="n"/>
      <c r="S132" s="14">
        <f>IF($A132="","",IF(COUNTIFS(Movimientos!$D$7:$D$506,$A132,Movimientos!$G$7:$G$506,"Sale")&gt;COUNTIFS(Movimientos!$D$7:$D$506,$A132,Movimientos!$G$7:$G$506,"Entra"),"Afuera","Adentro"))</f>
        <v/>
      </c>
      <c r="T132" s="14">
        <f>IF($A132="","",COUNTIFS(Movimientos!$D$7:$D$506,$A132,Movimientos!$G$7:$G$506,"Sale"))</f>
        <v/>
      </c>
      <c r="U132" s="14">
        <f>IF($A132="","",COUNTIFS(Movimientos!$D$7:$D$506,$A132,Movimientos!$G$7:$G$506,"Entra"))</f>
        <v/>
      </c>
    </row>
    <row r="133" ht="18" customHeight="1">
      <c r="A133" s="11" t="n"/>
      <c r="B133" s="11" t="n"/>
      <c r="C133" s="11" t="n"/>
      <c r="D133" s="12" t="n"/>
      <c r="E133" s="11" t="n"/>
      <c r="F133" s="12" t="n"/>
      <c r="G133" s="11" t="n"/>
      <c r="H133" s="12" t="n"/>
      <c r="I133" s="11" t="n"/>
      <c r="J133" s="11" t="n"/>
      <c r="K133" s="11" t="n"/>
      <c r="L133" s="11" t="n"/>
      <c r="M133" s="12" t="n"/>
      <c r="N133" s="11" t="n"/>
      <c r="O133" s="11" t="n"/>
      <c r="P133" s="11" t="n"/>
      <c r="Q133" s="13" t="n"/>
      <c r="R133" s="11" t="n"/>
      <c r="S133" s="14">
        <f>IF($A133="","",IF(COUNTIFS(Movimientos!$D$7:$D$506,$A133,Movimientos!$G$7:$G$506,"Sale")&gt;COUNTIFS(Movimientos!$D$7:$D$506,$A133,Movimientos!$G$7:$G$506,"Entra"),"Afuera","Adentro"))</f>
        <v/>
      </c>
      <c r="T133" s="14">
        <f>IF($A133="","",COUNTIFS(Movimientos!$D$7:$D$506,$A133,Movimientos!$G$7:$G$506,"Sale"))</f>
        <v/>
      </c>
      <c r="U133" s="14">
        <f>IF($A133="","",COUNTIFS(Movimientos!$D$7:$D$506,$A133,Movimientos!$G$7:$G$506,"Entra"))</f>
        <v/>
      </c>
    </row>
    <row r="134" ht="18" customHeight="1">
      <c r="A134" s="11" t="n"/>
      <c r="B134" s="11" t="n"/>
      <c r="C134" s="11" t="n"/>
      <c r="D134" s="12" t="n"/>
      <c r="E134" s="11" t="n"/>
      <c r="F134" s="12" t="n"/>
      <c r="G134" s="11" t="n"/>
      <c r="H134" s="12" t="n"/>
      <c r="I134" s="11" t="n"/>
      <c r="J134" s="11" t="n"/>
      <c r="K134" s="11" t="n"/>
      <c r="L134" s="11" t="n"/>
      <c r="M134" s="12" t="n"/>
      <c r="N134" s="11" t="n"/>
      <c r="O134" s="11" t="n"/>
      <c r="P134" s="11" t="n"/>
      <c r="Q134" s="13" t="n"/>
      <c r="R134" s="11" t="n"/>
      <c r="S134" s="14">
        <f>IF($A134="","",IF(COUNTIFS(Movimientos!$D$7:$D$506,$A134,Movimientos!$G$7:$G$506,"Sale")&gt;COUNTIFS(Movimientos!$D$7:$D$506,$A134,Movimientos!$G$7:$G$506,"Entra"),"Afuera","Adentro"))</f>
        <v/>
      </c>
      <c r="T134" s="14">
        <f>IF($A134="","",COUNTIFS(Movimientos!$D$7:$D$506,$A134,Movimientos!$G$7:$G$506,"Sale"))</f>
        <v/>
      </c>
      <c r="U134" s="14">
        <f>IF($A134="","",COUNTIFS(Movimientos!$D$7:$D$506,$A134,Movimientos!$G$7:$G$506,"Entra"))</f>
        <v/>
      </c>
    </row>
    <row r="135" ht="18" customHeight="1">
      <c r="A135" s="11" t="n"/>
      <c r="B135" s="11" t="n"/>
      <c r="C135" s="11" t="n"/>
      <c r="D135" s="12" t="n"/>
      <c r="E135" s="11" t="n"/>
      <c r="F135" s="12" t="n"/>
      <c r="G135" s="11" t="n"/>
      <c r="H135" s="12" t="n"/>
      <c r="I135" s="11" t="n"/>
      <c r="J135" s="11" t="n"/>
      <c r="K135" s="11" t="n"/>
      <c r="L135" s="11" t="n"/>
      <c r="M135" s="12" t="n"/>
      <c r="N135" s="11" t="n"/>
      <c r="O135" s="11" t="n"/>
      <c r="P135" s="11" t="n"/>
      <c r="Q135" s="13" t="n"/>
      <c r="R135" s="11" t="n"/>
      <c r="S135" s="14">
        <f>IF($A135="","",IF(COUNTIFS(Movimientos!$D$7:$D$506,$A135,Movimientos!$G$7:$G$506,"Sale")&gt;COUNTIFS(Movimientos!$D$7:$D$506,$A135,Movimientos!$G$7:$G$506,"Entra"),"Afuera","Adentro"))</f>
        <v/>
      </c>
      <c r="T135" s="14">
        <f>IF($A135="","",COUNTIFS(Movimientos!$D$7:$D$506,$A135,Movimientos!$G$7:$G$506,"Sale"))</f>
        <v/>
      </c>
      <c r="U135" s="14">
        <f>IF($A135="","",COUNTIFS(Movimientos!$D$7:$D$506,$A135,Movimientos!$G$7:$G$506,"Entra"))</f>
        <v/>
      </c>
    </row>
    <row r="136" ht="18" customHeight="1">
      <c r="A136" s="11" t="n"/>
      <c r="B136" s="11" t="n"/>
      <c r="C136" s="11" t="n"/>
      <c r="D136" s="12" t="n"/>
      <c r="E136" s="11" t="n"/>
      <c r="F136" s="12" t="n"/>
      <c r="G136" s="11" t="n"/>
      <c r="H136" s="12" t="n"/>
      <c r="I136" s="11" t="n"/>
      <c r="J136" s="11" t="n"/>
      <c r="K136" s="11" t="n"/>
      <c r="L136" s="11" t="n"/>
      <c r="M136" s="12" t="n"/>
      <c r="N136" s="11" t="n"/>
      <c r="O136" s="11" t="n"/>
      <c r="P136" s="11" t="n"/>
      <c r="Q136" s="13" t="n"/>
      <c r="R136" s="11" t="n"/>
      <c r="S136" s="14">
        <f>IF($A136="","",IF(COUNTIFS(Movimientos!$D$7:$D$506,$A136,Movimientos!$G$7:$G$506,"Sale")&gt;COUNTIFS(Movimientos!$D$7:$D$506,$A136,Movimientos!$G$7:$G$506,"Entra"),"Afuera","Adentro"))</f>
        <v/>
      </c>
      <c r="T136" s="14">
        <f>IF($A136="","",COUNTIFS(Movimientos!$D$7:$D$506,$A136,Movimientos!$G$7:$G$506,"Sale"))</f>
        <v/>
      </c>
      <c r="U136" s="14">
        <f>IF($A136="","",COUNTIFS(Movimientos!$D$7:$D$506,$A136,Movimientos!$G$7:$G$506,"Entra"))</f>
        <v/>
      </c>
    </row>
    <row r="137" ht="18" customHeight="1">
      <c r="A137" s="11" t="n"/>
      <c r="B137" s="11" t="n"/>
      <c r="C137" s="11" t="n"/>
      <c r="D137" s="12" t="n"/>
      <c r="E137" s="11" t="n"/>
      <c r="F137" s="12" t="n"/>
      <c r="G137" s="11" t="n"/>
      <c r="H137" s="12" t="n"/>
      <c r="I137" s="11" t="n"/>
      <c r="J137" s="11" t="n"/>
      <c r="K137" s="11" t="n"/>
      <c r="L137" s="11" t="n"/>
      <c r="M137" s="12" t="n"/>
      <c r="N137" s="11" t="n"/>
      <c r="O137" s="11" t="n"/>
      <c r="P137" s="11" t="n"/>
      <c r="Q137" s="13" t="n"/>
      <c r="R137" s="11" t="n"/>
      <c r="S137" s="14">
        <f>IF($A137="","",IF(COUNTIFS(Movimientos!$D$7:$D$506,$A137,Movimientos!$G$7:$G$506,"Sale")&gt;COUNTIFS(Movimientos!$D$7:$D$506,$A137,Movimientos!$G$7:$G$506,"Entra"),"Afuera","Adentro"))</f>
        <v/>
      </c>
      <c r="T137" s="14">
        <f>IF($A137="","",COUNTIFS(Movimientos!$D$7:$D$506,$A137,Movimientos!$G$7:$G$506,"Sale"))</f>
        <v/>
      </c>
      <c r="U137" s="14">
        <f>IF($A137="","",COUNTIFS(Movimientos!$D$7:$D$506,$A137,Movimientos!$G$7:$G$506,"Entra"))</f>
        <v/>
      </c>
    </row>
    <row r="138" ht="18" customHeight="1">
      <c r="A138" s="11" t="n"/>
      <c r="B138" s="11" t="n"/>
      <c r="C138" s="11" t="n"/>
      <c r="D138" s="12" t="n"/>
      <c r="E138" s="11" t="n"/>
      <c r="F138" s="12" t="n"/>
      <c r="G138" s="11" t="n"/>
      <c r="H138" s="12" t="n"/>
      <c r="I138" s="11" t="n"/>
      <c r="J138" s="11" t="n"/>
      <c r="K138" s="11" t="n"/>
      <c r="L138" s="11" t="n"/>
      <c r="M138" s="12" t="n"/>
      <c r="N138" s="11" t="n"/>
      <c r="O138" s="11" t="n"/>
      <c r="P138" s="11" t="n"/>
      <c r="Q138" s="13" t="n"/>
      <c r="R138" s="11" t="n"/>
      <c r="S138" s="14">
        <f>IF($A138="","",IF(COUNTIFS(Movimientos!$D$7:$D$506,$A138,Movimientos!$G$7:$G$506,"Sale")&gt;COUNTIFS(Movimientos!$D$7:$D$506,$A138,Movimientos!$G$7:$G$506,"Entra"),"Afuera","Adentro"))</f>
        <v/>
      </c>
      <c r="T138" s="14">
        <f>IF($A138="","",COUNTIFS(Movimientos!$D$7:$D$506,$A138,Movimientos!$G$7:$G$506,"Sale"))</f>
        <v/>
      </c>
      <c r="U138" s="14">
        <f>IF($A138="","",COUNTIFS(Movimientos!$D$7:$D$506,$A138,Movimientos!$G$7:$G$506,"Entra"))</f>
        <v/>
      </c>
    </row>
    <row r="139" ht="18" customHeight="1">
      <c r="A139" s="11" t="n"/>
      <c r="B139" s="11" t="n"/>
      <c r="C139" s="11" t="n"/>
      <c r="D139" s="12" t="n"/>
      <c r="E139" s="11" t="n"/>
      <c r="F139" s="12" t="n"/>
      <c r="G139" s="11" t="n"/>
      <c r="H139" s="12" t="n"/>
      <c r="I139" s="11" t="n"/>
      <c r="J139" s="11" t="n"/>
      <c r="K139" s="11" t="n"/>
      <c r="L139" s="11" t="n"/>
      <c r="M139" s="12" t="n"/>
      <c r="N139" s="11" t="n"/>
      <c r="O139" s="11" t="n"/>
      <c r="P139" s="11" t="n"/>
      <c r="Q139" s="13" t="n"/>
      <c r="R139" s="11" t="n"/>
      <c r="S139" s="14">
        <f>IF($A139="","",IF(COUNTIFS(Movimientos!$D$7:$D$506,$A139,Movimientos!$G$7:$G$506,"Sale")&gt;COUNTIFS(Movimientos!$D$7:$D$506,$A139,Movimientos!$G$7:$G$506,"Entra"),"Afuera","Adentro"))</f>
        <v/>
      </c>
      <c r="T139" s="14">
        <f>IF($A139="","",COUNTIFS(Movimientos!$D$7:$D$506,$A139,Movimientos!$G$7:$G$506,"Sale"))</f>
        <v/>
      </c>
      <c r="U139" s="14">
        <f>IF($A139="","",COUNTIFS(Movimientos!$D$7:$D$506,$A139,Movimientos!$G$7:$G$506,"Entra"))</f>
        <v/>
      </c>
    </row>
    <row r="140" ht="18" customHeight="1">
      <c r="A140" s="11" t="n"/>
      <c r="B140" s="11" t="n"/>
      <c r="C140" s="11" t="n"/>
      <c r="D140" s="12" t="n"/>
      <c r="E140" s="11" t="n"/>
      <c r="F140" s="12" t="n"/>
      <c r="G140" s="11" t="n"/>
      <c r="H140" s="12" t="n"/>
      <c r="I140" s="11" t="n"/>
      <c r="J140" s="11" t="n"/>
      <c r="K140" s="11" t="n"/>
      <c r="L140" s="11" t="n"/>
      <c r="M140" s="12" t="n"/>
      <c r="N140" s="11" t="n"/>
      <c r="O140" s="11" t="n"/>
      <c r="P140" s="11" t="n"/>
      <c r="Q140" s="13" t="n"/>
      <c r="R140" s="11" t="n"/>
      <c r="S140" s="14">
        <f>IF($A140="","",IF(COUNTIFS(Movimientos!$D$7:$D$506,$A140,Movimientos!$G$7:$G$506,"Sale")&gt;COUNTIFS(Movimientos!$D$7:$D$506,$A140,Movimientos!$G$7:$G$506,"Entra"),"Afuera","Adentro"))</f>
        <v/>
      </c>
      <c r="T140" s="14">
        <f>IF($A140="","",COUNTIFS(Movimientos!$D$7:$D$506,$A140,Movimientos!$G$7:$G$506,"Sale"))</f>
        <v/>
      </c>
      <c r="U140" s="14">
        <f>IF($A140="","",COUNTIFS(Movimientos!$D$7:$D$506,$A140,Movimientos!$G$7:$G$506,"Entra"))</f>
        <v/>
      </c>
    </row>
    <row r="141" ht="18" customHeight="1">
      <c r="A141" s="11" t="n"/>
      <c r="B141" s="11" t="n"/>
      <c r="C141" s="11" t="n"/>
      <c r="D141" s="12" t="n"/>
      <c r="E141" s="11" t="n"/>
      <c r="F141" s="12" t="n"/>
      <c r="G141" s="11" t="n"/>
      <c r="H141" s="12" t="n"/>
      <c r="I141" s="11" t="n"/>
      <c r="J141" s="11" t="n"/>
      <c r="K141" s="11" t="n"/>
      <c r="L141" s="11" t="n"/>
      <c r="M141" s="12" t="n"/>
      <c r="N141" s="11" t="n"/>
      <c r="O141" s="11" t="n"/>
      <c r="P141" s="11" t="n"/>
      <c r="Q141" s="13" t="n"/>
      <c r="R141" s="11" t="n"/>
      <c r="S141" s="14">
        <f>IF($A141="","",IF(COUNTIFS(Movimientos!$D$7:$D$506,$A141,Movimientos!$G$7:$G$506,"Sale")&gt;COUNTIFS(Movimientos!$D$7:$D$506,$A141,Movimientos!$G$7:$G$506,"Entra"),"Afuera","Adentro"))</f>
        <v/>
      </c>
      <c r="T141" s="14">
        <f>IF($A141="","",COUNTIFS(Movimientos!$D$7:$D$506,$A141,Movimientos!$G$7:$G$506,"Sale"))</f>
        <v/>
      </c>
      <c r="U141" s="14">
        <f>IF($A141="","",COUNTIFS(Movimientos!$D$7:$D$506,$A141,Movimientos!$G$7:$G$506,"Entra"))</f>
        <v/>
      </c>
    </row>
    <row r="142" ht="18" customHeight="1">
      <c r="A142" s="11" t="n"/>
      <c r="B142" s="11" t="n"/>
      <c r="C142" s="11" t="n"/>
      <c r="D142" s="12" t="n"/>
      <c r="E142" s="11" t="n"/>
      <c r="F142" s="12" t="n"/>
      <c r="G142" s="11" t="n"/>
      <c r="H142" s="12" t="n"/>
      <c r="I142" s="11" t="n"/>
      <c r="J142" s="11" t="n"/>
      <c r="K142" s="11" t="n"/>
      <c r="L142" s="11" t="n"/>
      <c r="M142" s="12" t="n"/>
      <c r="N142" s="11" t="n"/>
      <c r="O142" s="11" t="n"/>
      <c r="P142" s="11" t="n"/>
      <c r="Q142" s="13" t="n"/>
      <c r="R142" s="11" t="n"/>
      <c r="S142" s="14">
        <f>IF($A142="","",IF(COUNTIFS(Movimientos!$D$7:$D$506,$A142,Movimientos!$G$7:$G$506,"Sale")&gt;COUNTIFS(Movimientos!$D$7:$D$506,$A142,Movimientos!$G$7:$G$506,"Entra"),"Afuera","Adentro"))</f>
        <v/>
      </c>
      <c r="T142" s="14">
        <f>IF($A142="","",COUNTIFS(Movimientos!$D$7:$D$506,$A142,Movimientos!$G$7:$G$506,"Sale"))</f>
        <v/>
      </c>
      <c r="U142" s="14">
        <f>IF($A142="","",COUNTIFS(Movimientos!$D$7:$D$506,$A142,Movimientos!$G$7:$G$506,"Entra"))</f>
        <v/>
      </c>
    </row>
    <row r="143" ht="18" customHeight="1">
      <c r="A143" s="11" t="n"/>
      <c r="B143" s="11" t="n"/>
      <c r="C143" s="11" t="n"/>
      <c r="D143" s="12" t="n"/>
      <c r="E143" s="11" t="n"/>
      <c r="F143" s="12" t="n"/>
      <c r="G143" s="11" t="n"/>
      <c r="H143" s="12" t="n"/>
      <c r="I143" s="11" t="n"/>
      <c r="J143" s="11" t="n"/>
      <c r="K143" s="11" t="n"/>
      <c r="L143" s="11" t="n"/>
      <c r="M143" s="12" t="n"/>
      <c r="N143" s="11" t="n"/>
      <c r="O143" s="11" t="n"/>
      <c r="P143" s="11" t="n"/>
      <c r="Q143" s="13" t="n"/>
      <c r="R143" s="11" t="n"/>
      <c r="S143" s="14">
        <f>IF($A143="","",IF(COUNTIFS(Movimientos!$D$7:$D$506,$A143,Movimientos!$G$7:$G$506,"Sale")&gt;COUNTIFS(Movimientos!$D$7:$D$506,$A143,Movimientos!$G$7:$G$506,"Entra"),"Afuera","Adentro"))</f>
        <v/>
      </c>
      <c r="T143" s="14">
        <f>IF($A143="","",COUNTIFS(Movimientos!$D$7:$D$506,$A143,Movimientos!$G$7:$G$506,"Sale"))</f>
        <v/>
      </c>
      <c r="U143" s="14">
        <f>IF($A143="","",COUNTIFS(Movimientos!$D$7:$D$506,$A143,Movimientos!$G$7:$G$506,"Entra"))</f>
        <v/>
      </c>
    </row>
    <row r="144" ht="18" customHeight="1">
      <c r="A144" s="11" t="n"/>
      <c r="B144" s="11" t="n"/>
      <c r="C144" s="11" t="n"/>
      <c r="D144" s="12" t="n"/>
      <c r="E144" s="11" t="n"/>
      <c r="F144" s="12" t="n"/>
      <c r="G144" s="11" t="n"/>
      <c r="H144" s="12" t="n"/>
      <c r="I144" s="11" t="n"/>
      <c r="J144" s="11" t="n"/>
      <c r="K144" s="11" t="n"/>
      <c r="L144" s="11" t="n"/>
      <c r="M144" s="12" t="n"/>
      <c r="N144" s="11" t="n"/>
      <c r="O144" s="11" t="n"/>
      <c r="P144" s="11" t="n"/>
      <c r="Q144" s="13" t="n"/>
      <c r="R144" s="11" t="n"/>
      <c r="S144" s="14">
        <f>IF($A144="","",IF(COUNTIFS(Movimientos!$D$7:$D$506,$A144,Movimientos!$G$7:$G$506,"Sale")&gt;COUNTIFS(Movimientos!$D$7:$D$506,$A144,Movimientos!$G$7:$G$506,"Entra"),"Afuera","Adentro"))</f>
        <v/>
      </c>
      <c r="T144" s="14">
        <f>IF($A144="","",COUNTIFS(Movimientos!$D$7:$D$506,$A144,Movimientos!$G$7:$G$506,"Sale"))</f>
        <v/>
      </c>
      <c r="U144" s="14">
        <f>IF($A144="","",COUNTIFS(Movimientos!$D$7:$D$506,$A144,Movimientos!$G$7:$G$506,"Entra"))</f>
        <v/>
      </c>
    </row>
    <row r="145" ht="18" customHeight="1">
      <c r="A145" s="11" t="n"/>
      <c r="B145" s="11" t="n"/>
      <c r="C145" s="11" t="n"/>
      <c r="D145" s="12" t="n"/>
      <c r="E145" s="11" t="n"/>
      <c r="F145" s="12" t="n"/>
      <c r="G145" s="11" t="n"/>
      <c r="H145" s="12" t="n"/>
      <c r="I145" s="11" t="n"/>
      <c r="J145" s="11" t="n"/>
      <c r="K145" s="11" t="n"/>
      <c r="L145" s="11" t="n"/>
      <c r="M145" s="12" t="n"/>
      <c r="N145" s="11" t="n"/>
      <c r="O145" s="11" t="n"/>
      <c r="P145" s="11" t="n"/>
      <c r="Q145" s="13" t="n"/>
      <c r="R145" s="11" t="n"/>
      <c r="S145" s="14">
        <f>IF($A145="","",IF(COUNTIFS(Movimientos!$D$7:$D$506,$A145,Movimientos!$G$7:$G$506,"Sale")&gt;COUNTIFS(Movimientos!$D$7:$D$506,$A145,Movimientos!$G$7:$G$506,"Entra"),"Afuera","Adentro"))</f>
        <v/>
      </c>
      <c r="T145" s="14">
        <f>IF($A145="","",COUNTIFS(Movimientos!$D$7:$D$506,$A145,Movimientos!$G$7:$G$506,"Sale"))</f>
        <v/>
      </c>
      <c r="U145" s="14">
        <f>IF($A145="","",COUNTIFS(Movimientos!$D$7:$D$506,$A145,Movimientos!$G$7:$G$506,"Entra"))</f>
        <v/>
      </c>
    </row>
    <row r="146" ht="18" customHeight="1">
      <c r="A146" s="11" t="n"/>
      <c r="B146" s="11" t="n"/>
      <c r="C146" s="11" t="n"/>
      <c r="D146" s="12" t="n"/>
      <c r="E146" s="11" t="n"/>
      <c r="F146" s="12" t="n"/>
      <c r="G146" s="11" t="n"/>
      <c r="H146" s="12" t="n"/>
      <c r="I146" s="11" t="n"/>
      <c r="J146" s="11" t="n"/>
      <c r="K146" s="11" t="n"/>
      <c r="L146" s="11" t="n"/>
      <c r="M146" s="12" t="n"/>
      <c r="N146" s="11" t="n"/>
      <c r="O146" s="11" t="n"/>
      <c r="P146" s="11" t="n"/>
      <c r="Q146" s="13" t="n"/>
      <c r="R146" s="11" t="n"/>
      <c r="S146" s="14">
        <f>IF($A146="","",IF(COUNTIFS(Movimientos!$D$7:$D$506,$A146,Movimientos!$G$7:$G$506,"Sale")&gt;COUNTIFS(Movimientos!$D$7:$D$506,$A146,Movimientos!$G$7:$G$506,"Entra"),"Afuera","Adentro"))</f>
        <v/>
      </c>
      <c r="T146" s="14">
        <f>IF($A146="","",COUNTIFS(Movimientos!$D$7:$D$506,$A146,Movimientos!$G$7:$G$506,"Sale"))</f>
        <v/>
      </c>
      <c r="U146" s="14">
        <f>IF($A146="","",COUNTIFS(Movimientos!$D$7:$D$506,$A146,Movimientos!$G$7:$G$506,"Entra"))</f>
        <v/>
      </c>
    </row>
    <row r="147" ht="18" customHeight="1">
      <c r="A147" s="11" t="n"/>
      <c r="B147" s="11" t="n"/>
      <c r="C147" s="11" t="n"/>
      <c r="D147" s="12" t="n"/>
      <c r="E147" s="11" t="n"/>
      <c r="F147" s="12" t="n"/>
      <c r="G147" s="11" t="n"/>
      <c r="H147" s="12" t="n"/>
      <c r="I147" s="11" t="n"/>
      <c r="J147" s="11" t="n"/>
      <c r="K147" s="11" t="n"/>
      <c r="L147" s="11" t="n"/>
      <c r="M147" s="12" t="n"/>
      <c r="N147" s="11" t="n"/>
      <c r="O147" s="11" t="n"/>
      <c r="P147" s="11" t="n"/>
      <c r="Q147" s="13" t="n"/>
      <c r="R147" s="11" t="n"/>
      <c r="S147" s="14">
        <f>IF($A147="","",IF(COUNTIFS(Movimientos!$D$7:$D$506,$A147,Movimientos!$G$7:$G$506,"Sale")&gt;COUNTIFS(Movimientos!$D$7:$D$506,$A147,Movimientos!$G$7:$G$506,"Entra"),"Afuera","Adentro"))</f>
        <v/>
      </c>
      <c r="T147" s="14">
        <f>IF($A147="","",COUNTIFS(Movimientos!$D$7:$D$506,$A147,Movimientos!$G$7:$G$506,"Sale"))</f>
        <v/>
      </c>
      <c r="U147" s="14">
        <f>IF($A147="","",COUNTIFS(Movimientos!$D$7:$D$506,$A147,Movimientos!$G$7:$G$506,"Entra"))</f>
        <v/>
      </c>
    </row>
    <row r="148" ht="18" customHeight="1">
      <c r="A148" s="11" t="n"/>
      <c r="B148" s="11" t="n"/>
      <c r="C148" s="11" t="n"/>
      <c r="D148" s="12" t="n"/>
      <c r="E148" s="11" t="n"/>
      <c r="F148" s="12" t="n"/>
      <c r="G148" s="11" t="n"/>
      <c r="H148" s="12" t="n"/>
      <c r="I148" s="11" t="n"/>
      <c r="J148" s="11" t="n"/>
      <c r="K148" s="11" t="n"/>
      <c r="L148" s="11" t="n"/>
      <c r="M148" s="12" t="n"/>
      <c r="N148" s="11" t="n"/>
      <c r="O148" s="11" t="n"/>
      <c r="P148" s="11" t="n"/>
      <c r="Q148" s="13" t="n"/>
      <c r="R148" s="11" t="n"/>
      <c r="S148" s="14">
        <f>IF($A148="","",IF(COUNTIFS(Movimientos!$D$7:$D$506,$A148,Movimientos!$G$7:$G$506,"Sale")&gt;COUNTIFS(Movimientos!$D$7:$D$506,$A148,Movimientos!$G$7:$G$506,"Entra"),"Afuera","Adentro"))</f>
        <v/>
      </c>
      <c r="T148" s="14">
        <f>IF($A148="","",COUNTIFS(Movimientos!$D$7:$D$506,$A148,Movimientos!$G$7:$G$506,"Sale"))</f>
        <v/>
      </c>
      <c r="U148" s="14">
        <f>IF($A148="","",COUNTIFS(Movimientos!$D$7:$D$506,$A148,Movimientos!$G$7:$G$506,"Entra"))</f>
        <v/>
      </c>
    </row>
    <row r="149" ht="18" customHeight="1">
      <c r="A149" s="11" t="n"/>
      <c r="B149" s="11" t="n"/>
      <c r="C149" s="11" t="n"/>
      <c r="D149" s="12" t="n"/>
      <c r="E149" s="11" t="n"/>
      <c r="F149" s="12" t="n"/>
      <c r="G149" s="11" t="n"/>
      <c r="H149" s="12" t="n"/>
      <c r="I149" s="11" t="n"/>
      <c r="J149" s="11" t="n"/>
      <c r="K149" s="11" t="n"/>
      <c r="L149" s="11" t="n"/>
      <c r="M149" s="12" t="n"/>
      <c r="N149" s="11" t="n"/>
      <c r="O149" s="11" t="n"/>
      <c r="P149" s="11" t="n"/>
      <c r="Q149" s="13" t="n"/>
      <c r="R149" s="11" t="n"/>
      <c r="S149" s="14">
        <f>IF($A149="","",IF(COUNTIFS(Movimientos!$D$7:$D$506,$A149,Movimientos!$G$7:$G$506,"Sale")&gt;COUNTIFS(Movimientos!$D$7:$D$506,$A149,Movimientos!$G$7:$G$506,"Entra"),"Afuera","Adentro"))</f>
        <v/>
      </c>
      <c r="T149" s="14">
        <f>IF($A149="","",COUNTIFS(Movimientos!$D$7:$D$506,$A149,Movimientos!$G$7:$G$506,"Sale"))</f>
        <v/>
      </c>
      <c r="U149" s="14">
        <f>IF($A149="","",COUNTIFS(Movimientos!$D$7:$D$506,$A149,Movimientos!$G$7:$G$506,"Entra"))</f>
        <v/>
      </c>
    </row>
    <row r="150" ht="18" customHeight="1">
      <c r="A150" s="11" t="n"/>
      <c r="B150" s="11" t="n"/>
      <c r="C150" s="11" t="n"/>
      <c r="D150" s="12" t="n"/>
      <c r="E150" s="11" t="n"/>
      <c r="F150" s="12" t="n"/>
      <c r="G150" s="11" t="n"/>
      <c r="H150" s="12" t="n"/>
      <c r="I150" s="11" t="n"/>
      <c r="J150" s="11" t="n"/>
      <c r="K150" s="11" t="n"/>
      <c r="L150" s="11" t="n"/>
      <c r="M150" s="12" t="n"/>
      <c r="N150" s="11" t="n"/>
      <c r="O150" s="11" t="n"/>
      <c r="P150" s="11" t="n"/>
      <c r="Q150" s="13" t="n"/>
      <c r="R150" s="11" t="n"/>
      <c r="S150" s="14">
        <f>IF($A150="","",IF(COUNTIFS(Movimientos!$D$7:$D$506,$A150,Movimientos!$G$7:$G$506,"Sale")&gt;COUNTIFS(Movimientos!$D$7:$D$506,$A150,Movimientos!$G$7:$G$506,"Entra"),"Afuera","Adentro"))</f>
        <v/>
      </c>
      <c r="T150" s="14">
        <f>IF($A150="","",COUNTIFS(Movimientos!$D$7:$D$506,$A150,Movimientos!$G$7:$G$506,"Sale"))</f>
        <v/>
      </c>
      <c r="U150" s="14">
        <f>IF($A150="","",COUNTIFS(Movimientos!$D$7:$D$506,$A150,Movimientos!$G$7:$G$506,"Entra"))</f>
        <v/>
      </c>
    </row>
    <row r="151" ht="18" customHeight="1">
      <c r="A151" s="11" t="n"/>
      <c r="B151" s="11" t="n"/>
      <c r="C151" s="11" t="n"/>
      <c r="D151" s="12" t="n"/>
      <c r="E151" s="11" t="n"/>
      <c r="F151" s="12" t="n"/>
      <c r="G151" s="11" t="n"/>
      <c r="H151" s="12" t="n"/>
      <c r="I151" s="11" t="n"/>
      <c r="J151" s="11" t="n"/>
      <c r="K151" s="11" t="n"/>
      <c r="L151" s="11" t="n"/>
      <c r="M151" s="12" t="n"/>
      <c r="N151" s="11" t="n"/>
      <c r="O151" s="11" t="n"/>
      <c r="P151" s="11" t="n"/>
      <c r="Q151" s="13" t="n"/>
      <c r="R151" s="11" t="n"/>
      <c r="S151" s="14">
        <f>IF($A151="","",IF(COUNTIFS(Movimientos!$D$7:$D$506,$A151,Movimientos!$G$7:$G$506,"Sale")&gt;COUNTIFS(Movimientos!$D$7:$D$506,$A151,Movimientos!$G$7:$G$506,"Entra"),"Afuera","Adentro"))</f>
        <v/>
      </c>
      <c r="T151" s="14">
        <f>IF($A151="","",COUNTIFS(Movimientos!$D$7:$D$506,$A151,Movimientos!$G$7:$G$506,"Sale"))</f>
        <v/>
      </c>
      <c r="U151" s="14">
        <f>IF($A151="","",COUNTIFS(Movimientos!$D$7:$D$506,$A151,Movimientos!$G$7:$G$506,"Entra"))</f>
        <v/>
      </c>
    </row>
    <row r="152" ht="18" customHeight="1">
      <c r="A152" s="11" t="n"/>
      <c r="B152" s="11" t="n"/>
      <c r="C152" s="11" t="n"/>
      <c r="D152" s="12" t="n"/>
      <c r="E152" s="11" t="n"/>
      <c r="F152" s="12" t="n"/>
      <c r="G152" s="11" t="n"/>
      <c r="H152" s="12" t="n"/>
      <c r="I152" s="11" t="n"/>
      <c r="J152" s="11" t="n"/>
      <c r="K152" s="11" t="n"/>
      <c r="L152" s="11" t="n"/>
      <c r="M152" s="12" t="n"/>
      <c r="N152" s="11" t="n"/>
      <c r="O152" s="11" t="n"/>
      <c r="P152" s="11" t="n"/>
      <c r="Q152" s="13" t="n"/>
      <c r="R152" s="11" t="n"/>
      <c r="S152" s="14">
        <f>IF($A152="","",IF(COUNTIFS(Movimientos!$D$7:$D$506,$A152,Movimientos!$G$7:$G$506,"Sale")&gt;COUNTIFS(Movimientos!$D$7:$D$506,$A152,Movimientos!$G$7:$G$506,"Entra"),"Afuera","Adentro"))</f>
        <v/>
      </c>
      <c r="T152" s="14">
        <f>IF($A152="","",COUNTIFS(Movimientos!$D$7:$D$506,$A152,Movimientos!$G$7:$G$506,"Sale"))</f>
        <v/>
      </c>
      <c r="U152" s="14">
        <f>IF($A152="","",COUNTIFS(Movimientos!$D$7:$D$506,$A152,Movimientos!$G$7:$G$506,"Entra"))</f>
        <v/>
      </c>
    </row>
    <row r="153" ht="18" customHeight="1">
      <c r="A153" s="11" t="n"/>
      <c r="B153" s="11" t="n"/>
      <c r="C153" s="11" t="n"/>
      <c r="D153" s="12" t="n"/>
      <c r="E153" s="11" t="n"/>
      <c r="F153" s="12" t="n"/>
      <c r="G153" s="11" t="n"/>
      <c r="H153" s="12" t="n"/>
      <c r="I153" s="11" t="n"/>
      <c r="J153" s="11" t="n"/>
      <c r="K153" s="11" t="n"/>
      <c r="L153" s="11" t="n"/>
      <c r="M153" s="12" t="n"/>
      <c r="N153" s="11" t="n"/>
      <c r="O153" s="11" t="n"/>
      <c r="P153" s="11" t="n"/>
      <c r="Q153" s="13" t="n"/>
      <c r="R153" s="11" t="n"/>
      <c r="S153" s="14">
        <f>IF($A153="","",IF(COUNTIFS(Movimientos!$D$7:$D$506,$A153,Movimientos!$G$7:$G$506,"Sale")&gt;COUNTIFS(Movimientos!$D$7:$D$506,$A153,Movimientos!$G$7:$G$506,"Entra"),"Afuera","Adentro"))</f>
        <v/>
      </c>
      <c r="T153" s="14">
        <f>IF($A153="","",COUNTIFS(Movimientos!$D$7:$D$506,$A153,Movimientos!$G$7:$G$506,"Sale"))</f>
        <v/>
      </c>
      <c r="U153" s="14">
        <f>IF($A153="","",COUNTIFS(Movimientos!$D$7:$D$506,$A153,Movimientos!$G$7:$G$506,"Entra"))</f>
        <v/>
      </c>
    </row>
    <row r="154" ht="18" customHeight="1">
      <c r="A154" s="11" t="n"/>
      <c r="B154" s="11" t="n"/>
      <c r="C154" s="11" t="n"/>
      <c r="D154" s="12" t="n"/>
      <c r="E154" s="11" t="n"/>
      <c r="F154" s="12" t="n"/>
      <c r="G154" s="11" t="n"/>
      <c r="H154" s="12" t="n"/>
      <c r="I154" s="11" t="n"/>
      <c r="J154" s="11" t="n"/>
      <c r="K154" s="11" t="n"/>
      <c r="L154" s="11" t="n"/>
      <c r="M154" s="12" t="n"/>
      <c r="N154" s="11" t="n"/>
      <c r="O154" s="11" t="n"/>
      <c r="P154" s="11" t="n"/>
      <c r="Q154" s="13" t="n"/>
      <c r="R154" s="11" t="n"/>
      <c r="S154" s="14">
        <f>IF($A154="","",IF(COUNTIFS(Movimientos!$D$7:$D$506,$A154,Movimientos!$G$7:$G$506,"Sale")&gt;COUNTIFS(Movimientos!$D$7:$D$506,$A154,Movimientos!$G$7:$G$506,"Entra"),"Afuera","Adentro"))</f>
        <v/>
      </c>
      <c r="T154" s="14">
        <f>IF($A154="","",COUNTIFS(Movimientos!$D$7:$D$506,$A154,Movimientos!$G$7:$G$506,"Sale"))</f>
        <v/>
      </c>
      <c r="U154" s="14">
        <f>IF($A154="","",COUNTIFS(Movimientos!$D$7:$D$506,$A154,Movimientos!$G$7:$G$506,"Entra"))</f>
        <v/>
      </c>
    </row>
    <row r="155" ht="18" customHeight="1">
      <c r="A155" s="11" t="n"/>
      <c r="B155" s="11" t="n"/>
      <c r="C155" s="11" t="n"/>
      <c r="D155" s="12" t="n"/>
      <c r="E155" s="11" t="n"/>
      <c r="F155" s="12" t="n"/>
      <c r="G155" s="11" t="n"/>
      <c r="H155" s="12" t="n"/>
      <c r="I155" s="11" t="n"/>
      <c r="J155" s="11" t="n"/>
      <c r="K155" s="11" t="n"/>
      <c r="L155" s="11" t="n"/>
      <c r="M155" s="12" t="n"/>
      <c r="N155" s="11" t="n"/>
      <c r="O155" s="11" t="n"/>
      <c r="P155" s="11" t="n"/>
      <c r="Q155" s="13" t="n"/>
      <c r="R155" s="11" t="n"/>
      <c r="S155" s="14">
        <f>IF($A155="","",IF(COUNTIFS(Movimientos!$D$7:$D$506,$A155,Movimientos!$G$7:$G$506,"Sale")&gt;COUNTIFS(Movimientos!$D$7:$D$506,$A155,Movimientos!$G$7:$G$506,"Entra"),"Afuera","Adentro"))</f>
        <v/>
      </c>
      <c r="T155" s="14">
        <f>IF($A155="","",COUNTIFS(Movimientos!$D$7:$D$506,$A155,Movimientos!$G$7:$G$506,"Sale"))</f>
        <v/>
      </c>
      <c r="U155" s="14">
        <f>IF($A155="","",COUNTIFS(Movimientos!$D$7:$D$506,$A155,Movimientos!$G$7:$G$506,"Entra"))</f>
        <v/>
      </c>
    </row>
    <row r="156" ht="18" customHeight="1">
      <c r="A156" s="11" t="n"/>
      <c r="B156" s="11" t="n"/>
      <c r="C156" s="11" t="n"/>
      <c r="D156" s="12" t="n"/>
      <c r="E156" s="11" t="n"/>
      <c r="F156" s="12" t="n"/>
      <c r="G156" s="11" t="n"/>
      <c r="H156" s="12" t="n"/>
      <c r="I156" s="11" t="n"/>
      <c r="J156" s="11" t="n"/>
      <c r="K156" s="11" t="n"/>
      <c r="L156" s="11" t="n"/>
      <c r="M156" s="12" t="n"/>
      <c r="N156" s="11" t="n"/>
      <c r="O156" s="11" t="n"/>
      <c r="P156" s="11" t="n"/>
      <c r="Q156" s="13" t="n"/>
      <c r="R156" s="11" t="n"/>
      <c r="S156" s="14">
        <f>IF($A156="","",IF(COUNTIFS(Movimientos!$D$7:$D$506,$A156,Movimientos!$G$7:$G$506,"Sale")&gt;COUNTIFS(Movimientos!$D$7:$D$506,$A156,Movimientos!$G$7:$G$506,"Entra"),"Afuera","Adentro"))</f>
        <v/>
      </c>
      <c r="T156" s="14">
        <f>IF($A156="","",COUNTIFS(Movimientos!$D$7:$D$506,$A156,Movimientos!$G$7:$G$506,"Sale"))</f>
        <v/>
      </c>
      <c r="U156" s="14">
        <f>IF($A156="","",COUNTIFS(Movimientos!$D$7:$D$506,$A156,Movimientos!$G$7:$G$506,"Entra"))</f>
        <v/>
      </c>
    </row>
    <row r="157" ht="18" customHeight="1">
      <c r="A157" s="11" t="n"/>
      <c r="B157" s="11" t="n"/>
      <c r="C157" s="11" t="n"/>
      <c r="D157" s="12" t="n"/>
      <c r="E157" s="11" t="n"/>
      <c r="F157" s="12" t="n"/>
      <c r="G157" s="11" t="n"/>
      <c r="H157" s="12" t="n"/>
      <c r="I157" s="11" t="n"/>
      <c r="J157" s="11" t="n"/>
      <c r="K157" s="11" t="n"/>
      <c r="L157" s="11" t="n"/>
      <c r="M157" s="12" t="n"/>
      <c r="N157" s="11" t="n"/>
      <c r="O157" s="11" t="n"/>
      <c r="P157" s="11" t="n"/>
      <c r="Q157" s="13" t="n"/>
      <c r="R157" s="11" t="n"/>
      <c r="S157" s="14">
        <f>IF($A157="","",IF(COUNTIFS(Movimientos!$D$7:$D$506,$A157,Movimientos!$G$7:$G$506,"Sale")&gt;COUNTIFS(Movimientos!$D$7:$D$506,$A157,Movimientos!$G$7:$G$506,"Entra"),"Afuera","Adentro"))</f>
        <v/>
      </c>
      <c r="T157" s="14">
        <f>IF($A157="","",COUNTIFS(Movimientos!$D$7:$D$506,$A157,Movimientos!$G$7:$G$506,"Sale"))</f>
        <v/>
      </c>
      <c r="U157" s="14">
        <f>IF($A157="","",COUNTIFS(Movimientos!$D$7:$D$506,$A157,Movimientos!$G$7:$G$506,"Entra"))</f>
        <v/>
      </c>
    </row>
    <row r="158" ht="18" customHeight="1">
      <c r="A158" s="11" t="n"/>
      <c r="B158" s="11" t="n"/>
      <c r="C158" s="11" t="n"/>
      <c r="D158" s="12" t="n"/>
      <c r="E158" s="11" t="n"/>
      <c r="F158" s="12" t="n"/>
      <c r="G158" s="11" t="n"/>
      <c r="H158" s="12" t="n"/>
      <c r="I158" s="11" t="n"/>
      <c r="J158" s="11" t="n"/>
      <c r="K158" s="11" t="n"/>
      <c r="L158" s="11" t="n"/>
      <c r="M158" s="12" t="n"/>
      <c r="N158" s="11" t="n"/>
      <c r="O158" s="11" t="n"/>
      <c r="P158" s="11" t="n"/>
      <c r="Q158" s="13" t="n"/>
      <c r="R158" s="11" t="n"/>
      <c r="S158" s="14">
        <f>IF($A158="","",IF(COUNTIFS(Movimientos!$D$7:$D$506,$A158,Movimientos!$G$7:$G$506,"Sale")&gt;COUNTIFS(Movimientos!$D$7:$D$506,$A158,Movimientos!$G$7:$G$506,"Entra"),"Afuera","Adentro"))</f>
        <v/>
      </c>
      <c r="T158" s="14">
        <f>IF($A158="","",COUNTIFS(Movimientos!$D$7:$D$506,$A158,Movimientos!$G$7:$G$506,"Sale"))</f>
        <v/>
      </c>
      <c r="U158" s="14">
        <f>IF($A158="","",COUNTIFS(Movimientos!$D$7:$D$506,$A158,Movimientos!$G$7:$G$506,"Entra"))</f>
        <v/>
      </c>
    </row>
    <row r="159" ht="18" customHeight="1">
      <c r="A159" s="11" t="n"/>
      <c r="B159" s="11" t="n"/>
      <c r="C159" s="11" t="n"/>
      <c r="D159" s="12" t="n"/>
      <c r="E159" s="11" t="n"/>
      <c r="F159" s="12" t="n"/>
      <c r="G159" s="11" t="n"/>
      <c r="H159" s="12" t="n"/>
      <c r="I159" s="11" t="n"/>
      <c r="J159" s="11" t="n"/>
      <c r="K159" s="11" t="n"/>
      <c r="L159" s="11" t="n"/>
      <c r="M159" s="12" t="n"/>
      <c r="N159" s="11" t="n"/>
      <c r="O159" s="11" t="n"/>
      <c r="P159" s="11" t="n"/>
      <c r="Q159" s="13" t="n"/>
      <c r="R159" s="11" t="n"/>
      <c r="S159" s="14">
        <f>IF($A159="","",IF(COUNTIFS(Movimientos!$D$7:$D$506,$A159,Movimientos!$G$7:$G$506,"Sale")&gt;COUNTIFS(Movimientos!$D$7:$D$506,$A159,Movimientos!$G$7:$G$506,"Entra"),"Afuera","Adentro"))</f>
        <v/>
      </c>
      <c r="T159" s="14">
        <f>IF($A159="","",COUNTIFS(Movimientos!$D$7:$D$506,$A159,Movimientos!$G$7:$G$506,"Sale"))</f>
        <v/>
      </c>
      <c r="U159" s="14">
        <f>IF($A159="","",COUNTIFS(Movimientos!$D$7:$D$506,$A159,Movimientos!$G$7:$G$506,"Entra"))</f>
        <v/>
      </c>
    </row>
    <row r="160" ht="18" customHeight="1">
      <c r="A160" s="11" t="n"/>
      <c r="B160" s="11" t="n"/>
      <c r="C160" s="11" t="n"/>
      <c r="D160" s="12" t="n"/>
      <c r="E160" s="11" t="n"/>
      <c r="F160" s="12" t="n"/>
      <c r="G160" s="11" t="n"/>
      <c r="H160" s="12" t="n"/>
      <c r="I160" s="11" t="n"/>
      <c r="J160" s="11" t="n"/>
      <c r="K160" s="11" t="n"/>
      <c r="L160" s="11" t="n"/>
      <c r="M160" s="12" t="n"/>
      <c r="N160" s="11" t="n"/>
      <c r="O160" s="11" t="n"/>
      <c r="P160" s="11" t="n"/>
      <c r="Q160" s="13" t="n"/>
      <c r="R160" s="11" t="n"/>
      <c r="S160" s="14">
        <f>IF($A160="","",IF(COUNTIFS(Movimientos!$D$7:$D$506,$A160,Movimientos!$G$7:$G$506,"Sale")&gt;COUNTIFS(Movimientos!$D$7:$D$506,$A160,Movimientos!$G$7:$G$506,"Entra"),"Afuera","Adentro"))</f>
        <v/>
      </c>
      <c r="T160" s="14">
        <f>IF($A160="","",COUNTIFS(Movimientos!$D$7:$D$506,$A160,Movimientos!$G$7:$G$506,"Sale"))</f>
        <v/>
      </c>
      <c r="U160" s="14">
        <f>IF($A160="","",COUNTIFS(Movimientos!$D$7:$D$506,$A160,Movimientos!$G$7:$G$506,"Entra"))</f>
        <v/>
      </c>
    </row>
    <row r="161" ht="18" customHeight="1">
      <c r="A161" s="11" t="n"/>
      <c r="B161" s="11" t="n"/>
      <c r="C161" s="11" t="n"/>
      <c r="D161" s="12" t="n"/>
      <c r="E161" s="11" t="n"/>
      <c r="F161" s="12" t="n"/>
      <c r="G161" s="11" t="n"/>
      <c r="H161" s="12" t="n"/>
      <c r="I161" s="11" t="n"/>
      <c r="J161" s="11" t="n"/>
      <c r="K161" s="11" t="n"/>
      <c r="L161" s="11" t="n"/>
      <c r="M161" s="12" t="n"/>
      <c r="N161" s="11" t="n"/>
      <c r="O161" s="11" t="n"/>
      <c r="P161" s="11" t="n"/>
      <c r="Q161" s="13" t="n"/>
      <c r="R161" s="11" t="n"/>
      <c r="S161" s="14">
        <f>IF($A161="","",IF(COUNTIFS(Movimientos!$D$7:$D$506,$A161,Movimientos!$G$7:$G$506,"Sale")&gt;COUNTIFS(Movimientos!$D$7:$D$506,$A161,Movimientos!$G$7:$G$506,"Entra"),"Afuera","Adentro"))</f>
        <v/>
      </c>
      <c r="T161" s="14">
        <f>IF($A161="","",COUNTIFS(Movimientos!$D$7:$D$506,$A161,Movimientos!$G$7:$G$506,"Sale"))</f>
        <v/>
      </c>
      <c r="U161" s="14">
        <f>IF($A161="","",COUNTIFS(Movimientos!$D$7:$D$506,$A161,Movimientos!$G$7:$G$506,"Entra"))</f>
        <v/>
      </c>
    </row>
    <row r="162" ht="18" customHeight="1">
      <c r="A162" s="11" t="n"/>
      <c r="B162" s="11" t="n"/>
      <c r="C162" s="11" t="n"/>
      <c r="D162" s="12" t="n"/>
      <c r="E162" s="11" t="n"/>
      <c r="F162" s="12" t="n"/>
      <c r="G162" s="11" t="n"/>
      <c r="H162" s="12" t="n"/>
      <c r="I162" s="11" t="n"/>
      <c r="J162" s="11" t="n"/>
      <c r="K162" s="11" t="n"/>
      <c r="L162" s="11" t="n"/>
      <c r="M162" s="12" t="n"/>
      <c r="N162" s="11" t="n"/>
      <c r="O162" s="11" t="n"/>
      <c r="P162" s="11" t="n"/>
      <c r="Q162" s="13" t="n"/>
      <c r="R162" s="11" t="n"/>
      <c r="S162" s="14">
        <f>IF($A162="","",IF(COUNTIFS(Movimientos!$D$7:$D$506,$A162,Movimientos!$G$7:$G$506,"Sale")&gt;COUNTIFS(Movimientos!$D$7:$D$506,$A162,Movimientos!$G$7:$G$506,"Entra"),"Afuera","Adentro"))</f>
        <v/>
      </c>
      <c r="T162" s="14">
        <f>IF($A162="","",COUNTIFS(Movimientos!$D$7:$D$506,$A162,Movimientos!$G$7:$G$506,"Sale"))</f>
        <v/>
      </c>
      <c r="U162" s="14">
        <f>IF($A162="","",COUNTIFS(Movimientos!$D$7:$D$506,$A162,Movimientos!$G$7:$G$506,"Entra"))</f>
        <v/>
      </c>
    </row>
    <row r="163" ht="18" customHeight="1">
      <c r="A163" s="11" t="n"/>
      <c r="B163" s="11" t="n"/>
      <c r="C163" s="11" t="n"/>
      <c r="D163" s="12" t="n"/>
      <c r="E163" s="11" t="n"/>
      <c r="F163" s="12" t="n"/>
      <c r="G163" s="11" t="n"/>
      <c r="H163" s="12" t="n"/>
      <c r="I163" s="11" t="n"/>
      <c r="J163" s="11" t="n"/>
      <c r="K163" s="11" t="n"/>
      <c r="L163" s="11" t="n"/>
      <c r="M163" s="12" t="n"/>
      <c r="N163" s="11" t="n"/>
      <c r="O163" s="11" t="n"/>
      <c r="P163" s="11" t="n"/>
      <c r="Q163" s="13" t="n"/>
      <c r="R163" s="11" t="n"/>
      <c r="S163" s="14">
        <f>IF($A163="","",IF(COUNTIFS(Movimientos!$D$7:$D$506,$A163,Movimientos!$G$7:$G$506,"Sale")&gt;COUNTIFS(Movimientos!$D$7:$D$506,$A163,Movimientos!$G$7:$G$506,"Entra"),"Afuera","Adentro"))</f>
        <v/>
      </c>
      <c r="T163" s="14">
        <f>IF($A163="","",COUNTIFS(Movimientos!$D$7:$D$506,$A163,Movimientos!$G$7:$G$506,"Sale"))</f>
        <v/>
      </c>
      <c r="U163" s="14">
        <f>IF($A163="","",COUNTIFS(Movimientos!$D$7:$D$506,$A163,Movimientos!$G$7:$G$506,"Entra"))</f>
        <v/>
      </c>
    </row>
    <row r="164" ht="18" customHeight="1">
      <c r="A164" s="11" t="n"/>
      <c r="B164" s="11" t="n"/>
      <c r="C164" s="11" t="n"/>
      <c r="D164" s="12" t="n"/>
      <c r="E164" s="11" t="n"/>
      <c r="F164" s="12" t="n"/>
      <c r="G164" s="11" t="n"/>
      <c r="H164" s="12" t="n"/>
      <c r="I164" s="11" t="n"/>
      <c r="J164" s="11" t="n"/>
      <c r="K164" s="11" t="n"/>
      <c r="L164" s="11" t="n"/>
      <c r="M164" s="12" t="n"/>
      <c r="N164" s="11" t="n"/>
      <c r="O164" s="11" t="n"/>
      <c r="P164" s="11" t="n"/>
      <c r="Q164" s="13" t="n"/>
      <c r="R164" s="11" t="n"/>
      <c r="S164" s="14">
        <f>IF($A164="","",IF(COUNTIFS(Movimientos!$D$7:$D$506,$A164,Movimientos!$G$7:$G$506,"Sale")&gt;COUNTIFS(Movimientos!$D$7:$D$506,$A164,Movimientos!$G$7:$G$506,"Entra"),"Afuera","Adentro"))</f>
        <v/>
      </c>
      <c r="T164" s="14">
        <f>IF($A164="","",COUNTIFS(Movimientos!$D$7:$D$506,$A164,Movimientos!$G$7:$G$506,"Sale"))</f>
        <v/>
      </c>
      <c r="U164" s="14">
        <f>IF($A164="","",COUNTIFS(Movimientos!$D$7:$D$506,$A164,Movimientos!$G$7:$G$506,"Entra"))</f>
        <v/>
      </c>
    </row>
    <row r="165" ht="18" customHeight="1">
      <c r="A165" s="11" t="n"/>
      <c r="B165" s="11" t="n"/>
      <c r="C165" s="11" t="n"/>
      <c r="D165" s="12" t="n"/>
      <c r="E165" s="11" t="n"/>
      <c r="F165" s="12" t="n"/>
      <c r="G165" s="11" t="n"/>
      <c r="H165" s="12" t="n"/>
      <c r="I165" s="11" t="n"/>
      <c r="J165" s="11" t="n"/>
      <c r="K165" s="11" t="n"/>
      <c r="L165" s="11" t="n"/>
      <c r="M165" s="12" t="n"/>
      <c r="N165" s="11" t="n"/>
      <c r="O165" s="11" t="n"/>
      <c r="P165" s="11" t="n"/>
      <c r="Q165" s="13" t="n"/>
      <c r="R165" s="11" t="n"/>
      <c r="S165" s="14">
        <f>IF($A165="","",IF(COUNTIFS(Movimientos!$D$7:$D$506,$A165,Movimientos!$G$7:$G$506,"Sale")&gt;COUNTIFS(Movimientos!$D$7:$D$506,$A165,Movimientos!$G$7:$G$506,"Entra"),"Afuera","Adentro"))</f>
        <v/>
      </c>
      <c r="T165" s="14">
        <f>IF($A165="","",COUNTIFS(Movimientos!$D$7:$D$506,$A165,Movimientos!$G$7:$G$506,"Sale"))</f>
        <v/>
      </c>
      <c r="U165" s="14">
        <f>IF($A165="","",COUNTIFS(Movimientos!$D$7:$D$506,$A165,Movimientos!$G$7:$G$506,"Entra"))</f>
        <v/>
      </c>
    </row>
    <row r="166" ht="18" customHeight="1">
      <c r="A166" s="11" t="n"/>
      <c r="B166" s="11" t="n"/>
      <c r="C166" s="11" t="n"/>
      <c r="D166" s="12" t="n"/>
      <c r="E166" s="11" t="n"/>
      <c r="F166" s="12" t="n"/>
      <c r="G166" s="11" t="n"/>
      <c r="H166" s="12" t="n"/>
      <c r="I166" s="11" t="n"/>
      <c r="J166" s="11" t="n"/>
      <c r="K166" s="11" t="n"/>
      <c r="L166" s="11" t="n"/>
      <c r="M166" s="12" t="n"/>
      <c r="N166" s="11" t="n"/>
      <c r="O166" s="11" t="n"/>
      <c r="P166" s="11" t="n"/>
      <c r="Q166" s="13" t="n"/>
      <c r="R166" s="11" t="n"/>
      <c r="S166" s="14">
        <f>IF($A166="","",IF(COUNTIFS(Movimientos!$D$7:$D$506,$A166,Movimientos!$G$7:$G$506,"Sale")&gt;COUNTIFS(Movimientos!$D$7:$D$506,$A166,Movimientos!$G$7:$G$506,"Entra"),"Afuera","Adentro"))</f>
        <v/>
      </c>
      <c r="T166" s="14">
        <f>IF($A166="","",COUNTIFS(Movimientos!$D$7:$D$506,$A166,Movimientos!$G$7:$G$506,"Sale"))</f>
        <v/>
      </c>
      <c r="U166" s="14">
        <f>IF($A166="","",COUNTIFS(Movimientos!$D$7:$D$506,$A166,Movimientos!$G$7:$G$506,"Entra"))</f>
        <v/>
      </c>
    </row>
    <row r="167" ht="18" customHeight="1">
      <c r="A167" s="11" t="n"/>
      <c r="B167" s="11" t="n"/>
      <c r="C167" s="11" t="n"/>
      <c r="D167" s="12" t="n"/>
      <c r="E167" s="11" t="n"/>
      <c r="F167" s="12" t="n"/>
      <c r="G167" s="11" t="n"/>
      <c r="H167" s="12" t="n"/>
      <c r="I167" s="11" t="n"/>
      <c r="J167" s="11" t="n"/>
      <c r="K167" s="11" t="n"/>
      <c r="L167" s="11" t="n"/>
      <c r="M167" s="12" t="n"/>
      <c r="N167" s="11" t="n"/>
      <c r="O167" s="11" t="n"/>
      <c r="P167" s="11" t="n"/>
      <c r="Q167" s="13" t="n"/>
      <c r="R167" s="11" t="n"/>
      <c r="S167" s="14">
        <f>IF($A167="","",IF(COUNTIFS(Movimientos!$D$7:$D$506,$A167,Movimientos!$G$7:$G$506,"Sale")&gt;COUNTIFS(Movimientos!$D$7:$D$506,$A167,Movimientos!$G$7:$G$506,"Entra"),"Afuera","Adentro"))</f>
        <v/>
      </c>
      <c r="T167" s="14">
        <f>IF($A167="","",COUNTIFS(Movimientos!$D$7:$D$506,$A167,Movimientos!$G$7:$G$506,"Sale"))</f>
        <v/>
      </c>
      <c r="U167" s="14">
        <f>IF($A167="","",COUNTIFS(Movimientos!$D$7:$D$506,$A167,Movimientos!$G$7:$G$506,"Entra"))</f>
        <v/>
      </c>
    </row>
    <row r="168" ht="18" customHeight="1">
      <c r="A168" s="11" t="n"/>
      <c r="B168" s="11" t="n"/>
      <c r="C168" s="11" t="n"/>
      <c r="D168" s="12" t="n"/>
      <c r="E168" s="11" t="n"/>
      <c r="F168" s="12" t="n"/>
      <c r="G168" s="11" t="n"/>
      <c r="H168" s="12" t="n"/>
      <c r="I168" s="11" t="n"/>
      <c r="J168" s="11" t="n"/>
      <c r="K168" s="11" t="n"/>
      <c r="L168" s="11" t="n"/>
      <c r="M168" s="12" t="n"/>
      <c r="N168" s="11" t="n"/>
      <c r="O168" s="11" t="n"/>
      <c r="P168" s="11" t="n"/>
      <c r="Q168" s="13" t="n"/>
      <c r="R168" s="11" t="n"/>
      <c r="S168" s="14">
        <f>IF($A168="","",IF(COUNTIFS(Movimientos!$D$7:$D$506,$A168,Movimientos!$G$7:$G$506,"Sale")&gt;COUNTIFS(Movimientos!$D$7:$D$506,$A168,Movimientos!$G$7:$G$506,"Entra"),"Afuera","Adentro"))</f>
        <v/>
      </c>
      <c r="T168" s="14">
        <f>IF($A168="","",COUNTIFS(Movimientos!$D$7:$D$506,$A168,Movimientos!$G$7:$G$506,"Sale"))</f>
        <v/>
      </c>
      <c r="U168" s="14">
        <f>IF($A168="","",COUNTIFS(Movimientos!$D$7:$D$506,$A168,Movimientos!$G$7:$G$506,"Entra"))</f>
        <v/>
      </c>
    </row>
    <row r="169" ht="18" customHeight="1">
      <c r="A169" s="11" t="n"/>
      <c r="B169" s="11" t="n"/>
      <c r="C169" s="11" t="n"/>
      <c r="D169" s="12" t="n"/>
      <c r="E169" s="11" t="n"/>
      <c r="F169" s="12" t="n"/>
      <c r="G169" s="11" t="n"/>
      <c r="H169" s="12" t="n"/>
      <c r="I169" s="11" t="n"/>
      <c r="J169" s="11" t="n"/>
      <c r="K169" s="11" t="n"/>
      <c r="L169" s="11" t="n"/>
      <c r="M169" s="12" t="n"/>
      <c r="N169" s="11" t="n"/>
      <c r="O169" s="11" t="n"/>
      <c r="P169" s="11" t="n"/>
      <c r="Q169" s="13" t="n"/>
      <c r="R169" s="11" t="n"/>
      <c r="S169" s="14">
        <f>IF($A169="","",IF(COUNTIFS(Movimientos!$D$7:$D$506,$A169,Movimientos!$G$7:$G$506,"Sale")&gt;COUNTIFS(Movimientos!$D$7:$D$506,$A169,Movimientos!$G$7:$G$506,"Entra"),"Afuera","Adentro"))</f>
        <v/>
      </c>
      <c r="T169" s="14">
        <f>IF($A169="","",COUNTIFS(Movimientos!$D$7:$D$506,$A169,Movimientos!$G$7:$G$506,"Sale"))</f>
        <v/>
      </c>
      <c r="U169" s="14">
        <f>IF($A169="","",COUNTIFS(Movimientos!$D$7:$D$506,$A169,Movimientos!$G$7:$G$506,"Entra"))</f>
        <v/>
      </c>
    </row>
    <row r="170" ht="18" customHeight="1">
      <c r="A170" s="11" t="n"/>
      <c r="B170" s="11" t="n"/>
      <c r="C170" s="11" t="n"/>
      <c r="D170" s="12" t="n"/>
      <c r="E170" s="11" t="n"/>
      <c r="F170" s="12" t="n"/>
      <c r="G170" s="11" t="n"/>
      <c r="H170" s="12" t="n"/>
      <c r="I170" s="11" t="n"/>
      <c r="J170" s="11" t="n"/>
      <c r="K170" s="11" t="n"/>
      <c r="L170" s="11" t="n"/>
      <c r="M170" s="12" t="n"/>
      <c r="N170" s="11" t="n"/>
      <c r="O170" s="11" t="n"/>
      <c r="P170" s="11" t="n"/>
      <c r="Q170" s="13" t="n"/>
      <c r="R170" s="11" t="n"/>
      <c r="S170" s="14">
        <f>IF($A170="","",IF(COUNTIFS(Movimientos!$D$7:$D$506,$A170,Movimientos!$G$7:$G$506,"Sale")&gt;COUNTIFS(Movimientos!$D$7:$D$506,$A170,Movimientos!$G$7:$G$506,"Entra"),"Afuera","Adentro"))</f>
        <v/>
      </c>
      <c r="T170" s="14">
        <f>IF($A170="","",COUNTIFS(Movimientos!$D$7:$D$506,$A170,Movimientos!$G$7:$G$506,"Sale"))</f>
        <v/>
      </c>
      <c r="U170" s="14">
        <f>IF($A170="","",COUNTIFS(Movimientos!$D$7:$D$506,$A170,Movimientos!$G$7:$G$506,"Entra"))</f>
        <v/>
      </c>
    </row>
    <row r="171" ht="18" customHeight="1">
      <c r="A171" s="11" t="n"/>
      <c r="B171" s="11" t="n"/>
      <c r="C171" s="11" t="n"/>
      <c r="D171" s="12" t="n"/>
      <c r="E171" s="11" t="n"/>
      <c r="F171" s="12" t="n"/>
      <c r="G171" s="11" t="n"/>
      <c r="H171" s="12" t="n"/>
      <c r="I171" s="11" t="n"/>
      <c r="J171" s="11" t="n"/>
      <c r="K171" s="11" t="n"/>
      <c r="L171" s="11" t="n"/>
      <c r="M171" s="12" t="n"/>
      <c r="N171" s="11" t="n"/>
      <c r="O171" s="11" t="n"/>
      <c r="P171" s="11" t="n"/>
      <c r="Q171" s="13" t="n"/>
      <c r="R171" s="11" t="n"/>
      <c r="S171" s="14">
        <f>IF($A171="","",IF(COUNTIFS(Movimientos!$D$7:$D$506,$A171,Movimientos!$G$7:$G$506,"Sale")&gt;COUNTIFS(Movimientos!$D$7:$D$506,$A171,Movimientos!$G$7:$G$506,"Entra"),"Afuera","Adentro"))</f>
        <v/>
      </c>
      <c r="T171" s="14">
        <f>IF($A171="","",COUNTIFS(Movimientos!$D$7:$D$506,$A171,Movimientos!$G$7:$G$506,"Sale"))</f>
        <v/>
      </c>
      <c r="U171" s="14">
        <f>IF($A171="","",COUNTIFS(Movimientos!$D$7:$D$506,$A171,Movimientos!$G$7:$G$506,"Entra"))</f>
        <v/>
      </c>
    </row>
    <row r="172" ht="18" customHeight="1">
      <c r="A172" s="11" t="n"/>
      <c r="B172" s="11" t="n"/>
      <c r="C172" s="11" t="n"/>
      <c r="D172" s="12" t="n"/>
      <c r="E172" s="11" t="n"/>
      <c r="F172" s="12" t="n"/>
      <c r="G172" s="11" t="n"/>
      <c r="H172" s="12" t="n"/>
      <c r="I172" s="11" t="n"/>
      <c r="J172" s="11" t="n"/>
      <c r="K172" s="11" t="n"/>
      <c r="L172" s="11" t="n"/>
      <c r="M172" s="12" t="n"/>
      <c r="N172" s="11" t="n"/>
      <c r="O172" s="11" t="n"/>
      <c r="P172" s="11" t="n"/>
      <c r="Q172" s="13" t="n"/>
      <c r="R172" s="11" t="n"/>
      <c r="S172" s="14">
        <f>IF($A172="","",IF(COUNTIFS(Movimientos!$D$7:$D$506,$A172,Movimientos!$G$7:$G$506,"Sale")&gt;COUNTIFS(Movimientos!$D$7:$D$506,$A172,Movimientos!$G$7:$G$506,"Entra"),"Afuera","Adentro"))</f>
        <v/>
      </c>
      <c r="T172" s="14">
        <f>IF($A172="","",COUNTIFS(Movimientos!$D$7:$D$506,$A172,Movimientos!$G$7:$G$506,"Sale"))</f>
        <v/>
      </c>
      <c r="U172" s="14">
        <f>IF($A172="","",COUNTIFS(Movimientos!$D$7:$D$506,$A172,Movimientos!$G$7:$G$506,"Entra"))</f>
        <v/>
      </c>
    </row>
    <row r="173" ht="18" customHeight="1">
      <c r="A173" s="11" t="n"/>
      <c r="B173" s="11" t="n"/>
      <c r="C173" s="11" t="n"/>
      <c r="D173" s="12" t="n"/>
      <c r="E173" s="11" t="n"/>
      <c r="F173" s="12" t="n"/>
      <c r="G173" s="11" t="n"/>
      <c r="H173" s="12" t="n"/>
      <c r="I173" s="11" t="n"/>
      <c r="J173" s="11" t="n"/>
      <c r="K173" s="11" t="n"/>
      <c r="L173" s="11" t="n"/>
      <c r="M173" s="12" t="n"/>
      <c r="N173" s="11" t="n"/>
      <c r="O173" s="11" t="n"/>
      <c r="P173" s="11" t="n"/>
      <c r="Q173" s="13" t="n"/>
      <c r="R173" s="11" t="n"/>
      <c r="S173" s="14">
        <f>IF($A173="","",IF(COUNTIFS(Movimientos!$D$7:$D$506,$A173,Movimientos!$G$7:$G$506,"Sale")&gt;COUNTIFS(Movimientos!$D$7:$D$506,$A173,Movimientos!$G$7:$G$506,"Entra"),"Afuera","Adentro"))</f>
        <v/>
      </c>
      <c r="T173" s="14">
        <f>IF($A173="","",COUNTIFS(Movimientos!$D$7:$D$506,$A173,Movimientos!$G$7:$G$506,"Sale"))</f>
        <v/>
      </c>
      <c r="U173" s="14">
        <f>IF($A173="","",COUNTIFS(Movimientos!$D$7:$D$506,$A173,Movimientos!$G$7:$G$506,"Entra"))</f>
        <v/>
      </c>
    </row>
    <row r="174" ht="18" customHeight="1">
      <c r="A174" s="11" t="n"/>
      <c r="B174" s="11" t="n"/>
      <c r="C174" s="11" t="n"/>
      <c r="D174" s="12" t="n"/>
      <c r="E174" s="11" t="n"/>
      <c r="F174" s="12" t="n"/>
      <c r="G174" s="11" t="n"/>
      <c r="H174" s="12" t="n"/>
      <c r="I174" s="11" t="n"/>
      <c r="J174" s="11" t="n"/>
      <c r="K174" s="11" t="n"/>
      <c r="L174" s="11" t="n"/>
      <c r="M174" s="12" t="n"/>
      <c r="N174" s="11" t="n"/>
      <c r="O174" s="11" t="n"/>
      <c r="P174" s="11" t="n"/>
      <c r="Q174" s="13" t="n"/>
      <c r="R174" s="11" t="n"/>
      <c r="S174" s="14">
        <f>IF($A174="","",IF(COUNTIFS(Movimientos!$D$7:$D$506,$A174,Movimientos!$G$7:$G$506,"Sale")&gt;COUNTIFS(Movimientos!$D$7:$D$506,$A174,Movimientos!$G$7:$G$506,"Entra"),"Afuera","Adentro"))</f>
        <v/>
      </c>
      <c r="T174" s="14">
        <f>IF($A174="","",COUNTIFS(Movimientos!$D$7:$D$506,$A174,Movimientos!$G$7:$G$506,"Sale"))</f>
        <v/>
      </c>
      <c r="U174" s="14">
        <f>IF($A174="","",COUNTIFS(Movimientos!$D$7:$D$506,$A174,Movimientos!$G$7:$G$506,"Entra"))</f>
        <v/>
      </c>
    </row>
    <row r="175" ht="18" customHeight="1">
      <c r="A175" s="11" t="n"/>
      <c r="B175" s="11" t="n"/>
      <c r="C175" s="11" t="n"/>
      <c r="D175" s="12" t="n"/>
      <c r="E175" s="11" t="n"/>
      <c r="F175" s="12" t="n"/>
      <c r="G175" s="11" t="n"/>
      <c r="H175" s="12" t="n"/>
      <c r="I175" s="11" t="n"/>
      <c r="J175" s="11" t="n"/>
      <c r="K175" s="11" t="n"/>
      <c r="L175" s="11" t="n"/>
      <c r="M175" s="12" t="n"/>
      <c r="N175" s="11" t="n"/>
      <c r="O175" s="11" t="n"/>
      <c r="P175" s="11" t="n"/>
      <c r="Q175" s="13" t="n"/>
      <c r="R175" s="11" t="n"/>
      <c r="S175" s="14">
        <f>IF($A175="","",IF(COUNTIFS(Movimientos!$D$7:$D$506,$A175,Movimientos!$G$7:$G$506,"Sale")&gt;COUNTIFS(Movimientos!$D$7:$D$506,$A175,Movimientos!$G$7:$G$506,"Entra"),"Afuera","Adentro"))</f>
        <v/>
      </c>
      <c r="T175" s="14">
        <f>IF($A175="","",COUNTIFS(Movimientos!$D$7:$D$506,$A175,Movimientos!$G$7:$G$506,"Sale"))</f>
        <v/>
      </c>
      <c r="U175" s="14">
        <f>IF($A175="","",COUNTIFS(Movimientos!$D$7:$D$506,$A175,Movimientos!$G$7:$G$506,"Entra"))</f>
        <v/>
      </c>
    </row>
    <row r="176" ht="18" customHeight="1">
      <c r="A176" s="11" t="n"/>
      <c r="B176" s="11" t="n"/>
      <c r="C176" s="11" t="n"/>
      <c r="D176" s="12" t="n"/>
      <c r="E176" s="11" t="n"/>
      <c r="F176" s="12" t="n"/>
      <c r="G176" s="11" t="n"/>
      <c r="H176" s="12" t="n"/>
      <c r="I176" s="11" t="n"/>
      <c r="J176" s="11" t="n"/>
      <c r="K176" s="11" t="n"/>
      <c r="L176" s="11" t="n"/>
      <c r="M176" s="12" t="n"/>
      <c r="N176" s="11" t="n"/>
      <c r="O176" s="11" t="n"/>
      <c r="P176" s="11" t="n"/>
      <c r="Q176" s="13" t="n"/>
      <c r="R176" s="11" t="n"/>
      <c r="S176" s="14">
        <f>IF($A176="","",IF(COUNTIFS(Movimientos!$D$7:$D$506,$A176,Movimientos!$G$7:$G$506,"Sale")&gt;COUNTIFS(Movimientos!$D$7:$D$506,$A176,Movimientos!$G$7:$G$506,"Entra"),"Afuera","Adentro"))</f>
        <v/>
      </c>
      <c r="T176" s="14">
        <f>IF($A176="","",COUNTIFS(Movimientos!$D$7:$D$506,$A176,Movimientos!$G$7:$G$506,"Sale"))</f>
        <v/>
      </c>
      <c r="U176" s="14">
        <f>IF($A176="","",COUNTIFS(Movimientos!$D$7:$D$506,$A176,Movimientos!$G$7:$G$506,"Entra"))</f>
        <v/>
      </c>
    </row>
    <row r="177" ht="18" customHeight="1">
      <c r="A177" s="11" t="n"/>
      <c r="B177" s="11" t="n"/>
      <c r="C177" s="11" t="n"/>
      <c r="D177" s="12" t="n"/>
      <c r="E177" s="11" t="n"/>
      <c r="F177" s="12" t="n"/>
      <c r="G177" s="11" t="n"/>
      <c r="H177" s="12" t="n"/>
      <c r="I177" s="11" t="n"/>
      <c r="J177" s="11" t="n"/>
      <c r="K177" s="11" t="n"/>
      <c r="L177" s="11" t="n"/>
      <c r="M177" s="12" t="n"/>
      <c r="N177" s="11" t="n"/>
      <c r="O177" s="11" t="n"/>
      <c r="P177" s="11" t="n"/>
      <c r="Q177" s="13" t="n"/>
      <c r="R177" s="11" t="n"/>
      <c r="S177" s="14">
        <f>IF($A177="","",IF(COUNTIFS(Movimientos!$D$7:$D$506,$A177,Movimientos!$G$7:$G$506,"Sale")&gt;COUNTIFS(Movimientos!$D$7:$D$506,$A177,Movimientos!$G$7:$G$506,"Entra"),"Afuera","Adentro"))</f>
        <v/>
      </c>
      <c r="T177" s="14">
        <f>IF($A177="","",COUNTIFS(Movimientos!$D$7:$D$506,$A177,Movimientos!$G$7:$G$506,"Sale"))</f>
        <v/>
      </c>
      <c r="U177" s="14">
        <f>IF($A177="","",COUNTIFS(Movimientos!$D$7:$D$506,$A177,Movimientos!$G$7:$G$506,"Entra"))</f>
        <v/>
      </c>
    </row>
    <row r="178" ht="18" customHeight="1">
      <c r="A178" s="11" t="n"/>
      <c r="B178" s="11" t="n"/>
      <c r="C178" s="11" t="n"/>
      <c r="D178" s="12" t="n"/>
      <c r="E178" s="11" t="n"/>
      <c r="F178" s="12" t="n"/>
      <c r="G178" s="11" t="n"/>
      <c r="H178" s="12" t="n"/>
      <c r="I178" s="11" t="n"/>
      <c r="J178" s="11" t="n"/>
      <c r="K178" s="11" t="n"/>
      <c r="L178" s="11" t="n"/>
      <c r="M178" s="12" t="n"/>
      <c r="N178" s="11" t="n"/>
      <c r="O178" s="11" t="n"/>
      <c r="P178" s="11" t="n"/>
      <c r="Q178" s="13" t="n"/>
      <c r="R178" s="11" t="n"/>
      <c r="S178" s="14">
        <f>IF($A178="","",IF(COUNTIFS(Movimientos!$D$7:$D$506,$A178,Movimientos!$G$7:$G$506,"Sale")&gt;COUNTIFS(Movimientos!$D$7:$D$506,$A178,Movimientos!$G$7:$G$506,"Entra"),"Afuera","Adentro"))</f>
        <v/>
      </c>
      <c r="T178" s="14">
        <f>IF($A178="","",COUNTIFS(Movimientos!$D$7:$D$506,$A178,Movimientos!$G$7:$G$506,"Sale"))</f>
        <v/>
      </c>
      <c r="U178" s="14">
        <f>IF($A178="","",COUNTIFS(Movimientos!$D$7:$D$506,$A178,Movimientos!$G$7:$G$506,"Entra"))</f>
        <v/>
      </c>
    </row>
    <row r="179" ht="18" customHeight="1">
      <c r="A179" s="11" t="n"/>
      <c r="B179" s="11" t="n"/>
      <c r="C179" s="11" t="n"/>
      <c r="D179" s="12" t="n"/>
      <c r="E179" s="11" t="n"/>
      <c r="F179" s="12" t="n"/>
      <c r="G179" s="11" t="n"/>
      <c r="H179" s="12" t="n"/>
      <c r="I179" s="11" t="n"/>
      <c r="J179" s="11" t="n"/>
      <c r="K179" s="11" t="n"/>
      <c r="L179" s="11" t="n"/>
      <c r="M179" s="12" t="n"/>
      <c r="N179" s="11" t="n"/>
      <c r="O179" s="11" t="n"/>
      <c r="P179" s="11" t="n"/>
      <c r="Q179" s="13" t="n"/>
      <c r="R179" s="11" t="n"/>
      <c r="S179" s="14">
        <f>IF($A179="","",IF(COUNTIFS(Movimientos!$D$7:$D$506,$A179,Movimientos!$G$7:$G$506,"Sale")&gt;COUNTIFS(Movimientos!$D$7:$D$506,$A179,Movimientos!$G$7:$G$506,"Entra"),"Afuera","Adentro"))</f>
        <v/>
      </c>
      <c r="T179" s="14">
        <f>IF($A179="","",COUNTIFS(Movimientos!$D$7:$D$506,$A179,Movimientos!$G$7:$G$506,"Sale"))</f>
        <v/>
      </c>
      <c r="U179" s="14">
        <f>IF($A179="","",COUNTIFS(Movimientos!$D$7:$D$506,$A179,Movimientos!$G$7:$G$506,"Entra"))</f>
        <v/>
      </c>
    </row>
    <row r="180" ht="18" customHeight="1">
      <c r="A180" s="11" t="n"/>
      <c r="B180" s="11" t="n"/>
      <c r="C180" s="11" t="n"/>
      <c r="D180" s="12" t="n"/>
      <c r="E180" s="11" t="n"/>
      <c r="F180" s="12" t="n"/>
      <c r="G180" s="11" t="n"/>
      <c r="H180" s="12" t="n"/>
      <c r="I180" s="11" t="n"/>
      <c r="J180" s="11" t="n"/>
      <c r="K180" s="11" t="n"/>
      <c r="L180" s="11" t="n"/>
      <c r="M180" s="12" t="n"/>
      <c r="N180" s="11" t="n"/>
      <c r="O180" s="11" t="n"/>
      <c r="P180" s="11" t="n"/>
      <c r="Q180" s="13" t="n"/>
      <c r="R180" s="11" t="n"/>
      <c r="S180" s="14">
        <f>IF($A180="","",IF(COUNTIFS(Movimientos!$D$7:$D$506,$A180,Movimientos!$G$7:$G$506,"Sale")&gt;COUNTIFS(Movimientos!$D$7:$D$506,$A180,Movimientos!$G$7:$G$506,"Entra"),"Afuera","Adentro"))</f>
        <v/>
      </c>
      <c r="T180" s="14">
        <f>IF($A180="","",COUNTIFS(Movimientos!$D$7:$D$506,$A180,Movimientos!$G$7:$G$506,"Sale"))</f>
        <v/>
      </c>
      <c r="U180" s="14">
        <f>IF($A180="","",COUNTIFS(Movimientos!$D$7:$D$506,$A180,Movimientos!$G$7:$G$506,"Entra"))</f>
        <v/>
      </c>
    </row>
    <row r="181" ht="18" customHeight="1">
      <c r="A181" s="11" t="n"/>
      <c r="B181" s="11" t="n"/>
      <c r="C181" s="11" t="n"/>
      <c r="D181" s="12" t="n"/>
      <c r="E181" s="11" t="n"/>
      <c r="F181" s="12" t="n"/>
      <c r="G181" s="11" t="n"/>
      <c r="H181" s="12" t="n"/>
      <c r="I181" s="11" t="n"/>
      <c r="J181" s="11" t="n"/>
      <c r="K181" s="11" t="n"/>
      <c r="L181" s="11" t="n"/>
      <c r="M181" s="12" t="n"/>
      <c r="N181" s="11" t="n"/>
      <c r="O181" s="11" t="n"/>
      <c r="P181" s="11" t="n"/>
      <c r="Q181" s="13" t="n"/>
      <c r="R181" s="11" t="n"/>
      <c r="S181" s="14">
        <f>IF($A181="","",IF(COUNTIFS(Movimientos!$D$7:$D$506,$A181,Movimientos!$G$7:$G$506,"Sale")&gt;COUNTIFS(Movimientos!$D$7:$D$506,$A181,Movimientos!$G$7:$G$506,"Entra"),"Afuera","Adentro"))</f>
        <v/>
      </c>
      <c r="T181" s="14">
        <f>IF($A181="","",COUNTIFS(Movimientos!$D$7:$D$506,$A181,Movimientos!$G$7:$G$506,"Sale"))</f>
        <v/>
      </c>
      <c r="U181" s="14">
        <f>IF($A181="","",COUNTIFS(Movimientos!$D$7:$D$506,$A181,Movimientos!$G$7:$G$506,"Entra"))</f>
        <v/>
      </c>
    </row>
    <row r="182" ht="18" customHeight="1">
      <c r="A182" s="11" t="n"/>
      <c r="B182" s="11" t="n"/>
      <c r="C182" s="11" t="n"/>
      <c r="D182" s="12" t="n"/>
      <c r="E182" s="11" t="n"/>
      <c r="F182" s="12" t="n"/>
      <c r="G182" s="11" t="n"/>
      <c r="H182" s="12" t="n"/>
      <c r="I182" s="11" t="n"/>
      <c r="J182" s="11" t="n"/>
      <c r="K182" s="11" t="n"/>
      <c r="L182" s="11" t="n"/>
      <c r="M182" s="12" t="n"/>
      <c r="N182" s="11" t="n"/>
      <c r="O182" s="11" t="n"/>
      <c r="P182" s="11" t="n"/>
      <c r="Q182" s="13" t="n"/>
      <c r="R182" s="11" t="n"/>
      <c r="S182" s="14">
        <f>IF($A182="","",IF(COUNTIFS(Movimientos!$D$7:$D$506,$A182,Movimientos!$G$7:$G$506,"Sale")&gt;COUNTIFS(Movimientos!$D$7:$D$506,$A182,Movimientos!$G$7:$G$506,"Entra"),"Afuera","Adentro"))</f>
        <v/>
      </c>
      <c r="T182" s="14">
        <f>IF($A182="","",COUNTIFS(Movimientos!$D$7:$D$506,$A182,Movimientos!$G$7:$G$506,"Sale"))</f>
        <v/>
      </c>
      <c r="U182" s="14">
        <f>IF($A182="","",COUNTIFS(Movimientos!$D$7:$D$506,$A182,Movimientos!$G$7:$G$506,"Entra"))</f>
        <v/>
      </c>
    </row>
    <row r="183" ht="18" customHeight="1">
      <c r="A183" s="11" t="n"/>
      <c r="B183" s="11" t="n"/>
      <c r="C183" s="11" t="n"/>
      <c r="D183" s="12" t="n"/>
      <c r="E183" s="11" t="n"/>
      <c r="F183" s="12" t="n"/>
      <c r="G183" s="11" t="n"/>
      <c r="H183" s="12" t="n"/>
      <c r="I183" s="11" t="n"/>
      <c r="J183" s="11" t="n"/>
      <c r="K183" s="11" t="n"/>
      <c r="L183" s="11" t="n"/>
      <c r="M183" s="12" t="n"/>
      <c r="N183" s="11" t="n"/>
      <c r="O183" s="11" t="n"/>
      <c r="P183" s="11" t="n"/>
      <c r="Q183" s="13" t="n"/>
      <c r="R183" s="11" t="n"/>
      <c r="S183" s="14">
        <f>IF($A183="","",IF(COUNTIFS(Movimientos!$D$7:$D$506,$A183,Movimientos!$G$7:$G$506,"Sale")&gt;COUNTIFS(Movimientos!$D$7:$D$506,$A183,Movimientos!$G$7:$G$506,"Entra"),"Afuera","Adentro"))</f>
        <v/>
      </c>
      <c r="T183" s="14">
        <f>IF($A183="","",COUNTIFS(Movimientos!$D$7:$D$506,$A183,Movimientos!$G$7:$G$506,"Sale"))</f>
        <v/>
      </c>
      <c r="U183" s="14">
        <f>IF($A183="","",COUNTIFS(Movimientos!$D$7:$D$506,$A183,Movimientos!$G$7:$G$506,"Entra"))</f>
        <v/>
      </c>
    </row>
    <row r="184" ht="18" customHeight="1">
      <c r="A184" s="11" t="n"/>
      <c r="B184" s="11" t="n"/>
      <c r="C184" s="11" t="n"/>
      <c r="D184" s="12" t="n"/>
      <c r="E184" s="11" t="n"/>
      <c r="F184" s="12" t="n"/>
      <c r="G184" s="11" t="n"/>
      <c r="H184" s="12" t="n"/>
      <c r="I184" s="11" t="n"/>
      <c r="J184" s="11" t="n"/>
      <c r="K184" s="11" t="n"/>
      <c r="L184" s="11" t="n"/>
      <c r="M184" s="12" t="n"/>
      <c r="N184" s="11" t="n"/>
      <c r="O184" s="11" t="n"/>
      <c r="P184" s="11" t="n"/>
      <c r="Q184" s="13" t="n"/>
      <c r="R184" s="11" t="n"/>
      <c r="S184" s="14">
        <f>IF($A184="","",IF(COUNTIFS(Movimientos!$D$7:$D$506,$A184,Movimientos!$G$7:$G$506,"Sale")&gt;COUNTIFS(Movimientos!$D$7:$D$506,$A184,Movimientos!$G$7:$G$506,"Entra"),"Afuera","Adentro"))</f>
        <v/>
      </c>
      <c r="T184" s="14">
        <f>IF($A184="","",COUNTIFS(Movimientos!$D$7:$D$506,$A184,Movimientos!$G$7:$G$506,"Sale"))</f>
        <v/>
      </c>
      <c r="U184" s="14">
        <f>IF($A184="","",COUNTIFS(Movimientos!$D$7:$D$506,$A184,Movimientos!$G$7:$G$506,"Entra"))</f>
        <v/>
      </c>
    </row>
    <row r="185" ht="18" customHeight="1">
      <c r="A185" s="11" t="n"/>
      <c r="B185" s="11" t="n"/>
      <c r="C185" s="11" t="n"/>
      <c r="D185" s="12" t="n"/>
      <c r="E185" s="11" t="n"/>
      <c r="F185" s="12" t="n"/>
      <c r="G185" s="11" t="n"/>
      <c r="H185" s="12" t="n"/>
      <c r="I185" s="11" t="n"/>
      <c r="J185" s="11" t="n"/>
      <c r="K185" s="11" t="n"/>
      <c r="L185" s="11" t="n"/>
      <c r="M185" s="12" t="n"/>
      <c r="N185" s="11" t="n"/>
      <c r="O185" s="11" t="n"/>
      <c r="P185" s="11" t="n"/>
      <c r="Q185" s="13" t="n"/>
      <c r="R185" s="11" t="n"/>
      <c r="S185" s="14">
        <f>IF($A185="","",IF(COUNTIFS(Movimientos!$D$7:$D$506,$A185,Movimientos!$G$7:$G$506,"Sale")&gt;COUNTIFS(Movimientos!$D$7:$D$506,$A185,Movimientos!$G$7:$G$506,"Entra"),"Afuera","Adentro"))</f>
        <v/>
      </c>
      <c r="T185" s="14">
        <f>IF($A185="","",COUNTIFS(Movimientos!$D$7:$D$506,$A185,Movimientos!$G$7:$G$506,"Sale"))</f>
        <v/>
      </c>
      <c r="U185" s="14">
        <f>IF($A185="","",COUNTIFS(Movimientos!$D$7:$D$506,$A185,Movimientos!$G$7:$G$506,"Entra"))</f>
        <v/>
      </c>
    </row>
    <row r="186" ht="18" customHeight="1">
      <c r="A186" s="11" t="n"/>
      <c r="B186" s="11" t="n"/>
      <c r="C186" s="11" t="n"/>
      <c r="D186" s="12" t="n"/>
      <c r="E186" s="11" t="n"/>
      <c r="F186" s="12" t="n"/>
      <c r="G186" s="11" t="n"/>
      <c r="H186" s="12" t="n"/>
      <c r="I186" s="11" t="n"/>
      <c r="J186" s="11" t="n"/>
      <c r="K186" s="11" t="n"/>
      <c r="L186" s="11" t="n"/>
      <c r="M186" s="12" t="n"/>
      <c r="N186" s="11" t="n"/>
      <c r="O186" s="11" t="n"/>
      <c r="P186" s="11" t="n"/>
      <c r="Q186" s="13" t="n"/>
      <c r="R186" s="11" t="n"/>
      <c r="S186" s="14">
        <f>IF($A186="","",IF(COUNTIFS(Movimientos!$D$7:$D$506,$A186,Movimientos!$G$7:$G$506,"Sale")&gt;COUNTIFS(Movimientos!$D$7:$D$506,$A186,Movimientos!$G$7:$G$506,"Entra"),"Afuera","Adentro"))</f>
        <v/>
      </c>
      <c r="T186" s="14">
        <f>IF($A186="","",COUNTIFS(Movimientos!$D$7:$D$506,$A186,Movimientos!$G$7:$G$506,"Sale"))</f>
        <v/>
      </c>
      <c r="U186" s="14">
        <f>IF($A186="","",COUNTIFS(Movimientos!$D$7:$D$506,$A186,Movimientos!$G$7:$G$506,"Entra"))</f>
        <v/>
      </c>
    </row>
    <row r="187" ht="18" customHeight="1">
      <c r="A187" s="11" t="n"/>
      <c r="B187" s="11" t="n"/>
      <c r="C187" s="11" t="n"/>
      <c r="D187" s="12" t="n"/>
      <c r="E187" s="11" t="n"/>
      <c r="F187" s="12" t="n"/>
      <c r="G187" s="11" t="n"/>
      <c r="H187" s="12" t="n"/>
      <c r="I187" s="11" t="n"/>
      <c r="J187" s="11" t="n"/>
      <c r="K187" s="11" t="n"/>
      <c r="L187" s="11" t="n"/>
      <c r="M187" s="12" t="n"/>
      <c r="N187" s="11" t="n"/>
      <c r="O187" s="11" t="n"/>
      <c r="P187" s="11" t="n"/>
      <c r="Q187" s="13" t="n"/>
      <c r="R187" s="11" t="n"/>
      <c r="S187" s="14">
        <f>IF($A187="","",IF(COUNTIFS(Movimientos!$D$7:$D$506,$A187,Movimientos!$G$7:$G$506,"Sale")&gt;COUNTIFS(Movimientos!$D$7:$D$506,$A187,Movimientos!$G$7:$G$506,"Entra"),"Afuera","Adentro"))</f>
        <v/>
      </c>
      <c r="T187" s="14">
        <f>IF($A187="","",COUNTIFS(Movimientos!$D$7:$D$506,$A187,Movimientos!$G$7:$G$506,"Sale"))</f>
        <v/>
      </c>
      <c r="U187" s="14">
        <f>IF($A187="","",COUNTIFS(Movimientos!$D$7:$D$506,$A187,Movimientos!$G$7:$G$506,"Entra"))</f>
        <v/>
      </c>
    </row>
    <row r="188" ht="18" customHeight="1">
      <c r="A188" s="11" t="n"/>
      <c r="B188" s="11" t="n"/>
      <c r="C188" s="11" t="n"/>
      <c r="D188" s="12" t="n"/>
      <c r="E188" s="11" t="n"/>
      <c r="F188" s="12" t="n"/>
      <c r="G188" s="11" t="n"/>
      <c r="H188" s="12" t="n"/>
      <c r="I188" s="11" t="n"/>
      <c r="J188" s="11" t="n"/>
      <c r="K188" s="11" t="n"/>
      <c r="L188" s="11" t="n"/>
      <c r="M188" s="12" t="n"/>
      <c r="N188" s="11" t="n"/>
      <c r="O188" s="11" t="n"/>
      <c r="P188" s="11" t="n"/>
      <c r="Q188" s="13" t="n"/>
      <c r="R188" s="11" t="n"/>
      <c r="S188" s="14">
        <f>IF($A188="","",IF(COUNTIFS(Movimientos!$D$7:$D$506,$A188,Movimientos!$G$7:$G$506,"Sale")&gt;COUNTIFS(Movimientos!$D$7:$D$506,$A188,Movimientos!$G$7:$G$506,"Entra"),"Afuera","Adentro"))</f>
        <v/>
      </c>
      <c r="T188" s="14">
        <f>IF($A188="","",COUNTIFS(Movimientos!$D$7:$D$506,$A188,Movimientos!$G$7:$G$506,"Sale"))</f>
        <v/>
      </c>
      <c r="U188" s="14">
        <f>IF($A188="","",COUNTIFS(Movimientos!$D$7:$D$506,$A188,Movimientos!$G$7:$G$506,"Entra"))</f>
        <v/>
      </c>
    </row>
    <row r="189" ht="18" customHeight="1">
      <c r="A189" s="11" t="n"/>
      <c r="B189" s="11" t="n"/>
      <c r="C189" s="11" t="n"/>
      <c r="D189" s="12" t="n"/>
      <c r="E189" s="11" t="n"/>
      <c r="F189" s="12" t="n"/>
      <c r="G189" s="11" t="n"/>
      <c r="H189" s="12" t="n"/>
      <c r="I189" s="11" t="n"/>
      <c r="J189" s="11" t="n"/>
      <c r="K189" s="11" t="n"/>
      <c r="L189" s="11" t="n"/>
      <c r="M189" s="12" t="n"/>
      <c r="N189" s="11" t="n"/>
      <c r="O189" s="11" t="n"/>
      <c r="P189" s="11" t="n"/>
      <c r="Q189" s="13" t="n"/>
      <c r="R189" s="11" t="n"/>
      <c r="S189" s="14">
        <f>IF($A189="","",IF(COUNTIFS(Movimientos!$D$7:$D$506,$A189,Movimientos!$G$7:$G$506,"Sale")&gt;COUNTIFS(Movimientos!$D$7:$D$506,$A189,Movimientos!$G$7:$G$506,"Entra"),"Afuera","Adentro"))</f>
        <v/>
      </c>
      <c r="T189" s="14">
        <f>IF($A189="","",COUNTIFS(Movimientos!$D$7:$D$506,$A189,Movimientos!$G$7:$G$506,"Sale"))</f>
        <v/>
      </c>
      <c r="U189" s="14">
        <f>IF($A189="","",COUNTIFS(Movimientos!$D$7:$D$506,$A189,Movimientos!$G$7:$G$506,"Entra"))</f>
        <v/>
      </c>
    </row>
    <row r="190" ht="18" customHeight="1">
      <c r="A190" s="11" t="n"/>
      <c r="B190" s="11" t="n"/>
      <c r="C190" s="11" t="n"/>
      <c r="D190" s="12" t="n"/>
      <c r="E190" s="11" t="n"/>
      <c r="F190" s="12" t="n"/>
      <c r="G190" s="11" t="n"/>
      <c r="H190" s="12" t="n"/>
      <c r="I190" s="11" t="n"/>
      <c r="J190" s="11" t="n"/>
      <c r="K190" s="11" t="n"/>
      <c r="L190" s="11" t="n"/>
      <c r="M190" s="12" t="n"/>
      <c r="N190" s="11" t="n"/>
      <c r="O190" s="11" t="n"/>
      <c r="P190" s="11" t="n"/>
      <c r="Q190" s="13" t="n"/>
      <c r="R190" s="11" t="n"/>
      <c r="S190" s="14">
        <f>IF($A190="","",IF(COUNTIFS(Movimientos!$D$7:$D$506,$A190,Movimientos!$G$7:$G$506,"Sale")&gt;COUNTIFS(Movimientos!$D$7:$D$506,$A190,Movimientos!$G$7:$G$506,"Entra"),"Afuera","Adentro"))</f>
        <v/>
      </c>
      <c r="T190" s="14">
        <f>IF($A190="","",COUNTIFS(Movimientos!$D$7:$D$506,$A190,Movimientos!$G$7:$G$506,"Sale"))</f>
        <v/>
      </c>
      <c r="U190" s="14">
        <f>IF($A190="","",COUNTIFS(Movimientos!$D$7:$D$506,$A190,Movimientos!$G$7:$G$506,"Entra"))</f>
        <v/>
      </c>
    </row>
    <row r="191" ht="18" customHeight="1">
      <c r="A191" s="11" t="n"/>
      <c r="B191" s="11" t="n"/>
      <c r="C191" s="11" t="n"/>
      <c r="D191" s="12" t="n"/>
      <c r="E191" s="11" t="n"/>
      <c r="F191" s="12" t="n"/>
      <c r="G191" s="11" t="n"/>
      <c r="H191" s="12" t="n"/>
      <c r="I191" s="11" t="n"/>
      <c r="J191" s="11" t="n"/>
      <c r="K191" s="11" t="n"/>
      <c r="L191" s="11" t="n"/>
      <c r="M191" s="12" t="n"/>
      <c r="N191" s="11" t="n"/>
      <c r="O191" s="11" t="n"/>
      <c r="P191" s="11" t="n"/>
      <c r="Q191" s="13" t="n"/>
      <c r="R191" s="11" t="n"/>
      <c r="S191" s="14">
        <f>IF($A191="","",IF(COUNTIFS(Movimientos!$D$7:$D$506,$A191,Movimientos!$G$7:$G$506,"Sale")&gt;COUNTIFS(Movimientos!$D$7:$D$506,$A191,Movimientos!$G$7:$G$506,"Entra"),"Afuera","Adentro"))</f>
        <v/>
      </c>
      <c r="T191" s="14">
        <f>IF($A191="","",COUNTIFS(Movimientos!$D$7:$D$506,$A191,Movimientos!$G$7:$G$506,"Sale"))</f>
        <v/>
      </c>
      <c r="U191" s="14">
        <f>IF($A191="","",COUNTIFS(Movimientos!$D$7:$D$506,$A191,Movimientos!$G$7:$G$506,"Entra"))</f>
        <v/>
      </c>
    </row>
    <row r="192" ht="18" customHeight="1">
      <c r="A192" s="11" t="n"/>
      <c r="B192" s="11" t="n"/>
      <c r="C192" s="11" t="n"/>
      <c r="D192" s="12" t="n"/>
      <c r="E192" s="11" t="n"/>
      <c r="F192" s="12" t="n"/>
      <c r="G192" s="11" t="n"/>
      <c r="H192" s="12" t="n"/>
      <c r="I192" s="11" t="n"/>
      <c r="J192" s="11" t="n"/>
      <c r="K192" s="11" t="n"/>
      <c r="L192" s="11" t="n"/>
      <c r="M192" s="12" t="n"/>
      <c r="N192" s="11" t="n"/>
      <c r="O192" s="11" t="n"/>
      <c r="P192" s="11" t="n"/>
      <c r="Q192" s="13" t="n"/>
      <c r="R192" s="11" t="n"/>
      <c r="S192" s="14">
        <f>IF($A192="","",IF(COUNTIFS(Movimientos!$D$7:$D$506,$A192,Movimientos!$G$7:$G$506,"Sale")&gt;COUNTIFS(Movimientos!$D$7:$D$506,$A192,Movimientos!$G$7:$G$506,"Entra"),"Afuera","Adentro"))</f>
        <v/>
      </c>
      <c r="T192" s="14">
        <f>IF($A192="","",COUNTIFS(Movimientos!$D$7:$D$506,$A192,Movimientos!$G$7:$G$506,"Sale"))</f>
        <v/>
      </c>
      <c r="U192" s="14">
        <f>IF($A192="","",COUNTIFS(Movimientos!$D$7:$D$506,$A192,Movimientos!$G$7:$G$506,"Entra"))</f>
        <v/>
      </c>
    </row>
    <row r="193" ht="18" customHeight="1">
      <c r="A193" s="11" t="n"/>
      <c r="B193" s="11" t="n"/>
      <c r="C193" s="11" t="n"/>
      <c r="D193" s="12" t="n"/>
      <c r="E193" s="11" t="n"/>
      <c r="F193" s="12" t="n"/>
      <c r="G193" s="11" t="n"/>
      <c r="H193" s="12" t="n"/>
      <c r="I193" s="11" t="n"/>
      <c r="J193" s="11" t="n"/>
      <c r="K193" s="11" t="n"/>
      <c r="L193" s="11" t="n"/>
      <c r="M193" s="12" t="n"/>
      <c r="N193" s="11" t="n"/>
      <c r="O193" s="11" t="n"/>
      <c r="P193" s="11" t="n"/>
      <c r="Q193" s="13" t="n"/>
      <c r="R193" s="11" t="n"/>
      <c r="S193" s="14">
        <f>IF($A193="","",IF(COUNTIFS(Movimientos!$D$7:$D$506,$A193,Movimientos!$G$7:$G$506,"Sale")&gt;COUNTIFS(Movimientos!$D$7:$D$506,$A193,Movimientos!$G$7:$G$506,"Entra"),"Afuera","Adentro"))</f>
        <v/>
      </c>
      <c r="T193" s="14">
        <f>IF($A193="","",COUNTIFS(Movimientos!$D$7:$D$506,$A193,Movimientos!$G$7:$G$506,"Sale"))</f>
        <v/>
      </c>
      <c r="U193" s="14">
        <f>IF($A193="","",COUNTIFS(Movimientos!$D$7:$D$506,$A193,Movimientos!$G$7:$G$506,"Entra"))</f>
        <v/>
      </c>
    </row>
    <row r="194" ht="18" customHeight="1">
      <c r="A194" s="11" t="n"/>
      <c r="B194" s="11" t="n"/>
      <c r="C194" s="11" t="n"/>
      <c r="D194" s="12" t="n"/>
      <c r="E194" s="11" t="n"/>
      <c r="F194" s="12" t="n"/>
      <c r="G194" s="11" t="n"/>
      <c r="H194" s="12" t="n"/>
      <c r="I194" s="11" t="n"/>
      <c r="J194" s="11" t="n"/>
      <c r="K194" s="11" t="n"/>
      <c r="L194" s="11" t="n"/>
      <c r="M194" s="12" t="n"/>
      <c r="N194" s="11" t="n"/>
      <c r="O194" s="11" t="n"/>
      <c r="P194" s="11" t="n"/>
      <c r="Q194" s="13" t="n"/>
      <c r="R194" s="11" t="n"/>
      <c r="S194" s="14">
        <f>IF($A194="","",IF(COUNTIFS(Movimientos!$D$7:$D$506,$A194,Movimientos!$G$7:$G$506,"Sale")&gt;COUNTIFS(Movimientos!$D$7:$D$506,$A194,Movimientos!$G$7:$G$506,"Entra"),"Afuera","Adentro"))</f>
        <v/>
      </c>
      <c r="T194" s="14">
        <f>IF($A194="","",COUNTIFS(Movimientos!$D$7:$D$506,$A194,Movimientos!$G$7:$G$506,"Sale"))</f>
        <v/>
      </c>
      <c r="U194" s="14">
        <f>IF($A194="","",COUNTIFS(Movimientos!$D$7:$D$506,$A194,Movimientos!$G$7:$G$506,"Entra"))</f>
        <v/>
      </c>
    </row>
    <row r="195" ht="18" customHeight="1">
      <c r="A195" s="11" t="n"/>
      <c r="B195" s="11" t="n"/>
      <c r="C195" s="11" t="n"/>
      <c r="D195" s="12" t="n"/>
      <c r="E195" s="11" t="n"/>
      <c r="F195" s="12" t="n"/>
      <c r="G195" s="11" t="n"/>
      <c r="H195" s="12" t="n"/>
      <c r="I195" s="11" t="n"/>
      <c r="J195" s="11" t="n"/>
      <c r="K195" s="11" t="n"/>
      <c r="L195" s="11" t="n"/>
      <c r="M195" s="12" t="n"/>
      <c r="N195" s="11" t="n"/>
      <c r="O195" s="11" t="n"/>
      <c r="P195" s="11" t="n"/>
      <c r="Q195" s="13" t="n"/>
      <c r="R195" s="11" t="n"/>
      <c r="S195" s="14">
        <f>IF($A195="","",IF(COUNTIFS(Movimientos!$D$7:$D$506,$A195,Movimientos!$G$7:$G$506,"Sale")&gt;COUNTIFS(Movimientos!$D$7:$D$506,$A195,Movimientos!$G$7:$G$506,"Entra"),"Afuera","Adentro"))</f>
        <v/>
      </c>
      <c r="T195" s="14">
        <f>IF($A195="","",COUNTIFS(Movimientos!$D$7:$D$506,$A195,Movimientos!$G$7:$G$506,"Sale"))</f>
        <v/>
      </c>
      <c r="U195" s="14">
        <f>IF($A195="","",COUNTIFS(Movimientos!$D$7:$D$506,$A195,Movimientos!$G$7:$G$506,"Entra"))</f>
        <v/>
      </c>
    </row>
    <row r="196" ht="18" customHeight="1">
      <c r="A196" s="11" t="n"/>
      <c r="B196" s="11" t="n"/>
      <c r="C196" s="11" t="n"/>
      <c r="D196" s="12" t="n"/>
      <c r="E196" s="11" t="n"/>
      <c r="F196" s="12" t="n"/>
      <c r="G196" s="11" t="n"/>
      <c r="H196" s="12" t="n"/>
      <c r="I196" s="11" t="n"/>
      <c r="J196" s="11" t="n"/>
      <c r="K196" s="11" t="n"/>
      <c r="L196" s="11" t="n"/>
      <c r="M196" s="12" t="n"/>
      <c r="N196" s="11" t="n"/>
      <c r="O196" s="11" t="n"/>
      <c r="P196" s="11" t="n"/>
      <c r="Q196" s="13" t="n"/>
      <c r="R196" s="11" t="n"/>
      <c r="S196" s="14">
        <f>IF($A196="","",IF(COUNTIFS(Movimientos!$D$7:$D$506,$A196,Movimientos!$G$7:$G$506,"Sale")&gt;COUNTIFS(Movimientos!$D$7:$D$506,$A196,Movimientos!$G$7:$G$506,"Entra"),"Afuera","Adentro"))</f>
        <v/>
      </c>
      <c r="T196" s="14">
        <f>IF($A196="","",COUNTIFS(Movimientos!$D$7:$D$506,$A196,Movimientos!$G$7:$G$506,"Sale"))</f>
        <v/>
      </c>
      <c r="U196" s="14">
        <f>IF($A196="","",COUNTIFS(Movimientos!$D$7:$D$506,$A196,Movimientos!$G$7:$G$506,"Entra"))</f>
        <v/>
      </c>
    </row>
    <row r="197" ht="18" customHeight="1">
      <c r="A197" s="11" t="n"/>
      <c r="B197" s="11" t="n"/>
      <c r="C197" s="11" t="n"/>
      <c r="D197" s="12" t="n"/>
      <c r="E197" s="11" t="n"/>
      <c r="F197" s="12" t="n"/>
      <c r="G197" s="11" t="n"/>
      <c r="H197" s="12" t="n"/>
      <c r="I197" s="11" t="n"/>
      <c r="J197" s="11" t="n"/>
      <c r="K197" s="11" t="n"/>
      <c r="L197" s="11" t="n"/>
      <c r="M197" s="12" t="n"/>
      <c r="N197" s="11" t="n"/>
      <c r="O197" s="11" t="n"/>
      <c r="P197" s="11" t="n"/>
      <c r="Q197" s="13" t="n"/>
      <c r="R197" s="11" t="n"/>
      <c r="S197" s="14">
        <f>IF($A197="","",IF(COUNTIFS(Movimientos!$D$7:$D$506,$A197,Movimientos!$G$7:$G$506,"Sale")&gt;COUNTIFS(Movimientos!$D$7:$D$506,$A197,Movimientos!$G$7:$G$506,"Entra"),"Afuera","Adentro"))</f>
        <v/>
      </c>
      <c r="T197" s="14">
        <f>IF($A197="","",COUNTIFS(Movimientos!$D$7:$D$506,$A197,Movimientos!$G$7:$G$506,"Sale"))</f>
        <v/>
      </c>
      <c r="U197" s="14">
        <f>IF($A197="","",COUNTIFS(Movimientos!$D$7:$D$506,$A197,Movimientos!$G$7:$G$506,"Entra"))</f>
        <v/>
      </c>
    </row>
    <row r="198" ht="18" customHeight="1">
      <c r="A198" s="11" t="n"/>
      <c r="B198" s="11" t="n"/>
      <c r="C198" s="11" t="n"/>
      <c r="D198" s="12" t="n"/>
      <c r="E198" s="11" t="n"/>
      <c r="F198" s="12" t="n"/>
      <c r="G198" s="11" t="n"/>
      <c r="H198" s="12" t="n"/>
      <c r="I198" s="11" t="n"/>
      <c r="J198" s="11" t="n"/>
      <c r="K198" s="11" t="n"/>
      <c r="L198" s="11" t="n"/>
      <c r="M198" s="12" t="n"/>
      <c r="N198" s="11" t="n"/>
      <c r="O198" s="11" t="n"/>
      <c r="P198" s="11" t="n"/>
      <c r="Q198" s="13" t="n"/>
      <c r="R198" s="11" t="n"/>
      <c r="S198" s="14">
        <f>IF($A198="","",IF(COUNTIFS(Movimientos!$D$7:$D$506,$A198,Movimientos!$G$7:$G$506,"Sale")&gt;COUNTIFS(Movimientos!$D$7:$D$506,$A198,Movimientos!$G$7:$G$506,"Entra"),"Afuera","Adentro"))</f>
        <v/>
      </c>
      <c r="T198" s="14">
        <f>IF($A198="","",COUNTIFS(Movimientos!$D$7:$D$506,$A198,Movimientos!$G$7:$G$506,"Sale"))</f>
        <v/>
      </c>
      <c r="U198" s="14">
        <f>IF($A198="","",COUNTIFS(Movimientos!$D$7:$D$506,$A198,Movimientos!$G$7:$G$506,"Entra"))</f>
        <v/>
      </c>
    </row>
    <row r="199" ht="18" customHeight="1">
      <c r="A199" s="11" t="n"/>
      <c r="B199" s="11" t="n"/>
      <c r="C199" s="11" t="n"/>
      <c r="D199" s="12" t="n"/>
      <c r="E199" s="11" t="n"/>
      <c r="F199" s="12" t="n"/>
      <c r="G199" s="11" t="n"/>
      <c r="H199" s="12" t="n"/>
      <c r="I199" s="11" t="n"/>
      <c r="J199" s="11" t="n"/>
      <c r="K199" s="11" t="n"/>
      <c r="L199" s="11" t="n"/>
      <c r="M199" s="12" t="n"/>
      <c r="N199" s="11" t="n"/>
      <c r="O199" s="11" t="n"/>
      <c r="P199" s="11" t="n"/>
      <c r="Q199" s="13" t="n"/>
      <c r="R199" s="11" t="n"/>
      <c r="S199" s="14">
        <f>IF($A199="","",IF(COUNTIFS(Movimientos!$D$7:$D$506,$A199,Movimientos!$G$7:$G$506,"Sale")&gt;COUNTIFS(Movimientos!$D$7:$D$506,$A199,Movimientos!$G$7:$G$506,"Entra"),"Afuera","Adentro"))</f>
        <v/>
      </c>
      <c r="T199" s="14">
        <f>IF($A199="","",COUNTIFS(Movimientos!$D$7:$D$506,$A199,Movimientos!$G$7:$G$506,"Sale"))</f>
        <v/>
      </c>
      <c r="U199" s="14">
        <f>IF($A199="","",COUNTIFS(Movimientos!$D$7:$D$506,$A199,Movimientos!$G$7:$G$506,"Entra"))</f>
        <v/>
      </c>
    </row>
    <row r="200" ht="18" customHeight="1">
      <c r="A200" s="11" t="n"/>
      <c r="B200" s="11" t="n"/>
      <c r="C200" s="11" t="n"/>
      <c r="D200" s="12" t="n"/>
      <c r="E200" s="11" t="n"/>
      <c r="F200" s="12" t="n"/>
      <c r="G200" s="11" t="n"/>
      <c r="H200" s="12" t="n"/>
      <c r="I200" s="11" t="n"/>
      <c r="J200" s="11" t="n"/>
      <c r="K200" s="11" t="n"/>
      <c r="L200" s="11" t="n"/>
      <c r="M200" s="12" t="n"/>
      <c r="N200" s="11" t="n"/>
      <c r="O200" s="11" t="n"/>
      <c r="P200" s="11" t="n"/>
      <c r="Q200" s="13" t="n"/>
      <c r="R200" s="11" t="n"/>
      <c r="S200" s="14">
        <f>IF($A200="","",IF(COUNTIFS(Movimientos!$D$7:$D$506,$A200,Movimientos!$G$7:$G$506,"Sale")&gt;COUNTIFS(Movimientos!$D$7:$D$506,$A200,Movimientos!$G$7:$G$506,"Entra"),"Afuera","Adentro"))</f>
        <v/>
      </c>
      <c r="T200" s="14">
        <f>IF($A200="","",COUNTIFS(Movimientos!$D$7:$D$506,$A200,Movimientos!$G$7:$G$506,"Sale"))</f>
        <v/>
      </c>
      <c r="U200" s="14">
        <f>IF($A200="","",COUNTIFS(Movimientos!$D$7:$D$506,$A200,Movimientos!$G$7:$G$506,"Entra"))</f>
        <v/>
      </c>
    </row>
    <row r="201" ht="18" customHeight="1">
      <c r="A201" s="11" t="n"/>
      <c r="B201" s="11" t="n"/>
      <c r="C201" s="11" t="n"/>
      <c r="D201" s="12" t="n"/>
      <c r="E201" s="11" t="n"/>
      <c r="F201" s="12" t="n"/>
      <c r="G201" s="11" t="n"/>
      <c r="H201" s="12" t="n"/>
      <c r="I201" s="11" t="n"/>
      <c r="J201" s="11" t="n"/>
      <c r="K201" s="11" t="n"/>
      <c r="L201" s="11" t="n"/>
      <c r="M201" s="12" t="n"/>
      <c r="N201" s="11" t="n"/>
      <c r="O201" s="11" t="n"/>
      <c r="P201" s="11" t="n"/>
      <c r="Q201" s="13" t="n"/>
      <c r="R201" s="11" t="n"/>
      <c r="S201" s="14">
        <f>IF($A201="","",IF(COUNTIFS(Movimientos!$D$7:$D$506,$A201,Movimientos!$G$7:$G$506,"Sale")&gt;COUNTIFS(Movimientos!$D$7:$D$506,$A201,Movimientos!$G$7:$G$506,"Entra"),"Afuera","Adentro"))</f>
        <v/>
      </c>
      <c r="T201" s="14">
        <f>IF($A201="","",COUNTIFS(Movimientos!$D$7:$D$506,$A201,Movimientos!$G$7:$G$506,"Sale"))</f>
        <v/>
      </c>
      <c r="U201" s="14">
        <f>IF($A201="","",COUNTIFS(Movimientos!$D$7:$D$506,$A201,Movimientos!$G$7:$G$506,"Entra"))</f>
        <v/>
      </c>
    </row>
    <row r="202" ht="18" customHeight="1">
      <c r="A202" s="11" t="n"/>
      <c r="B202" s="11" t="n"/>
      <c r="C202" s="11" t="n"/>
      <c r="D202" s="12" t="n"/>
      <c r="E202" s="11" t="n"/>
      <c r="F202" s="12" t="n"/>
      <c r="G202" s="11" t="n"/>
      <c r="H202" s="12" t="n"/>
      <c r="I202" s="11" t="n"/>
      <c r="J202" s="11" t="n"/>
      <c r="K202" s="11" t="n"/>
      <c r="L202" s="11" t="n"/>
      <c r="M202" s="12" t="n"/>
      <c r="N202" s="11" t="n"/>
      <c r="O202" s="11" t="n"/>
      <c r="P202" s="11" t="n"/>
      <c r="Q202" s="13" t="n"/>
      <c r="R202" s="11" t="n"/>
      <c r="S202" s="14">
        <f>IF($A202="","",IF(COUNTIFS(Movimientos!$D$7:$D$506,$A202,Movimientos!$G$7:$G$506,"Sale")&gt;COUNTIFS(Movimientos!$D$7:$D$506,$A202,Movimientos!$G$7:$G$506,"Entra"),"Afuera","Adentro"))</f>
        <v/>
      </c>
      <c r="T202" s="14">
        <f>IF($A202="","",COUNTIFS(Movimientos!$D$7:$D$506,$A202,Movimientos!$G$7:$G$506,"Sale"))</f>
        <v/>
      </c>
      <c r="U202" s="14">
        <f>IF($A202="","",COUNTIFS(Movimientos!$D$7:$D$506,$A202,Movimientos!$G$7:$G$506,"Entra"))</f>
        <v/>
      </c>
    </row>
    <row r="203" ht="18" customHeight="1">
      <c r="A203" s="11" t="n"/>
      <c r="B203" s="11" t="n"/>
      <c r="C203" s="11" t="n"/>
      <c r="D203" s="12" t="n"/>
      <c r="E203" s="11" t="n"/>
      <c r="F203" s="12" t="n"/>
      <c r="G203" s="11" t="n"/>
      <c r="H203" s="12" t="n"/>
      <c r="I203" s="11" t="n"/>
      <c r="J203" s="11" t="n"/>
      <c r="K203" s="11" t="n"/>
      <c r="L203" s="11" t="n"/>
      <c r="M203" s="12" t="n"/>
      <c r="N203" s="11" t="n"/>
      <c r="O203" s="11" t="n"/>
      <c r="P203" s="11" t="n"/>
      <c r="Q203" s="13" t="n"/>
      <c r="R203" s="11" t="n"/>
      <c r="S203" s="14">
        <f>IF($A203="","",IF(COUNTIFS(Movimientos!$D$7:$D$506,$A203,Movimientos!$G$7:$G$506,"Sale")&gt;COUNTIFS(Movimientos!$D$7:$D$506,$A203,Movimientos!$G$7:$G$506,"Entra"),"Afuera","Adentro"))</f>
        <v/>
      </c>
      <c r="T203" s="14">
        <f>IF($A203="","",COUNTIFS(Movimientos!$D$7:$D$506,$A203,Movimientos!$G$7:$G$506,"Sale"))</f>
        <v/>
      </c>
      <c r="U203" s="14">
        <f>IF($A203="","",COUNTIFS(Movimientos!$D$7:$D$506,$A203,Movimientos!$G$7:$G$506,"Entra"))</f>
        <v/>
      </c>
    </row>
    <row r="204" ht="18" customHeight="1">
      <c r="A204" s="11" t="n"/>
      <c r="B204" s="11" t="n"/>
      <c r="C204" s="11" t="n"/>
      <c r="D204" s="12" t="n"/>
      <c r="E204" s="11" t="n"/>
      <c r="F204" s="12" t="n"/>
      <c r="G204" s="11" t="n"/>
      <c r="H204" s="12" t="n"/>
      <c r="I204" s="11" t="n"/>
      <c r="J204" s="11" t="n"/>
      <c r="K204" s="11" t="n"/>
      <c r="L204" s="11" t="n"/>
      <c r="M204" s="12" t="n"/>
      <c r="N204" s="11" t="n"/>
      <c r="O204" s="11" t="n"/>
      <c r="P204" s="11" t="n"/>
      <c r="Q204" s="13" t="n"/>
      <c r="R204" s="11" t="n"/>
      <c r="S204" s="14">
        <f>IF($A204="","",IF(COUNTIFS(Movimientos!$D$7:$D$506,$A204,Movimientos!$G$7:$G$506,"Sale")&gt;COUNTIFS(Movimientos!$D$7:$D$506,$A204,Movimientos!$G$7:$G$506,"Entra"),"Afuera","Adentro"))</f>
        <v/>
      </c>
      <c r="T204" s="14">
        <f>IF($A204="","",COUNTIFS(Movimientos!$D$7:$D$506,$A204,Movimientos!$G$7:$G$506,"Sale"))</f>
        <v/>
      </c>
      <c r="U204" s="14">
        <f>IF($A204="","",COUNTIFS(Movimientos!$D$7:$D$506,$A204,Movimientos!$G$7:$G$506,"Entra"))</f>
        <v/>
      </c>
    </row>
    <row r="205" ht="18" customHeight="1">
      <c r="A205" s="11" t="n"/>
      <c r="B205" s="11" t="n"/>
      <c r="C205" s="11" t="n"/>
      <c r="D205" s="12" t="n"/>
      <c r="E205" s="11" t="n"/>
      <c r="F205" s="12" t="n"/>
      <c r="G205" s="11" t="n"/>
      <c r="H205" s="12" t="n"/>
      <c r="I205" s="11" t="n"/>
      <c r="J205" s="11" t="n"/>
      <c r="K205" s="11" t="n"/>
      <c r="L205" s="11" t="n"/>
      <c r="M205" s="12" t="n"/>
      <c r="N205" s="11" t="n"/>
      <c r="O205" s="11" t="n"/>
      <c r="P205" s="11" t="n"/>
      <c r="Q205" s="13" t="n"/>
      <c r="R205" s="11" t="n"/>
      <c r="S205" s="14">
        <f>IF($A205="","",IF(COUNTIFS(Movimientos!$D$7:$D$506,$A205,Movimientos!$G$7:$G$506,"Sale")&gt;COUNTIFS(Movimientos!$D$7:$D$506,$A205,Movimientos!$G$7:$G$506,"Entra"),"Afuera","Adentro"))</f>
        <v/>
      </c>
      <c r="T205" s="14">
        <f>IF($A205="","",COUNTIFS(Movimientos!$D$7:$D$506,$A205,Movimientos!$G$7:$G$506,"Sale"))</f>
        <v/>
      </c>
      <c r="U205" s="14">
        <f>IF($A205="","",COUNTIFS(Movimientos!$D$7:$D$506,$A205,Movimientos!$G$7:$G$506,"Entra"))</f>
        <v/>
      </c>
    </row>
    <row r="206" ht="18" customHeight="1">
      <c r="A206" s="11" t="n"/>
      <c r="B206" s="11" t="n"/>
      <c r="C206" s="11" t="n"/>
      <c r="D206" s="12" t="n"/>
      <c r="E206" s="11" t="n"/>
      <c r="F206" s="12" t="n"/>
      <c r="G206" s="11" t="n"/>
      <c r="H206" s="12" t="n"/>
      <c r="I206" s="11" t="n"/>
      <c r="J206" s="11" t="n"/>
      <c r="K206" s="11" t="n"/>
      <c r="L206" s="11" t="n"/>
      <c r="M206" s="12" t="n"/>
      <c r="N206" s="11" t="n"/>
      <c r="O206" s="11" t="n"/>
      <c r="P206" s="11" t="n"/>
      <c r="Q206" s="13" t="n"/>
      <c r="R206" s="11" t="n"/>
      <c r="S206" s="14">
        <f>IF($A206="","",IF(COUNTIFS(Movimientos!$D$7:$D$506,$A206,Movimientos!$G$7:$G$506,"Sale")&gt;COUNTIFS(Movimientos!$D$7:$D$506,$A206,Movimientos!$G$7:$G$506,"Entra"),"Afuera","Adentro"))</f>
        <v/>
      </c>
      <c r="T206" s="14">
        <f>IF($A206="","",COUNTIFS(Movimientos!$D$7:$D$506,$A206,Movimientos!$G$7:$G$506,"Sale"))</f>
        <v/>
      </c>
      <c r="U206" s="14">
        <f>IF($A206="","",COUNTIFS(Movimientos!$D$7:$D$506,$A206,Movimientos!$G$7:$G$506,"Entra"))</f>
        <v/>
      </c>
    </row>
    <row r="207" ht="18" customHeight="1">
      <c r="A207" s="11" t="n"/>
      <c r="B207" s="11" t="n"/>
      <c r="C207" s="11" t="n"/>
      <c r="D207" s="12" t="n"/>
      <c r="E207" s="11" t="n"/>
      <c r="F207" s="12" t="n"/>
      <c r="G207" s="11" t="n"/>
      <c r="H207" s="12" t="n"/>
      <c r="I207" s="11" t="n"/>
      <c r="J207" s="11" t="n"/>
      <c r="K207" s="11" t="n"/>
      <c r="L207" s="11" t="n"/>
      <c r="M207" s="12" t="n"/>
      <c r="N207" s="11" t="n"/>
      <c r="O207" s="11" t="n"/>
      <c r="P207" s="11" t="n"/>
      <c r="Q207" s="13" t="n"/>
      <c r="R207" s="11" t="n"/>
      <c r="S207" s="14">
        <f>IF($A207="","",IF(COUNTIFS(Movimientos!$D$7:$D$506,$A207,Movimientos!$G$7:$G$506,"Sale")&gt;COUNTIFS(Movimientos!$D$7:$D$506,$A207,Movimientos!$G$7:$G$506,"Entra"),"Afuera","Adentro"))</f>
        <v/>
      </c>
      <c r="T207" s="14">
        <f>IF($A207="","",COUNTIFS(Movimientos!$D$7:$D$506,$A207,Movimientos!$G$7:$G$506,"Sale"))</f>
        <v/>
      </c>
      <c r="U207" s="14">
        <f>IF($A207="","",COUNTIFS(Movimientos!$D$7:$D$506,$A207,Movimientos!$G$7:$G$506,"Entra"))</f>
        <v/>
      </c>
    </row>
    <row r="208" ht="18" customHeight="1">
      <c r="A208" s="11" t="n"/>
      <c r="B208" s="11" t="n"/>
      <c r="C208" s="11" t="n"/>
      <c r="D208" s="12" t="n"/>
      <c r="E208" s="11" t="n"/>
      <c r="F208" s="12" t="n"/>
      <c r="G208" s="11" t="n"/>
      <c r="H208" s="12" t="n"/>
      <c r="I208" s="11" t="n"/>
      <c r="J208" s="11" t="n"/>
      <c r="K208" s="11" t="n"/>
      <c r="L208" s="11" t="n"/>
      <c r="M208" s="12" t="n"/>
      <c r="N208" s="11" t="n"/>
      <c r="O208" s="11" t="n"/>
      <c r="P208" s="11" t="n"/>
      <c r="Q208" s="13" t="n"/>
      <c r="R208" s="11" t="n"/>
      <c r="S208" s="14">
        <f>IF($A208="","",IF(COUNTIFS(Movimientos!$D$7:$D$506,$A208,Movimientos!$G$7:$G$506,"Sale")&gt;COUNTIFS(Movimientos!$D$7:$D$506,$A208,Movimientos!$G$7:$G$506,"Entra"),"Afuera","Adentro"))</f>
        <v/>
      </c>
      <c r="T208" s="14">
        <f>IF($A208="","",COUNTIFS(Movimientos!$D$7:$D$506,$A208,Movimientos!$G$7:$G$506,"Sale"))</f>
        <v/>
      </c>
      <c r="U208" s="14">
        <f>IF($A208="","",COUNTIFS(Movimientos!$D$7:$D$506,$A208,Movimientos!$G$7:$G$506,"Entra"))</f>
        <v/>
      </c>
    </row>
    <row r="209" ht="18" customHeight="1">
      <c r="A209" s="11" t="n"/>
      <c r="B209" s="11" t="n"/>
      <c r="C209" s="11" t="n"/>
      <c r="D209" s="12" t="n"/>
      <c r="E209" s="11" t="n"/>
      <c r="F209" s="12" t="n"/>
      <c r="G209" s="11" t="n"/>
      <c r="H209" s="12" t="n"/>
      <c r="I209" s="11" t="n"/>
      <c r="J209" s="11" t="n"/>
      <c r="K209" s="11" t="n"/>
      <c r="L209" s="11" t="n"/>
      <c r="M209" s="12" t="n"/>
      <c r="N209" s="11" t="n"/>
      <c r="O209" s="11" t="n"/>
      <c r="P209" s="11" t="n"/>
      <c r="Q209" s="13" t="n"/>
      <c r="R209" s="11" t="n"/>
      <c r="S209" s="14">
        <f>IF($A209="","",IF(COUNTIFS(Movimientos!$D$7:$D$506,$A209,Movimientos!$G$7:$G$506,"Sale")&gt;COUNTIFS(Movimientos!$D$7:$D$506,$A209,Movimientos!$G$7:$G$506,"Entra"),"Afuera","Adentro"))</f>
        <v/>
      </c>
      <c r="T209" s="14">
        <f>IF($A209="","",COUNTIFS(Movimientos!$D$7:$D$506,$A209,Movimientos!$G$7:$G$506,"Sale"))</f>
        <v/>
      </c>
      <c r="U209" s="14">
        <f>IF($A209="","",COUNTIFS(Movimientos!$D$7:$D$506,$A209,Movimientos!$G$7:$G$506,"Entra"))</f>
        <v/>
      </c>
    </row>
    <row r="210" ht="18" customHeight="1">
      <c r="A210" s="11" t="n"/>
      <c r="B210" s="11" t="n"/>
      <c r="C210" s="11" t="n"/>
      <c r="D210" s="12" t="n"/>
      <c r="E210" s="11" t="n"/>
      <c r="F210" s="12" t="n"/>
      <c r="G210" s="11" t="n"/>
      <c r="H210" s="12" t="n"/>
      <c r="I210" s="11" t="n"/>
      <c r="J210" s="11" t="n"/>
      <c r="K210" s="11" t="n"/>
      <c r="L210" s="11" t="n"/>
      <c r="M210" s="12" t="n"/>
      <c r="N210" s="11" t="n"/>
      <c r="O210" s="11" t="n"/>
      <c r="P210" s="11" t="n"/>
      <c r="Q210" s="13" t="n"/>
      <c r="R210" s="11" t="n"/>
      <c r="S210" s="14">
        <f>IF($A210="","",IF(COUNTIFS(Movimientos!$D$7:$D$506,$A210,Movimientos!$G$7:$G$506,"Sale")&gt;COUNTIFS(Movimientos!$D$7:$D$506,$A210,Movimientos!$G$7:$G$506,"Entra"),"Afuera","Adentro"))</f>
        <v/>
      </c>
      <c r="T210" s="14">
        <f>IF($A210="","",COUNTIFS(Movimientos!$D$7:$D$506,$A210,Movimientos!$G$7:$G$506,"Sale"))</f>
        <v/>
      </c>
      <c r="U210" s="14">
        <f>IF($A210="","",COUNTIFS(Movimientos!$D$7:$D$506,$A210,Movimientos!$G$7:$G$506,"Entra"))</f>
        <v/>
      </c>
    </row>
    <row r="211" ht="18" customHeight="1">
      <c r="A211" s="11" t="n"/>
      <c r="B211" s="11" t="n"/>
      <c r="C211" s="11" t="n"/>
      <c r="D211" s="12" t="n"/>
      <c r="E211" s="11" t="n"/>
      <c r="F211" s="12" t="n"/>
      <c r="G211" s="11" t="n"/>
      <c r="H211" s="12" t="n"/>
      <c r="I211" s="11" t="n"/>
      <c r="J211" s="11" t="n"/>
      <c r="K211" s="11" t="n"/>
      <c r="L211" s="11" t="n"/>
      <c r="M211" s="12" t="n"/>
      <c r="N211" s="11" t="n"/>
      <c r="O211" s="11" t="n"/>
      <c r="P211" s="11" t="n"/>
      <c r="Q211" s="13" t="n"/>
      <c r="R211" s="11" t="n"/>
      <c r="S211" s="14">
        <f>IF($A211="","",IF(COUNTIFS(Movimientos!$D$7:$D$506,$A211,Movimientos!$G$7:$G$506,"Sale")&gt;COUNTIFS(Movimientos!$D$7:$D$506,$A211,Movimientos!$G$7:$G$506,"Entra"),"Afuera","Adentro"))</f>
        <v/>
      </c>
      <c r="T211" s="14">
        <f>IF($A211="","",COUNTIFS(Movimientos!$D$7:$D$506,$A211,Movimientos!$G$7:$G$506,"Sale"))</f>
        <v/>
      </c>
      <c r="U211" s="14">
        <f>IF($A211="","",COUNTIFS(Movimientos!$D$7:$D$506,$A211,Movimientos!$G$7:$G$506,"Entra"))</f>
        <v/>
      </c>
    </row>
    <row r="212" ht="18" customHeight="1">
      <c r="A212" s="11" t="n"/>
      <c r="B212" s="11" t="n"/>
      <c r="C212" s="11" t="n"/>
      <c r="D212" s="12" t="n"/>
      <c r="E212" s="11" t="n"/>
      <c r="F212" s="12" t="n"/>
      <c r="G212" s="11" t="n"/>
      <c r="H212" s="12" t="n"/>
      <c r="I212" s="11" t="n"/>
      <c r="J212" s="11" t="n"/>
      <c r="K212" s="11" t="n"/>
      <c r="L212" s="11" t="n"/>
      <c r="M212" s="12" t="n"/>
      <c r="N212" s="11" t="n"/>
      <c r="O212" s="11" t="n"/>
      <c r="P212" s="11" t="n"/>
      <c r="Q212" s="13" t="n"/>
      <c r="R212" s="11" t="n"/>
      <c r="S212" s="14">
        <f>IF($A212="","",IF(COUNTIFS(Movimientos!$D$7:$D$506,$A212,Movimientos!$G$7:$G$506,"Sale")&gt;COUNTIFS(Movimientos!$D$7:$D$506,$A212,Movimientos!$G$7:$G$506,"Entra"),"Afuera","Adentro"))</f>
        <v/>
      </c>
      <c r="T212" s="14">
        <f>IF($A212="","",COUNTIFS(Movimientos!$D$7:$D$506,$A212,Movimientos!$G$7:$G$506,"Sale"))</f>
        <v/>
      </c>
      <c r="U212" s="14">
        <f>IF($A212="","",COUNTIFS(Movimientos!$D$7:$D$506,$A212,Movimientos!$G$7:$G$506,"Entra"))</f>
        <v/>
      </c>
    </row>
    <row r="213" ht="18" customHeight="1">
      <c r="A213" s="11" t="n"/>
      <c r="B213" s="11" t="n"/>
      <c r="C213" s="11" t="n"/>
      <c r="D213" s="12" t="n"/>
      <c r="E213" s="11" t="n"/>
      <c r="F213" s="12" t="n"/>
      <c r="G213" s="11" t="n"/>
      <c r="H213" s="12" t="n"/>
      <c r="I213" s="11" t="n"/>
      <c r="J213" s="11" t="n"/>
      <c r="K213" s="11" t="n"/>
      <c r="L213" s="11" t="n"/>
      <c r="M213" s="12" t="n"/>
      <c r="N213" s="11" t="n"/>
      <c r="O213" s="11" t="n"/>
      <c r="P213" s="11" t="n"/>
      <c r="Q213" s="13" t="n"/>
      <c r="R213" s="11" t="n"/>
      <c r="S213" s="14">
        <f>IF($A213="","",IF(COUNTIFS(Movimientos!$D$7:$D$506,$A213,Movimientos!$G$7:$G$506,"Sale")&gt;COUNTIFS(Movimientos!$D$7:$D$506,$A213,Movimientos!$G$7:$G$506,"Entra"),"Afuera","Adentro"))</f>
        <v/>
      </c>
      <c r="T213" s="14">
        <f>IF($A213="","",COUNTIFS(Movimientos!$D$7:$D$506,$A213,Movimientos!$G$7:$G$506,"Sale"))</f>
        <v/>
      </c>
      <c r="U213" s="14">
        <f>IF($A213="","",COUNTIFS(Movimientos!$D$7:$D$506,$A213,Movimientos!$G$7:$G$506,"Entra"))</f>
        <v/>
      </c>
    </row>
    <row r="214" ht="18" customHeight="1">
      <c r="A214" s="11" t="n"/>
      <c r="B214" s="11" t="n"/>
      <c r="C214" s="11" t="n"/>
      <c r="D214" s="12" t="n"/>
      <c r="E214" s="11" t="n"/>
      <c r="F214" s="12" t="n"/>
      <c r="G214" s="11" t="n"/>
      <c r="H214" s="12" t="n"/>
      <c r="I214" s="11" t="n"/>
      <c r="J214" s="11" t="n"/>
      <c r="K214" s="11" t="n"/>
      <c r="L214" s="11" t="n"/>
      <c r="M214" s="12" t="n"/>
      <c r="N214" s="11" t="n"/>
      <c r="O214" s="11" t="n"/>
      <c r="P214" s="11" t="n"/>
      <c r="Q214" s="13" t="n"/>
      <c r="R214" s="11" t="n"/>
      <c r="S214" s="14">
        <f>IF($A214="","",IF(COUNTIFS(Movimientos!$D$7:$D$506,$A214,Movimientos!$G$7:$G$506,"Sale")&gt;COUNTIFS(Movimientos!$D$7:$D$506,$A214,Movimientos!$G$7:$G$506,"Entra"),"Afuera","Adentro"))</f>
        <v/>
      </c>
      <c r="T214" s="14">
        <f>IF($A214="","",COUNTIFS(Movimientos!$D$7:$D$506,$A214,Movimientos!$G$7:$G$506,"Sale"))</f>
        <v/>
      </c>
      <c r="U214" s="14">
        <f>IF($A214="","",COUNTIFS(Movimientos!$D$7:$D$506,$A214,Movimientos!$G$7:$G$506,"Entra"))</f>
        <v/>
      </c>
    </row>
    <row r="215" ht="18" customHeight="1">
      <c r="A215" s="11" t="n"/>
      <c r="B215" s="11" t="n"/>
      <c r="C215" s="11" t="n"/>
      <c r="D215" s="12" t="n"/>
      <c r="E215" s="11" t="n"/>
      <c r="F215" s="12" t="n"/>
      <c r="G215" s="11" t="n"/>
      <c r="H215" s="12" t="n"/>
      <c r="I215" s="11" t="n"/>
      <c r="J215" s="11" t="n"/>
      <c r="K215" s="11" t="n"/>
      <c r="L215" s="11" t="n"/>
      <c r="M215" s="12" t="n"/>
      <c r="N215" s="11" t="n"/>
      <c r="O215" s="11" t="n"/>
      <c r="P215" s="11" t="n"/>
      <c r="Q215" s="13" t="n"/>
      <c r="R215" s="11" t="n"/>
      <c r="S215" s="14">
        <f>IF($A215="","",IF(COUNTIFS(Movimientos!$D$7:$D$506,$A215,Movimientos!$G$7:$G$506,"Sale")&gt;COUNTIFS(Movimientos!$D$7:$D$506,$A215,Movimientos!$G$7:$G$506,"Entra"),"Afuera","Adentro"))</f>
        <v/>
      </c>
      <c r="T215" s="14">
        <f>IF($A215="","",COUNTIFS(Movimientos!$D$7:$D$506,$A215,Movimientos!$G$7:$G$506,"Sale"))</f>
        <v/>
      </c>
      <c r="U215" s="14">
        <f>IF($A215="","",COUNTIFS(Movimientos!$D$7:$D$506,$A215,Movimientos!$G$7:$G$506,"Entra"))</f>
        <v/>
      </c>
    </row>
    <row r="216" ht="18" customHeight="1">
      <c r="A216" s="11" t="n"/>
      <c r="B216" s="11" t="n"/>
      <c r="C216" s="11" t="n"/>
      <c r="D216" s="12" t="n"/>
      <c r="E216" s="11" t="n"/>
      <c r="F216" s="12" t="n"/>
      <c r="G216" s="11" t="n"/>
      <c r="H216" s="12" t="n"/>
      <c r="I216" s="11" t="n"/>
      <c r="J216" s="11" t="n"/>
      <c r="K216" s="11" t="n"/>
      <c r="L216" s="11" t="n"/>
      <c r="M216" s="12" t="n"/>
      <c r="N216" s="11" t="n"/>
      <c r="O216" s="11" t="n"/>
      <c r="P216" s="11" t="n"/>
      <c r="Q216" s="13" t="n"/>
      <c r="R216" s="11" t="n"/>
      <c r="S216" s="14">
        <f>IF($A216="","",IF(COUNTIFS(Movimientos!$D$7:$D$506,$A216,Movimientos!$G$7:$G$506,"Sale")&gt;COUNTIFS(Movimientos!$D$7:$D$506,$A216,Movimientos!$G$7:$G$506,"Entra"),"Afuera","Adentro"))</f>
        <v/>
      </c>
      <c r="T216" s="14">
        <f>IF($A216="","",COUNTIFS(Movimientos!$D$7:$D$506,$A216,Movimientos!$G$7:$G$506,"Sale"))</f>
        <v/>
      </c>
      <c r="U216" s="14">
        <f>IF($A216="","",COUNTIFS(Movimientos!$D$7:$D$506,$A216,Movimientos!$G$7:$G$506,"Entra"))</f>
        <v/>
      </c>
    </row>
    <row r="217" ht="18" customHeight="1">
      <c r="A217" s="11" t="n"/>
      <c r="B217" s="11" t="n"/>
      <c r="C217" s="11" t="n"/>
      <c r="D217" s="12" t="n"/>
      <c r="E217" s="11" t="n"/>
      <c r="F217" s="12" t="n"/>
      <c r="G217" s="11" t="n"/>
      <c r="H217" s="12" t="n"/>
      <c r="I217" s="11" t="n"/>
      <c r="J217" s="11" t="n"/>
      <c r="K217" s="11" t="n"/>
      <c r="L217" s="11" t="n"/>
      <c r="M217" s="12" t="n"/>
      <c r="N217" s="11" t="n"/>
      <c r="O217" s="11" t="n"/>
      <c r="P217" s="11" t="n"/>
      <c r="Q217" s="13" t="n"/>
      <c r="R217" s="11" t="n"/>
      <c r="S217" s="14">
        <f>IF($A217="","",IF(COUNTIFS(Movimientos!$D$7:$D$506,$A217,Movimientos!$G$7:$G$506,"Sale")&gt;COUNTIFS(Movimientos!$D$7:$D$506,$A217,Movimientos!$G$7:$G$506,"Entra"),"Afuera","Adentro"))</f>
        <v/>
      </c>
      <c r="T217" s="14">
        <f>IF($A217="","",COUNTIFS(Movimientos!$D$7:$D$506,$A217,Movimientos!$G$7:$G$506,"Sale"))</f>
        <v/>
      </c>
      <c r="U217" s="14">
        <f>IF($A217="","",COUNTIFS(Movimientos!$D$7:$D$506,$A217,Movimientos!$G$7:$G$506,"Entra"))</f>
        <v/>
      </c>
    </row>
    <row r="218" ht="18" customHeight="1">
      <c r="A218" s="11" t="n"/>
      <c r="B218" s="11" t="n"/>
      <c r="C218" s="11" t="n"/>
      <c r="D218" s="12" t="n"/>
      <c r="E218" s="11" t="n"/>
      <c r="F218" s="12" t="n"/>
      <c r="G218" s="11" t="n"/>
      <c r="H218" s="12" t="n"/>
      <c r="I218" s="11" t="n"/>
      <c r="J218" s="11" t="n"/>
      <c r="K218" s="11" t="n"/>
      <c r="L218" s="11" t="n"/>
      <c r="M218" s="12" t="n"/>
      <c r="N218" s="11" t="n"/>
      <c r="O218" s="11" t="n"/>
      <c r="P218" s="11" t="n"/>
      <c r="Q218" s="13" t="n"/>
      <c r="R218" s="11" t="n"/>
      <c r="S218" s="14">
        <f>IF($A218="","",IF(COUNTIFS(Movimientos!$D$7:$D$506,$A218,Movimientos!$G$7:$G$506,"Sale")&gt;COUNTIFS(Movimientos!$D$7:$D$506,$A218,Movimientos!$G$7:$G$506,"Entra"),"Afuera","Adentro"))</f>
        <v/>
      </c>
      <c r="T218" s="14">
        <f>IF($A218="","",COUNTIFS(Movimientos!$D$7:$D$506,$A218,Movimientos!$G$7:$G$506,"Sale"))</f>
        <v/>
      </c>
      <c r="U218" s="14">
        <f>IF($A218="","",COUNTIFS(Movimientos!$D$7:$D$506,$A218,Movimientos!$G$7:$G$506,"Entra"))</f>
        <v/>
      </c>
    </row>
    <row r="219" ht="18" customHeight="1">
      <c r="A219" s="11" t="n"/>
      <c r="B219" s="11" t="n"/>
      <c r="C219" s="11" t="n"/>
      <c r="D219" s="12" t="n"/>
      <c r="E219" s="11" t="n"/>
      <c r="F219" s="12" t="n"/>
      <c r="G219" s="11" t="n"/>
      <c r="H219" s="12" t="n"/>
      <c r="I219" s="11" t="n"/>
      <c r="J219" s="11" t="n"/>
      <c r="K219" s="11" t="n"/>
      <c r="L219" s="11" t="n"/>
      <c r="M219" s="12" t="n"/>
      <c r="N219" s="11" t="n"/>
      <c r="O219" s="11" t="n"/>
      <c r="P219" s="11" t="n"/>
      <c r="Q219" s="13" t="n"/>
      <c r="R219" s="11" t="n"/>
      <c r="S219" s="14">
        <f>IF($A219="","",IF(COUNTIFS(Movimientos!$D$7:$D$506,$A219,Movimientos!$G$7:$G$506,"Sale")&gt;COUNTIFS(Movimientos!$D$7:$D$506,$A219,Movimientos!$G$7:$G$506,"Entra"),"Afuera","Adentro"))</f>
        <v/>
      </c>
      <c r="T219" s="14">
        <f>IF($A219="","",COUNTIFS(Movimientos!$D$7:$D$506,$A219,Movimientos!$G$7:$G$506,"Sale"))</f>
        <v/>
      </c>
      <c r="U219" s="14">
        <f>IF($A219="","",COUNTIFS(Movimientos!$D$7:$D$506,$A219,Movimientos!$G$7:$G$506,"Entra"))</f>
        <v/>
      </c>
    </row>
    <row r="220" ht="18" customHeight="1">
      <c r="A220" s="11" t="n"/>
      <c r="B220" s="11" t="n"/>
      <c r="C220" s="11" t="n"/>
      <c r="D220" s="12" t="n"/>
      <c r="E220" s="11" t="n"/>
      <c r="F220" s="12" t="n"/>
      <c r="G220" s="11" t="n"/>
      <c r="H220" s="12" t="n"/>
      <c r="I220" s="11" t="n"/>
      <c r="J220" s="11" t="n"/>
      <c r="K220" s="11" t="n"/>
      <c r="L220" s="11" t="n"/>
      <c r="M220" s="12" t="n"/>
      <c r="N220" s="11" t="n"/>
      <c r="O220" s="11" t="n"/>
      <c r="P220" s="11" t="n"/>
      <c r="Q220" s="13" t="n"/>
      <c r="R220" s="11" t="n"/>
      <c r="S220" s="14">
        <f>IF($A220="","",IF(COUNTIFS(Movimientos!$D$7:$D$506,$A220,Movimientos!$G$7:$G$506,"Sale")&gt;COUNTIFS(Movimientos!$D$7:$D$506,$A220,Movimientos!$G$7:$G$506,"Entra"),"Afuera","Adentro"))</f>
        <v/>
      </c>
      <c r="T220" s="14">
        <f>IF($A220="","",COUNTIFS(Movimientos!$D$7:$D$506,$A220,Movimientos!$G$7:$G$506,"Sale"))</f>
        <v/>
      </c>
      <c r="U220" s="14">
        <f>IF($A220="","",COUNTIFS(Movimientos!$D$7:$D$506,$A220,Movimientos!$G$7:$G$506,"Entra"))</f>
        <v/>
      </c>
    </row>
    <row r="221" ht="18" customHeight="1">
      <c r="A221" s="11" t="n"/>
      <c r="B221" s="11" t="n"/>
      <c r="C221" s="11" t="n"/>
      <c r="D221" s="12" t="n"/>
      <c r="E221" s="11" t="n"/>
      <c r="F221" s="12" t="n"/>
      <c r="G221" s="11" t="n"/>
      <c r="H221" s="12" t="n"/>
      <c r="I221" s="11" t="n"/>
      <c r="J221" s="11" t="n"/>
      <c r="K221" s="11" t="n"/>
      <c r="L221" s="11" t="n"/>
      <c r="M221" s="12" t="n"/>
      <c r="N221" s="11" t="n"/>
      <c r="O221" s="11" t="n"/>
      <c r="P221" s="11" t="n"/>
      <c r="Q221" s="13" t="n"/>
      <c r="R221" s="11" t="n"/>
      <c r="S221" s="14">
        <f>IF($A221="","",IF(COUNTIFS(Movimientos!$D$7:$D$506,$A221,Movimientos!$G$7:$G$506,"Sale")&gt;COUNTIFS(Movimientos!$D$7:$D$506,$A221,Movimientos!$G$7:$G$506,"Entra"),"Afuera","Adentro"))</f>
        <v/>
      </c>
      <c r="T221" s="14">
        <f>IF($A221="","",COUNTIFS(Movimientos!$D$7:$D$506,$A221,Movimientos!$G$7:$G$506,"Sale"))</f>
        <v/>
      </c>
      <c r="U221" s="14">
        <f>IF($A221="","",COUNTIFS(Movimientos!$D$7:$D$506,$A221,Movimientos!$G$7:$G$506,"Entra"))</f>
        <v/>
      </c>
    </row>
    <row r="222" ht="18" customHeight="1">
      <c r="A222" s="11" t="n"/>
      <c r="B222" s="11" t="n"/>
      <c r="C222" s="11" t="n"/>
      <c r="D222" s="12" t="n"/>
      <c r="E222" s="11" t="n"/>
      <c r="F222" s="12" t="n"/>
      <c r="G222" s="11" t="n"/>
      <c r="H222" s="12" t="n"/>
      <c r="I222" s="11" t="n"/>
      <c r="J222" s="11" t="n"/>
      <c r="K222" s="11" t="n"/>
      <c r="L222" s="11" t="n"/>
      <c r="M222" s="12" t="n"/>
      <c r="N222" s="11" t="n"/>
      <c r="O222" s="11" t="n"/>
      <c r="P222" s="11" t="n"/>
      <c r="Q222" s="13" t="n"/>
      <c r="R222" s="11" t="n"/>
      <c r="S222" s="14">
        <f>IF($A222="","",IF(COUNTIFS(Movimientos!$D$7:$D$506,$A222,Movimientos!$G$7:$G$506,"Sale")&gt;COUNTIFS(Movimientos!$D$7:$D$506,$A222,Movimientos!$G$7:$G$506,"Entra"),"Afuera","Adentro"))</f>
        <v/>
      </c>
      <c r="T222" s="14">
        <f>IF($A222="","",COUNTIFS(Movimientos!$D$7:$D$506,$A222,Movimientos!$G$7:$G$506,"Sale"))</f>
        <v/>
      </c>
      <c r="U222" s="14">
        <f>IF($A222="","",COUNTIFS(Movimientos!$D$7:$D$506,$A222,Movimientos!$G$7:$G$506,"Entra"))</f>
        <v/>
      </c>
    </row>
    <row r="223" ht="18" customHeight="1">
      <c r="A223" s="11" t="n"/>
      <c r="B223" s="11" t="n"/>
      <c r="C223" s="11" t="n"/>
      <c r="D223" s="12" t="n"/>
      <c r="E223" s="11" t="n"/>
      <c r="F223" s="12" t="n"/>
      <c r="G223" s="11" t="n"/>
      <c r="H223" s="12" t="n"/>
      <c r="I223" s="11" t="n"/>
      <c r="J223" s="11" t="n"/>
      <c r="K223" s="11" t="n"/>
      <c r="L223" s="11" t="n"/>
      <c r="M223" s="12" t="n"/>
      <c r="N223" s="11" t="n"/>
      <c r="O223" s="11" t="n"/>
      <c r="P223" s="11" t="n"/>
      <c r="Q223" s="13" t="n"/>
      <c r="R223" s="11" t="n"/>
      <c r="S223" s="14">
        <f>IF($A223="","",IF(COUNTIFS(Movimientos!$D$7:$D$506,$A223,Movimientos!$G$7:$G$506,"Sale")&gt;COUNTIFS(Movimientos!$D$7:$D$506,$A223,Movimientos!$G$7:$G$506,"Entra"),"Afuera","Adentro"))</f>
        <v/>
      </c>
      <c r="T223" s="14">
        <f>IF($A223="","",COUNTIFS(Movimientos!$D$7:$D$506,$A223,Movimientos!$G$7:$G$506,"Sale"))</f>
        <v/>
      </c>
      <c r="U223" s="14">
        <f>IF($A223="","",COUNTIFS(Movimientos!$D$7:$D$506,$A223,Movimientos!$G$7:$G$506,"Entra"))</f>
        <v/>
      </c>
    </row>
    <row r="224" ht="18" customHeight="1">
      <c r="A224" s="11" t="n"/>
      <c r="B224" s="11" t="n"/>
      <c r="C224" s="11" t="n"/>
      <c r="D224" s="12" t="n"/>
      <c r="E224" s="11" t="n"/>
      <c r="F224" s="12" t="n"/>
      <c r="G224" s="11" t="n"/>
      <c r="H224" s="12" t="n"/>
      <c r="I224" s="11" t="n"/>
      <c r="J224" s="11" t="n"/>
      <c r="K224" s="11" t="n"/>
      <c r="L224" s="11" t="n"/>
      <c r="M224" s="12" t="n"/>
      <c r="N224" s="11" t="n"/>
      <c r="O224" s="11" t="n"/>
      <c r="P224" s="11" t="n"/>
      <c r="Q224" s="13" t="n"/>
      <c r="R224" s="11" t="n"/>
      <c r="S224" s="14">
        <f>IF($A224="","",IF(COUNTIFS(Movimientos!$D$7:$D$506,$A224,Movimientos!$G$7:$G$506,"Sale")&gt;COUNTIFS(Movimientos!$D$7:$D$506,$A224,Movimientos!$G$7:$G$506,"Entra"),"Afuera","Adentro"))</f>
        <v/>
      </c>
      <c r="T224" s="14">
        <f>IF($A224="","",COUNTIFS(Movimientos!$D$7:$D$506,$A224,Movimientos!$G$7:$G$506,"Sale"))</f>
        <v/>
      </c>
      <c r="U224" s="14">
        <f>IF($A224="","",COUNTIFS(Movimientos!$D$7:$D$506,$A224,Movimientos!$G$7:$G$506,"Entra"))</f>
        <v/>
      </c>
    </row>
    <row r="225" ht="18" customHeight="1">
      <c r="A225" s="11" t="n"/>
      <c r="B225" s="11" t="n"/>
      <c r="C225" s="11" t="n"/>
      <c r="D225" s="12" t="n"/>
      <c r="E225" s="11" t="n"/>
      <c r="F225" s="12" t="n"/>
      <c r="G225" s="11" t="n"/>
      <c r="H225" s="12" t="n"/>
      <c r="I225" s="11" t="n"/>
      <c r="J225" s="11" t="n"/>
      <c r="K225" s="11" t="n"/>
      <c r="L225" s="11" t="n"/>
      <c r="M225" s="12" t="n"/>
      <c r="N225" s="11" t="n"/>
      <c r="O225" s="11" t="n"/>
      <c r="P225" s="11" t="n"/>
      <c r="Q225" s="13" t="n"/>
      <c r="R225" s="11" t="n"/>
      <c r="S225" s="14">
        <f>IF($A225="","",IF(COUNTIFS(Movimientos!$D$7:$D$506,$A225,Movimientos!$G$7:$G$506,"Sale")&gt;COUNTIFS(Movimientos!$D$7:$D$506,$A225,Movimientos!$G$7:$G$506,"Entra"),"Afuera","Adentro"))</f>
        <v/>
      </c>
      <c r="T225" s="14">
        <f>IF($A225="","",COUNTIFS(Movimientos!$D$7:$D$506,$A225,Movimientos!$G$7:$G$506,"Sale"))</f>
        <v/>
      </c>
      <c r="U225" s="14">
        <f>IF($A225="","",COUNTIFS(Movimientos!$D$7:$D$506,$A225,Movimientos!$G$7:$G$506,"Entra"))</f>
        <v/>
      </c>
    </row>
    <row r="226" ht="18" customHeight="1">
      <c r="A226" s="11" t="n"/>
      <c r="B226" s="11" t="n"/>
      <c r="C226" s="11" t="n"/>
      <c r="D226" s="12" t="n"/>
      <c r="E226" s="11" t="n"/>
      <c r="F226" s="12" t="n"/>
      <c r="G226" s="11" t="n"/>
      <c r="H226" s="12" t="n"/>
      <c r="I226" s="11" t="n"/>
      <c r="J226" s="11" t="n"/>
      <c r="K226" s="11" t="n"/>
      <c r="L226" s="11" t="n"/>
      <c r="M226" s="12" t="n"/>
      <c r="N226" s="11" t="n"/>
      <c r="O226" s="11" t="n"/>
      <c r="P226" s="11" t="n"/>
      <c r="Q226" s="13" t="n"/>
      <c r="R226" s="11" t="n"/>
      <c r="S226" s="14">
        <f>IF($A226="","",IF(COUNTIFS(Movimientos!$D$7:$D$506,$A226,Movimientos!$G$7:$G$506,"Sale")&gt;COUNTIFS(Movimientos!$D$7:$D$506,$A226,Movimientos!$G$7:$G$506,"Entra"),"Afuera","Adentro"))</f>
        <v/>
      </c>
      <c r="T226" s="14">
        <f>IF($A226="","",COUNTIFS(Movimientos!$D$7:$D$506,$A226,Movimientos!$G$7:$G$506,"Sale"))</f>
        <v/>
      </c>
      <c r="U226" s="14">
        <f>IF($A226="","",COUNTIFS(Movimientos!$D$7:$D$506,$A226,Movimientos!$G$7:$G$506,"Entra"))</f>
        <v/>
      </c>
    </row>
    <row r="227" ht="18" customHeight="1">
      <c r="A227" s="11" t="n"/>
      <c r="B227" s="11" t="n"/>
      <c r="C227" s="11" t="n"/>
      <c r="D227" s="12" t="n"/>
      <c r="E227" s="11" t="n"/>
      <c r="F227" s="12" t="n"/>
      <c r="G227" s="11" t="n"/>
      <c r="H227" s="12" t="n"/>
      <c r="I227" s="11" t="n"/>
      <c r="J227" s="11" t="n"/>
      <c r="K227" s="11" t="n"/>
      <c r="L227" s="11" t="n"/>
      <c r="M227" s="12" t="n"/>
      <c r="N227" s="11" t="n"/>
      <c r="O227" s="11" t="n"/>
      <c r="P227" s="11" t="n"/>
      <c r="Q227" s="13" t="n"/>
      <c r="R227" s="11" t="n"/>
      <c r="S227" s="14">
        <f>IF($A227="","",IF(COUNTIFS(Movimientos!$D$7:$D$506,$A227,Movimientos!$G$7:$G$506,"Sale")&gt;COUNTIFS(Movimientos!$D$7:$D$506,$A227,Movimientos!$G$7:$G$506,"Entra"),"Afuera","Adentro"))</f>
        <v/>
      </c>
      <c r="T227" s="14">
        <f>IF($A227="","",COUNTIFS(Movimientos!$D$7:$D$506,$A227,Movimientos!$G$7:$G$506,"Sale"))</f>
        <v/>
      </c>
      <c r="U227" s="14">
        <f>IF($A227="","",COUNTIFS(Movimientos!$D$7:$D$506,$A227,Movimientos!$G$7:$G$506,"Entra"))</f>
        <v/>
      </c>
    </row>
    <row r="228" ht="18" customHeight="1">
      <c r="A228" s="11" t="n"/>
      <c r="B228" s="11" t="n"/>
      <c r="C228" s="11" t="n"/>
      <c r="D228" s="12" t="n"/>
      <c r="E228" s="11" t="n"/>
      <c r="F228" s="12" t="n"/>
      <c r="G228" s="11" t="n"/>
      <c r="H228" s="12" t="n"/>
      <c r="I228" s="11" t="n"/>
      <c r="J228" s="11" t="n"/>
      <c r="K228" s="11" t="n"/>
      <c r="L228" s="11" t="n"/>
      <c r="M228" s="12" t="n"/>
      <c r="N228" s="11" t="n"/>
      <c r="O228" s="11" t="n"/>
      <c r="P228" s="11" t="n"/>
      <c r="Q228" s="13" t="n"/>
      <c r="R228" s="11" t="n"/>
      <c r="S228" s="14">
        <f>IF($A228="","",IF(COUNTIFS(Movimientos!$D$7:$D$506,$A228,Movimientos!$G$7:$G$506,"Sale")&gt;COUNTIFS(Movimientos!$D$7:$D$506,$A228,Movimientos!$G$7:$G$506,"Entra"),"Afuera","Adentro"))</f>
        <v/>
      </c>
      <c r="T228" s="14">
        <f>IF($A228="","",COUNTIFS(Movimientos!$D$7:$D$506,$A228,Movimientos!$G$7:$G$506,"Sale"))</f>
        <v/>
      </c>
      <c r="U228" s="14">
        <f>IF($A228="","",COUNTIFS(Movimientos!$D$7:$D$506,$A228,Movimientos!$G$7:$G$506,"Entra"))</f>
        <v/>
      </c>
    </row>
    <row r="229" ht="18" customHeight="1">
      <c r="A229" s="11" t="n"/>
      <c r="B229" s="11" t="n"/>
      <c r="C229" s="11" t="n"/>
      <c r="D229" s="12" t="n"/>
      <c r="E229" s="11" t="n"/>
      <c r="F229" s="12" t="n"/>
      <c r="G229" s="11" t="n"/>
      <c r="H229" s="12" t="n"/>
      <c r="I229" s="11" t="n"/>
      <c r="J229" s="11" t="n"/>
      <c r="K229" s="11" t="n"/>
      <c r="L229" s="11" t="n"/>
      <c r="M229" s="12" t="n"/>
      <c r="N229" s="11" t="n"/>
      <c r="O229" s="11" t="n"/>
      <c r="P229" s="11" t="n"/>
      <c r="Q229" s="13" t="n"/>
      <c r="R229" s="11" t="n"/>
      <c r="S229" s="14">
        <f>IF($A229="","",IF(COUNTIFS(Movimientos!$D$7:$D$506,$A229,Movimientos!$G$7:$G$506,"Sale")&gt;COUNTIFS(Movimientos!$D$7:$D$506,$A229,Movimientos!$G$7:$G$506,"Entra"),"Afuera","Adentro"))</f>
        <v/>
      </c>
      <c r="T229" s="14">
        <f>IF($A229="","",COUNTIFS(Movimientos!$D$7:$D$506,$A229,Movimientos!$G$7:$G$506,"Sale"))</f>
        <v/>
      </c>
      <c r="U229" s="14">
        <f>IF($A229="","",COUNTIFS(Movimientos!$D$7:$D$506,$A229,Movimientos!$G$7:$G$506,"Entra"))</f>
        <v/>
      </c>
    </row>
    <row r="230" ht="18" customHeight="1">
      <c r="A230" s="11" t="n"/>
      <c r="B230" s="11" t="n"/>
      <c r="C230" s="11" t="n"/>
      <c r="D230" s="12" t="n"/>
      <c r="E230" s="11" t="n"/>
      <c r="F230" s="12" t="n"/>
      <c r="G230" s="11" t="n"/>
      <c r="H230" s="12" t="n"/>
      <c r="I230" s="11" t="n"/>
      <c r="J230" s="11" t="n"/>
      <c r="K230" s="11" t="n"/>
      <c r="L230" s="11" t="n"/>
      <c r="M230" s="12" t="n"/>
      <c r="N230" s="11" t="n"/>
      <c r="O230" s="11" t="n"/>
      <c r="P230" s="11" t="n"/>
      <c r="Q230" s="13" t="n"/>
      <c r="R230" s="11" t="n"/>
      <c r="S230" s="14">
        <f>IF($A230="","",IF(COUNTIFS(Movimientos!$D$7:$D$506,$A230,Movimientos!$G$7:$G$506,"Sale")&gt;COUNTIFS(Movimientos!$D$7:$D$506,$A230,Movimientos!$G$7:$G$506,"Entra"),"Afuera","Adentro"))</f>
        <v/>
      </c>
      <c r="T230" s="14">
        <f>IF($A230="","",COUNTIFS(Movimientos!$D$7:$D$506,$A230,Movimientos!$G$7:$G$506,"Sale"))</f>
        <v/>
      </c>
      <c r="U230" s="14">
        <f>IF($A230="","",COUNTIFS(Movimientos!$D$7:$D$506,$A230,Movimientos!$G$7:$G$506,"Entra"))</f>
        <v/>
      </c>
    </row>
    <row r="231" ht="18" customHeight="1">
      <c r="A231" s="11" t="n"/>
      <c r="B231" s="11" t="n"/>
      <c r="C231" s="11" t="n"/>
      <c r="D231" s="12" t="n"/>
      <c r="E231" s="11" t="n"/>
      <c r="F231" s="12" t="n"/>
      <c r="G231" s="11" t="n"/>
      <c r="H231" s="12" t="n"/>
      <c r="I231" s="11" t="n"/>
      <c r="J231" s="11" t="n"/>
      <c r="K231" s="11" t="n"/>
      <c r="L231" s="11" t="n"/>
      <c r="M231" s="12" t="n"/>
      <c r="N231" s="11" t="n"/>
      <c r="O231" s="11" t="n"/>
      <c r="P231" s="11" t="n"/>
      <c r="Q231" s="13" t="n"/>
      <c r="R231" s="11" t="n"/>
      <c r="S231" s="14">
        <f>IF($A231="","",IF(COUNTIFS(Movimientos!$D$7:$D$506,$A231,Movimientos!$G$7:$G$506,"Sale")&gt;COUNTIFS(Movimientos!$D$7:$D$506,$A231,Movimientos!$G$7:$G$506,"Entra"),"Afuera","Adentro"))</f>
        <v/>
      </c>
      <c r="T231" s="14">
        <f>IF($A231="","",COUNTIFS(Movimientos!$D$7:$D$506,$A231,Movimientos!$G$7:$G$506,"Sale"))</f>
        <v/>
      </c>
      <c r="U231" s="14">
        <f>IF($A231="","",COUNTIFS(Movimientos!$D$7:$D$506,$A231,Movimientos!$G$7:$G$506,"Entra"))</f>
        <v/>
      </c>
    </row>
    <row r="232" ht="18" customHeight="1">
      <c r="A232" s="11" t="n"/>
      <c r="B232" s="11" t="n"/>
      <c r="C232" s="11" t="n"/>
      <c r="D232" s="12" t="n"/>
      <c r="E232" s="11" t="n"/>
      <c r="F232" s="12" t="n"/>
      <c r="G232" s="11" t="n"/>
      <c r="H232" s="12" t="n"/>
      <c r="I232" s="11" t="n"/>
      <c r="J232" s="11" t="n"/>
      <c r="K232" s="11" t="n"/>
      <c r="L232" s="11" t="n"/>
      <c r="M232" s="12" t="n"/>
      <c r="N232" s="11" t="n"/>
      <c r="O232" s="11" t="n"/>
      <c r="P232" s="11" t="n"/>
      <c r="Q232" s="13" t="n"/>
      <c r="R232" s="11" t="n"/>
      <c r="S232" s="14">
        <f>IF($A232="","",IF(COUNTIFS(Movimientos!$D$7:$D$506,$A232,Movimientos!$G$7:$G$506,"Sale")&gt;COUNTIFS(Movimientos!$D$7:$D$506,$A232,Movimientos!$G$7:$G$506,"Entra"),"Afuera","Adentro"))</f>
        <v/>
      </c>
      <c r="T232" s="14">
        <f>IF($A232="","",COUNTIFS(Movimientos!$D$7:$D$506,$A232,Movimientos!$G$7:$G$506,"Sale"))</f>
        <v/>
      </c>
      <c r="U232" s="14">
        <f>IF($A232="","",COUNTIFS(Movimientos!$D$7:$D$506,$A232,Movimientos!$G$7:$G$506,"Entra"))</f>
        <v/>
      </c>
    </row>
    <row r="233" ht="18" customHeight="1">
      <c r="A233" s="11" t="n"/>
      <c r="B233" s="11" t="n"/>
      <c r="C233" s="11" t="n"/>
      <c r="D233" s="12" t="n"/>
      <c r="E233" s="11" t="n"/>
      <c r="F233" s="12" t="n"/>
      <c r="G233" s="11" t="n"/>
      <c r="H233" s="12" t="n"/>
      <c r="I233" s="11" t="n"/>
      <c r="J233" s="11" t="n"/>
      <c r="K233" s="11" t="n"/>
      <c r="L233" s="11" t="n"/>
      <c r="M233" s="12" t="n"/>
      <c r="N233" s="11" t="n"/>
      <c r="O233" s="11" t="n"/>
      <c r="P233" s="11" t="n"/>
      <c r="Q233" s="13" t="n"/>
      <c r="R233" s="11" t="n"/>
      <c r="S233" s="14">
        <f>IF($A233="","",IF(COUNTIFS(Movimientos!$D$7:$D$506,$A233,Movimientos!$G$7:$G$506,"Sale")&gt;COUNTIFS(Movimientos!$D$7:$D$506,$A233,Movimientos!$G$7:$G$506,"Entra"),"Afuera","Adentro"))</f>
        <v/>
      </c>
      <c r="T233" s="14">
        <f>IF($A233="","",COUNTIFS(Movimientos!$D$7:$D$506,$A233,Movimientos!$G$7:$G$506,"Sale"))</f>
        <v/>
      </c>
      <c r="U233" s="14">
        <f>IF($A233="","",COUNTIFS(Movimientos!$D$7:$D$506,$A233,Movimientos!$G$7:$G$506,"Entra"))</f>
        <v/>
      </c>
    </row>
    <row r="234" ht="18" customHeight="1">
      <c r="A234" s="11" t="n"/>
      <c r="B234" s="11" t="n"/>
      <c r="C234" s="11" t="n"/>
      <c r="D234" s="12" t="n"/>
      <c r="E234" s="11" t="n"/>
      <c r="F234" s="12" t="n"/>
      <c r="G234" s="11" t="n"/>
      <c r="H234" s="12" t="n"/>
      <c r="I234" s="11" t="n"/>
      <c r="J234" s="11" t="n"/>
      <c r="K234" s="11" t="n"/>
      <c r="L234" s="11" t="n"/>
      <c r="M234" s="12" t="n"/>
      <c r="N234" s="11" t="n"/>
      <c r="O234" s="11" t="n"/>
      <c r="P234" s="11" t="n"/>
      <c r="Q234" s="13" t="n"/>
      <c r="R234" s="11" t="n"/>
      <c r="S234" s="14">
        <f>IF($A234="","",IF(COUNTIFS(Movimientos!$D$7:$D$506,$A234,Movimientos!$G$7:$G$506,"Sale")&gt;COUNTIFS(Movimientos!$D$7:$D$506,$A234,Movimientos!$G$7:$G$506,"Entra"),"Afuera","Adentro"))</f>
        <v/>
      </c>
      <c r="T234" s="14">
        <f>IF($A234="","",COUNTIFS(Movimientos!$D$7:$D$506,$A234,Movimientos!$G$7:$G$506,"Sale"))</f>
        <v/>
      </c>
      <c r="U234" s="14">
        <f>IF($A234="","",COUNTIFS(Movimientos!$D$7:$D$506,$A234,Movimientos!$G$7:$G$506,"Entra"))</f>
        <v/>
      </c>
    </row>
    <row r="235" ht="18" customHeight="1">
      <c r="A235" s="11" t="n"/>
      <c r="B235" s="11" t="n"/>
      <c r="C235" s="11" t="n"/>
      <c r="D235" s="12" t="n"/>
      <c r="E235" s="11" t="n"/>
      <c r="F235" s="12" t="n"/>
      <c r="G235" s="11" t="n"/>
      <c r="H235" s="12" t="n"/>
      <c r="I235" s="11" t="n"/>
      <c r="J235" s="11" t="n"/>
      <c r="K235" s="11" t="n"/>
      <c r="L235" s="11" t="n"/>
      <c r="M235" s="12" t="n"/>
      <c r="N235" s="11" t="n"/>
      <c r="O235" s="11" t="n"/>
      <c r="P235" s="11" t="n"/>
      <c r="Q235" s="13" t="n"/>
      <c r="R235" s="11" t="n"/>
      <c r="S235" s="14">
        <f>IF($A235="","",IF(COUNTIFS(Movimientos!$D$7:$D$506,$A235,Movimientos!$G$7:$G$506,"Sale")&gt;COUNTIFS(Movimientos!$D$7:$D$506,$A235,Movimientos!$G$7:$G$506,"Entra"),"Afuera","Adentro"))</f>
        <v/>
      </c>
      <c r="T235" s="14">
        <f>IF($A235="","",COUNTIFS(Movimientos!$D$7:$D$506,$A235,Movimientos!$G$7:$G$506,"Sale"))</f>
        <v/>
      </c>
      <c r="U235" s="14">
        <f>IF($A235="","",COUNTIFS(Movimientos!$D$7:$D$506,$A235,Movimientos!$G$7:$G$506,"Entra"))</f>
        <v/>
      </c>
    </row>
    <row r="236" ht="18" customHeight="1">
      <c r="A236" s="11" t="n"/>
      <c r="B236" s="11" t="n"/>
      <c r="C236" s="11" t="n"/>
      <c r="D236" s="12" t="n"/>
      <c r="E236" s="11" t="n"/>
      <c r="F236" s="12" t="n"/>
      <c r="G236" s="11" t="n"/>
      <c r="H236" s="12" t="n"/>
      <c r="I236" s="11" t="n"/>
      <c r="J236" s="11" t="n"/>
      <c r="K236" s="11" t="n"/>
      <c r="L236" s="11" t="n"/>
      <c r="M236" s="12" t="n"/>
      <c r="N236" s="11" t="n"/>
      <c r="O236" s="11" t="n"/>
      <c r="P236" s="11" t="n"/>
      <c r="Q236" s="13" t="n"/>
      <c r="R236" s="11" t="n"/>
      <c r="S236" s="14">
        <f>IF($A236="","",IF(COUNTIFS(Movimientos!$D$7:$D$506,$A236,Movimientos!$G$7:$G$506,"Sale")&gt;COUNTIFS(Movimientos!$D$7:$D$506,$A236,Movimientos!$G$7:$G$506,"Entra"),"Afuera","Adentro"))</f>
        <v/>
      </c>
      <c r="T236" s="14">
        <f>IF($A236="","",COUNTIFS(Movimientos!$D$7:$D$506,$A236,Movimientos!$G$7:$G$506,"Sale"))</f>
        <v/>
      </c>
      <c r="U236" s="14">
        <f>IF($A236="","",COUNTIFS(Movimientos!$D$7:$D$506,$A236,Movimientos!$G$7:$G$506,"Entra"))</f>
        <v/>
      </c>
    </row>
    <row r="237" ht="18" customHeight="1">
      <c r="A237" s="11" t="n"/>
      <c r="B237" s="11" t="n"/>
      <c r="C237" s="11" t="n"/>
      <c r="D237" s="12" t="n"/>
      <c r="E237" s="11" t="n"/>
      <c r="F237" s="12" t="n"/>
      <c r="G237" s="11" t="n"/>
      <c r="H237" s="12" t="n"/>
      <c r="I237" s="11" t="n"/>
      <c r="J237" s="11" t="n"/>
      <c r="K237" s="11" t="n"/>
      <c r="L237" s="11" t="n"/>
      <c r="M237" s="12" t="n"/>
      <c r="N237" s="11" t="n"/>
      <c r="O237" s="11" t="n"/>
      <c r="P237" s="11" t="n"/>
      <c r="Q237" s="13" t="n"/>
      <c r="R237" s="11" t="n"/>
      <c r="S237" s="14">
        <f>IF($A237="","",IF(COUNTIFS(Movimientos!$D$7:$D$506,$A237,Movimientos!$G$7:$G$506,"Sale")&gt;COUNTIFS(Movimientos!$D$7:$D$506,$A237,Movimientos!$G$7:$G$506,"Entra"),"Afuera","Adentro"))</f>
        <v/>
      </c>
      <c r="T237" s="14">
        <f>IF($A237="","",COUNTIFS(Movimientos!$D$7:$D$506,$A237,Movimientos!$G$7:$G$506,"Sale"))</f>
        <v/>
      </c>
      <c r="U237" s="14">
        <f>IF($A237="","",COUNTIFS(Movimientos!$D$7:$D$506,$A237,Movimientos!$G$7:$G$506,"Entra"))</f>
        <v/>
      </c>
    </row>
    <row r="238" ht="18" customHeight="1">
      <c r="A238" s="11" t="n"/>
      <c r="B238" s="11" t="n"/>
      <c r="C238" s="11" t="n"/>
      <c r="D238" s="12" t="n"/>
      <c r="E238" s="11" t="n"/>
      <c r="F238" s="12" t="n"/>
      <c r="G238" s="11" t="n"/>
      <c r="H238" s="12" t="n"/>
      <c r="I238" s="11" t="n"/>
      <c r="J238" s="11" t="n"/>
      <c r="K238" s="11" t="n"/>
      <c r="L238" s="11" t="n"/>
      <c r="M238" s="12" t="n"/>
      <c r="N238" s="11" t="n"/>
      <c r="O238" s="11" t="n"/>
      <c r="P238" s="11" t="n"/>
      <c r="Q238" s="13" t="n"/>
      <c r="R238" s="11" t="n"/>
      <c r="S238" s="14">
        <f>IF($A238="","",IF(COUNTIFS(Movimientos!$D$7:$D$506,$A238,Movimientos!$G$7:$G$506,"Sale")&gt;COUNTIFS(Movimientos!$D$7:$D$506,$A238,Movimientos!$G$7:$G$506,"Entra"),"Afuera","Adentro"))</f>
        <v/>
      </c>
      <c r="T238" s="14">
        <f>IF($A238="","",COUNTIFS(Movimientos!$D$7:$D$506,$A238,Movimientos!$G$7:$G$506,"Sale"))</f>
        <v/>
      </c>
      <c r="U238" s="14">
        <f>IF($A238="","",COUNTIFS(Movimientos!$D$7:$D$506,$A238,Movimientos!$G$7:$G$506,"Entra"))</f>
        <v/>
      </c>
    </row>
    <row r="239" ht="18" customHeight="1">
      <c r="A239" s="11" t="n"/>
      <c r="B239" s="11" t="n"/>
      <c r="C239" s="11" t="n"/>
      <c r="D239" s="12" t="n"/>
      <c r="E239" s="11" t="n"/>
      <c r="F239" s="12" t="n"/>
      <c r="G239" s="11" t="n"/>
      <c r="H239" s="12" t="n"/>
      <c r="I239" s="11" t="n"/>
      <c r="J239" s="11" t="n"/>
      <c r="K239" s="11" t="n"/>
      <c r="L239" s="11" t="n"/>
      <c r="M239" s="12" t="n"/>
      <c r="N239" s="11" t="n"/>
      <c r="O239" s="11" t="n"/>
      <c r="P239" s="11" t="n"/>
      <c r="Q239" s="13" t="n"/>
      <c r="R239" s="11" t="n"/>
      <c r="S239" s="14">
        <f>IF($A239="","",IF(COUNTIFS(Movimientos!$D$7:$D$506,$A239,Movimientos!$G$7:$G$506,"Sale")&gt;COUNTIFS(Movimientos!$D$7:$D$506,$A239,Movimientos!$G$7:$G$506,"Entra"),"Afuera","Adentro"))</f>
        <v/>
      </c>
      <c r="T239" s="14">
        <f>IF($A239="","",COUNTIFS(Movimientos!$D$7:$D$506,$A239,Movimientos!$G$7:$G$506,"Sale"))</f>
        <v/>
      </c>
      <c r="U239" s="14">
        <f>IF($A239="","",COUNTIFS(Movimientos!$D$7:$D$506,$A239,Movimientos!$G$7:$G$506,"Entra"))</f>
        <v/>
      </c>
    </row>
    <row r="240" ht="18" customHeight="1">
      <c r="A240" s="11" t="n"/>
      <c r="B240" s="11" t="n"/>
      <c r="C240" s="11" t="n"/>
      <c r="D240" s="12" t="n"/>
      <c r="E240" s="11" t="n"/>
      <c r="F240" s="12" t="n"/>
      <c r="G240" s="11" t="n"/>
      <c r="H240" s="12" t="n"/>
      <c r="I240" s="11" t="n"/>
      <c r="J240" s="11" t="n"/>
      <c r="K240" s="11" t="n"/>
      <c r="L240" s="11" t="n"/>
      <c r="M240" s="12" t="n"/>
      <c r="N240" s="11" t="n"/>
      <c r="O240" s="11" t="n"/>
      <c r="P240" s="11" t="n"/>
      <c r="Q240" s="13" t="n"/>
      <c r="R240" s="11" t="n"/>
      <c r="S240" s="14">
        <f>IF($A240="","",IF(COUNTIFS(Movimientos!$D$7:$D$506,$A240,Movimientos!$G$7:$G$506,"Sale")&gt;COUNTIFS(Movimientos!$D$7:$D$506,$A240,Movimientos!$G$7:$G$506,"Entra"),"Afuera","Adentro"))</f>
        <v/>
      </c>
      <c r="T240" s="14">
        <f>IF($A240="","",COUNTIFS(Movimientos!$D$7:$D$506,$A240,Movimientos!$G$7:$G$506,"Sale"))</f>
        <v/>
      </c>
      <c r="U240" s="14">
        <f>IF($A240="","",COUNTIFS(Movimientos!$D$7:$D$506,$A240,Movimientos!$G$7:$G$506,"Entra"))</f>
        <v/>
      </c>
    </row>
    <row r="241" ht="18" customHeight="1">
      <c r="A241" s="11" t="n"/>
      <c r="B241" s="11" t="n"/>
      <c r="C241" s="11" t="n"/>
      <c r="D241" s="12" t="n"/>
      <c r="E241" s="11" t="n"/>
      <c r="F241" s="12" t="n"/>
      <c r="G241" s="11" t="n"/>
      <c r="H241" s="12" t="n"/>
      <c r="I241" s="11" t="n"/>
      <c r="J241" s="11" t="n"/>
      <c r="K241" s="11" t="n"/>
      <c r="L241" s="11" t="n"/>
      <c r="M241" s="12" t="n"/>
      <c r="N241" s="11" t="n"/>
      <c r="O241" s="11" t="n"/>
      <c r="P241" s="11" t="n"/>
      <c r="Q241" s="13" t="n"/>
      <c r="R241" s="11" t="n"/>
      <c r="S241" s="14">
        <f>IF($A241="","",IF(COUNTIFS(Movimientos!$D$7:$D$506,$A241,Movimientos!$G$7:$G$506,"Sale")&gt;COUNTIFS(Movimientos!$D$7:$D$506,$A241,Movimientos!$G$7:$G$506,"Entra"),"Afuera","Adentro"))</f>
        <v/>
      </c>
      <c r="T241" s="14">
        <f>IF($A241="","",COUNTIFS(Movimientos!$D$7:$D$506,$A241,Movimientos!$G$7:$G$506,"Sale"))</f>
        <v/>
      </c>
      <c r="U241" s="14">
        <f>IF($A241="","",COUNTIFS(Movimientos!$D$7:$D$506,$A241,Movimientos!$G$7:$G$506,"Entra"))</f>
        <v/>
      </c>
    </row>
    <row r="242" ht="18" customHeight="1">
      <c r="A242" s="11" t="n"/>
      <c r="B242" s="11" t="n"/>
      <c r="C242" s="11" t="n"/>
      <c r="D242" s="12" t="n"/>
      <c r="E242" s="11" t="n"/>
      <c r="F242" s="12" t="n"/>
      <c r="G242" s="11" t="n"/>
      <c r="H242" s="12" t="n"/>
      <c r="I242" s="11" t="n"/>
      <c r="J242" s="11" t="n"/>
      <c r="K242" s="11" t="n"/>
      <c r="L242" s="11" t="n"/>
      <c r="M242" s="12" t="n"/>
      <c r="N242" s="11" t="n"/>
      <c r="O242" s="11" t="n"/>
      <c r="P242" s="11" t="n"/>
      <c r="Q242" s="13" t="n"/>
      <c r="R242" s="11" t="n"/>
      <c r="S242" s="14">
        <f>IF($A242="","",IF(COUNTIFS(Movimientos!$D$7:$D$506,$A242,Movimientos!$G$7:$G$506,"Sale")&gt;COUNTIFS(Movimientos!$D$7:$D$506,$A242,Movimientos!$G$7:$G$506,"Entra"),"Afuera","Adentro"))</f>
        <v/>
      </c>
      <c r="T242" s="14">
        <f>IF($A242="","",COUNTIFS(Movimientos!$D$7:$D$506,$A242,Movimientos!$G$7:$G$506,"Sale"))</f>
        <v/>
      </c>
      <c r="U242" s="14">
        <f>IF($A242="","",COUNTIFS(Movimientos!$D$7:$D$506,$A242,Movimientos!$G$7:$G$506,"Entra"))</f>
        <v/>
      </c>
    </row>
    <row r="243" ht="18" customHeight="1">
      <c r="A243" s="11" t="n"/>
      <c r="B243" s="11" t="n"/>
      <c r="C243" s="11" t="n"/>
      <c r="D243" s="12" t="n"/>
      <c r="E243" s="11" t="n"/>
      <c r="F243" s="12" t="n"/>
      <c r="G243" s="11" t="n"/>
      <c r="H243" s="12" t="n"/>
      <c r="I243" s="11" t="n"/>
      <c r="J243" s="11" t="n"/>
      <c r="K243" s="11" t="n"/>
      <c r="L243" s="11" t="n"/>
      <c r="M243" s="12" t="n"/>
      <c r="N243" s="11" t="n"/>
      <c r="O243" s="11" t="n"/>
      <c r="P243" s="11" t="n"/>
      <c r="Q243" s="13" t="n"/>
      <c r="R243" s="11" t="n"/>
      <c r="S243" s="14">
        <f>IF($A243="","",IF(COUNTIFS(Movimientos!$D$7:$D$506,$A243,Movimientos!$G$7:$G$506,"Sale")&gt;COUNTIFS(Movimientos!$D$7:$D$506,$A243,Movimientos!$G$7:$G$506,"Entra"),"Afuera","Adentro"))</f>
        <v/>
      </c>
      <c r="T243" s="14">
        <f>IF($A243="","",COUNTIFS(Movimientos!$D$7:$D$506,$A243,Movimientos!$G$7:$G$506,"Sale"))</f>
        <v/>
      </c>
      <c r="U243" s="14">
        <f>IF($A243="","",COUNTIFS(Movimientos!$D$7:$D$506,$A243,Movimientos!$G$7:$G$506,"Entra"))</f>
        <v/>
      </c>
    </row>
    <row r="244" ht="18" customHeight="1">
      <c r="A244" s="11" t="n"/>
      <c r="B244" s="11" t="n"/>
      <c r="C244" s="11" t="n"/>
      <c r="D244" s="12" t="n"/>
      <c r="E244" s="11" t="n"/>
      <c r="F244" s="12" t="n"/>
      <c r="G244" s="11" t="n"/>
      <c r="H244" s="12" t="n"/>
      <c r="I244" s="11" t="n"/>
      <c r="J244" s="11" t="n"/>
      <c r="K244" s="11" t="n"/>
      <c r="L244" s="11" t="n"/>
      <c r="M244" s="12" t="n"/>
      <c r="N244" s="11" t="n"/>
      <c r="O244" s="11" t="n"/>
      <c r="P244" s="11" t="n"/>
      <c r="Q244" s="13" t="n"/>
      <c r="R244" s="11" t="n"/>
      <c r="S244" s="14">
        <f>IF($A244="","",IF(COUNTIFS(Movimientos!$D$7:$D$506,$A244,Movimientos!$G$7:$G$506,"Sale")&gt;COUNTIFS(Movimientos!$D$7:$D$506,$A244,Movimientos!$G$7:$G$506,"Entra"),"Afuera","Adentro"))</f>
        <v/>
      </c>
      <c r="T244" s="14">
        <f>IF($A244="","",COUNTIFS(Movimientos!$D$7:$D$506,$A244,Movimientos!$G$7:$G$506,"Sale"))</f>
        <v/>
      </c>
      <c r="U244" s="14">
        <f>IF($A244="","",COUNTIFS(Movimientos!$D$7:$D$506,$A244,Movimientos!$G$7:$G$506,"Entra"))</f>
        <v/>
      </c>
    </row>
    <row r="245" ht="18" customHeight="1">
      <c r="A245" s="11" t="n"/>
      <c r="B245" s="11" t="n"/>
      <c r="C245" s="11" t="n"/>
      <c r="D245" s="12" t="n"/>
      <c r="E245" s="11" t="n"/>
      <c r="F245" s="12" t="n"/>
      <c r="G245" s="11" t="n"/>
      <c r="H245" s="12" t="n"/>
      <c r="I245" s="11" t="n"/>
      <c r="J245" s="11" t="n"/>
      <c r="K245" s="11" t="n"/>
      <c r="L245" s="11" t="n"/>
      <c r="M245" s="12" t="n"/>
      <c r="N245" s="11" t="n"/>
      <c r="O245" s="11" t="n"/>
      <c r="P245" s="11" t="n"/>
      <c r="Q245" s="13" t="n"/>
      <c r="R245" s="11" t="n"/>
      <c r="S245" s="14">
        <f>IF($A245="","",IF(COUNTIFS(Movimientos!$D$7:$D$506,$A245,Movimientos!$G$7:$G$506,"Sale")&gt;COUNTIFS(Movimientos!$D$7:$D$506,$A245,Movimientos!$G$7:$G$506,"Entra"),"Afuera","Adentro"))</f>
        <v/>
      </c>
      <c r="T245" s="14">
        <f>IF($A245="","",COUNTIFS(Movimientos!$D$7:$D$506,$A245,Movimientos!$G$7:$G$506,"Sale"))</f>
        <v/>
      </c>
      <c r="U245" s="14">
        <f>IF($A245="","",COUNTIFS(Movimientos!$D$7:$D$506,$A245,Movimientos!$G$7:$G$506,"Entra"))</f>
        <v/>
      </c>
    </row>
    <row r="246" ht="18" customHeight="1">
      <c r="A246" s="11" t="n"/>
      <c r="B246" s="11" t="n"/>
      <c r="C246" s="11" t="n"/>
      <c r="D246" s="12" t="n"/>
      <c r="E246" s="11" t="n"/>
      <c r="F246" s="12" t="n"/>
      <c r="G246" s="11" t="n"/>
      <c r="H246" s="12" t="n"/>
      <c r="I246" s="11" t="n"/>
      <c r="J246" s="11" t="n"/>
      <c r="K246" s="11" t="n"/>
      <c r="L246" s="11" t="n"/>
      <c r="M246" s="12" t="n"/>
      <c r="N246" s="11" t="n"/>
      <c r="O246" s="11" t="n"/>
      <c r="P246" s="11" t="n"/>
      <c r="Q246" s="13" t="n"/>
      <c r="R246" s="11" t="n"/>
      <c r="S246" s="14">
        <f>IF($A246="","",IF(COUNTIFS(Movimientos!$D$7:$D$506,$A246,Movimientos!$G$7:$G$506,"Sale")&gt;COUNTIFS(Movimientos!$D$7:$D$506,$A246,Movimientos!$G$7:$G$506,"Entra"),"Afuera","Adentro"))</f>
        <v/>
      </c>
      <c r="T246" s="14">
        <f>IF($A246="","",COUNTIFS(Movimientos!$D$7:$D$506,$A246,Movimientos!$G$7:$G$506,"Sale"))</f>
        <v/>
      </c>
      <c r="U246" s="14">
        <f>IF($A246="","",COUNTIFS(Movimientos!$D$7:$D$506,$A246,Movimientos!$G$7:$G$506,"Entra"))</f>
        <v/>
      </c>
    </row>
    <row r="247" ht="18" customHeight="1">
      <c r="A247" s="11" t="n"/>
      <c r="B247" s="11" t="n"/>
      <c r="C247" s="11" t="n"/>
      <c r="D247" s="12" t="n"/>
      <c r="E247" s="11" t="n"/>
      <c r="F247" s="12" t="n"/>
      <c r="G247" s="11" t="n"/>
      <c r="H247" s="12" t="n"/>
      <c r="I247" s="11" t="n"/>
      <c r="J247" s="11" t="n"/>
      <c r="K247" s="11" t="n"/>
      <c r="L247" s="11" t="n"/>
      <c r="M247" s="12" t="n"/>
      <c r="N247" s="11" t="n"/>
      <c r="O247" s="11" t="n"/>
      <c r="P247" s="11" t="n"/>
      <c r="Q247" s="13" t="n"/>
      <c r="R247" s="11" t="n"/>
      <c r="S247" s="14">
        <f>IF($A247="","",IF(COUNTIFS(Movimientos!$D$7:$D$506,$A247,Movimientos!$G$7:$G$506,"Sale")&gt;COUNTIFS(Movimientos!$D$7:$D$506,$A247,Movimientos!$G$7:$G$506,"Entra"),"Afuera","Adentro"))</f>
        <v/>
      </c>
      <c r="T247" s="14">
        <f>IF($A247="","",COUNTIFS(Movimientos!$D$7:$D$506,$A247,Movimientos!$G$7:$G$506,"Sale"))</f>
        <v/>
      </c>
      <c r="U247" s="14">
        <f>IF($A247="","",COUNTIFS(Movimientos!$D$7:$D$506,$A247,Movimientos!$G$7:$G$506,"Entra"))</f>
        <v/>
      </c>
    </row>
    <row r="248" ht="18" customHeight="1">
      <c r="A248" s="11" t="n"/>
      <c r="B248" s="11" t="n"/>
      <c r="C248" s="11" t="n"/>
      <c r="D248" s="12" t="n"/>
      <c r="E248" s="11" t="n"/>
      <c r="F248" s="12" t="n"/>
      <c r="G248" s="11" t="n"/>
      <c r="H248" s="12" t="n"/>
      <c r="I248" s="11" t="n"/>
      <c r="J248" s="11" t="n"/>
      <c r="K248" s="11" t="n"/>
      <c r="L248" s="11" t="n"/>
      <c r="M248" s="12" t="n"/>
      <c r="N248" s="11" t="n"/>
      <c r="O248" s="11" t="n"/>
      <c r="P248" s="11" t="n"/>
      <c r="Q248" s="13" t="n"/>
      <c r="R248" s="11" t="n"/>
      <c r="S248" s="14">
        <f>IF($A248="","",IF(COUNTIFS(Movimientos!$D$7:$D$506,$A248,Movimientos!$G$7:$G$506,"Sale")&gt;COUNTIFS(Movimientos!$D$7:$D$506,$A248,Movimientos!$G$7:$G$506,"Entra"),"Afuera","Adentro"))</f>
        <v/>
      </c>
      <c r="T248" s="14">
        <f>IF($A248="","",COUNTIFS(Movimientos!$D$7:$D$506,$A248,Movimientos!$G$7:$G$506,"Sale"))</f>
        <v/>
      </c>
      <c r="U248" s="14">
        <f>IF($A248="","",COUNTIFS(Movimientos!$D$7:$D$506,$A248,Movimientos!$G$7:$G$506,"Entra"))</f>
        <v/>
      </c>
    </row>
    <row r="249" ht="18" customHeight="1">
      <c r="A249" s="11" t="n"/>
      <c r="B249" s="11" t="n"/>
      <c r="C249" s="11" t="n"/>
      <c r="D249" s="12" t="n"/>
      <c r="E249" s="11" t="n"/>
      <c r="F249" s="12" t="n"/>
      <c r="G249" s="11" t="n"/>
      <c r="H249" s="12" t="n"/>
      <c r="I249" s="11" t="n"/>
      <c r="J249" s="11" t="n"/>
      <c r="K249" s="11" t="n"/>
      <c r="L249" s="11" t="n"/>
      <c r="M249" s="12" t="n"/>
      <c r="N249" s="11" t="n"/>
      <c r="O249" s="11" t="n"/>
      <c r="P249" s="11" t="n"/>
      <c r="Q249" s="13" t="n"/>
      <c r="R249" s="11" t="n"/>
      <c r="S249" s="14">
        <f>IF($A249="","",IF(COUNTIFS(Movimientos!$D$7:$D$506,$A249,Movimientos!$G$7:$G$506,"Sale")&gt;COUNTIFS(Movimientos!$D$7:$D$506,$A249,Movimientos!$G$7:$G$506,"Entra"),"Afuera","Adentro"))</f>
        <v/>
      </c>
      <c r="T249" s="14">
        <f>IF($A249="","",COUNTIFS(Movimientos!$D$7:$D$506,$A249,Movimientos!$G$7:$G$506,"Sale"))</f>
        <v/>
      </c>
      <c r="U249" s="14">
        <f>IF($A249="","",COUNTIFS(Movimientos!$D$7:$D$506,$A249,Movimientos!$G$7:$G$506,"Entra"))</f>
        <v/>
      </c>
    </row>
    <row r="250" ht="18" customHeight="1">
      <c r="A250" s="11" t="n"/>
      <c r="B250" s="11" t="n"/>
      <c r="C250" s="11" t="n"/>
      <c r="D250" s="12" t="n"/>
      <c r="E250" s="11" t="n"/>
      <c r="F250" s="12" t="n"/>
      <c r="G250" s="11" t="n"/>
      <c r="H250" s="12" t="n"/>
      <c r="I250" s="11" t="n"/>
      <c r="J250" s="11" t="n"/>
      <c r="K250" s="11" t="n"/>
      <c r="L250" s="11" t="n"/>
      <c r="M250" s="12" t="n"/>
      <c r="N250" s="11" t="n"/>
      <c r="O250" s="11" t="n"/>
      <c r="P250" s="11" t="n"/>
      <c r="Q250" s="13" t="n"/>
      <c r="R250" s="11" t="n"/>
      <c r="S250" s="14">
        <f>IF($A250="","",IF(COUNTIFS(Movimientos!$D$7:$D$506,$A250,Movimientos!$G$7:$G$506,"Sale")&gt;COUNTIFS(Movimientos!$D$7:$D$506,$A250,Movimientos!$G$7:$G$506,"Entra"),"Afuera","Adentro"))</f>
        <v/>
      </c>
      <c r="T250" s="14">
        <f>IF($A250="","",COUNTIFS(Movimientos!$D$7:$D$506,$A250,Movimientos!$G$7:$G$506,"Sale"))</f>
        <v/>
      </c>
      <c r="U250" s="14">
        <f>IF($A250="","",COUNTIFS(Movimientos!$D$7:$D$506,$A250,Movimientos!$G$7:$G$506,"Entra"))</f>
        <v/>
      </c>
    </row>
    <row r="251" ht="18" customHeight="1">
      <c r="A251" s="11" t="n"/>
      <c r="B251" s="11" t="n"/>
      <c r="C251" s="11" t="n"/>
      <c r="D251" s="12" t="n"/>
      <c r="E251" s="11" t="n"/>
      <c r="F251" s="12" t="n"/>
      <c r="G251" s="11" t="n"/>
      <c r="H251" s="12" t="n"/>
      <c r="I251" s="11" t="n"/>
      <c r="J251" s="11" t="n"/>
      <c r="K251" s="11" t="n"/>
      <c r="L251" s="11" t="n"/>
      <c r="M251" s="12" t="n"/>
      <c r="N251" s="11" t="n"/>
      <c r="O251" s="11" t="n"/>
      <c r="P251" s="11" t="n"/>
      <c r="Q251" s="13" t="n"/>
      <c r="R251" s="11" t="n"/>
      <c r="S251" s="14">
        <f>IF($A251="","",IF(COUNTIFS(Movimientos!$D$7:$D$506,$A251,Movimientos!$G$7:$G$506,"Sale")&gt;COUNTIFS(Movimientos!$D$7:$D$506,$A251,Movimientos!$G$7:$G$506,"Entra"),"Afuera","Adentro"))</f>
        <v/>
      </c>
      <c r="T251" s="14">
        <f>IF($A251="","",COUNTIFS(Movimientos!$D$7:$D$506,$A251,Movimientos!$G$7:$G$506,"Sale"))</f>
        <v/>
      </c>
      <c r="U251" s="14">
        <f>IF($A251="","",COUNTIFS(Movimientos!$D$7:$D$506,$A251,Movimientos!$G$7:$G$506,"Entra"))</f>
        <v/>
      </c>
    </row>
    <row r="252" ht="18" customHeight="1">
      <c r="A252" s="11" t="n"/>
      <c r="B252" s="11" t="n"/>
      <c r="C252" s="11" t="n"/>
      <c r="D252" s="12" t="n"/>
      <c r="E252" s="11" t="n"/>
      <c r="F252" s="12" t="n"/>
      <c r="G252" s="11" t="n"/>
      <c r="H252" s="12" t="n"/>
      <c r="I252" s="11" t="n"/>
      <c r="J252" s="11" t="n"/>
      <c r="K252" s="11" t="n"/>
      <c r="L252" s="11" t="n"/>
      <c r="M252" s="12" t="n"/>
      <c r="N252" s="11" t="n"/>
      <c r="O252" s="11" t="n"/>
      <c r="P252" s="11" t="n"/>
      <c r="Q252" s="13" t="n"/>
      <c r="R252" s="11" t="n"/>
      <c r="S252" s="14">
        <f>IF($A252="","",IF(COUNTIFS(Movimientos!$D$7:$D$506,$A252,Movimientos!$G$7:$G$506,"Sale")&gt;COUNTIFS(Movimientos!$D$7:$D$506,$A252,Movimientos!$G$7:$G$506,"Entra"),"Afuera","Adentro"))</f>
        <v/>
      </c>
      <c r="T252" s="14">
        <f>IF($A252="","",COUNTIFS(Movimientos!$D$7:$D$506,$A252,Movimientos!$G$7:$G$506,"Sale"))</f>
        <v/>
      </c>
      <c r="U252" s="14">
        <f>IF($A252="","",COUNTIFS(Movimientos!$D$7:$D$506,$A252,Movimientos!$G$7:$G$506,"Entra"))</f>
        <v/>
      </c>
    </row>
    <row r="253" ht="18" customHeight="1">
      <c r="A253" s="11" t="n"/>
      <c r="B253" s="11" t="n"/>
      <c r="C253" s="11" t="n"/>
      <c r="D253" s="12" t="n"/>
      <c r="E253" s="11" t="n"/>
      <c r="F253" s="12" t="n"/>
      <c r="G253" s="11" t="n"/>
      <c r="H253" s="12" t="n"/>
      <c r="I253" s="11" t="n"/>
      <c r="J253" s="11" t="n"/>
      <c r="K253" s="11" t="n"/>
      <c r="L253" s="11" t="n"/>
      <c r="M253" s="12" t="n"/>
      <c r="N253" s="11" t="n"/>
      <c r="O253" s="11" t="n"/>
      <c r="P253" s="11" t="n"/>
      <c r="Q253" s="13" t="n"/>
      <c r="R253" s="11" t="n"/>
      <c r="S253" s="14">
        <f>IF($A253="","",IF(COUNTIFS(Movimientos!$D$7:$D$506,$A253,Movimientos!$G$7:$G$506,"Sale")&gt;COUNTIFS(Movimientos!$D$7:$D$506,$A253,Movimientos!$G$7:$G$506,"Entra"),"Afuera","Adentro"))</f>
        <v/>
      </c>
      <c r="T253" s="14">
        <f>IF($A253="","",COUNTIFS(Movimientos!$D$7:$D$506,$A253,Movimientos!$G$7:$G$506,"Sale"))</f>
        <v/>
      </c>
      <c r="U253" s="14">
        <f>IF($A253="","",COUNTIFS(Movimientos!$D$7:$D$506,$A253,Movimientos!$G$7:$G$506,"Entra"))</f>
        <v/>
      </c>
    </row>
    <row r="254" ht="18" customHeight="1">
      <c r="A254" s="11" t="n"/>
      <c r="B254" s="11" t="n"/>
      <c r="C254" s="11" t="n"/>
      <c r="D254" s="12" t="n"/>
      <c r="E254" s="11" t="n"/>
      <c r="F254" s="12" t="n"/>
      <c r="G254" s="11" t="n"/>
      <c r="H254" s="12" t="n"/>
      <c r="I254" s="11" t="n"/>
      <c r="J254" s="11" t="n"/>
      <c r="K254" s="11" t="n"/>
      <c r="L254" s="11" t="n"/>
      <c r="M254" s="12" t="n"/>
      <c r="N254" s="11" t="n"/>
      <c r="O254" s="11" t="n"/>
      <c r="P254" s="11" t="n"/>
      <c r="Q254" s="13" t="n"/>
      <c r="R254" s="11" t="n"/>
      <c r="S254" s="14">
        <f>IF($A254="","",IF(COUNTIFS(Movimientos!$D$7:$D$506,$A254,Movimientos!$G$7:$G$506,"Sale")&gt;COUNTIFS(Movimientos!$D$7:$D$506,$A254,Movimientos!$G$7:$G$506,"Entra"),"Afuera","Adentro"))</f>
        <v/>
      </c>
      <c r="T254" s="14">
        <f>IF($A254="","",COUNTIFS(Movimientos!$D$7:$D$506,$A254,Movimientos!$G$7:$G$506,"Sale"))</f>
        <v/>
      </c>
      <c r="U254" s="14">
        <f>IF($A254="","",COUNTIFS(Movimientos!$D$7:$D$506,$A254,Movimientos!$G$7:$G$506,"Entra"))</f>
        <v/>
      </c>
    </row>
    <row r="255" ht="18" customHeight="1">
      <c r="A255" s="11" t="n"/>
      <c r="B255" s="11" t="n"/>
      <c r="C255" s="11" t="n"/>
      <c r="D255" s="12" t="n"/>
      <c r="E255" s="11" t="n"/>
      <c r="F255" s="12" t="n"/>
      <c r="G255" s="11" t="n"/>
      <c r="H255" s="12" t="n"/>
      <c r="I255" s="11" t="n"/>
      <c r="J255" s="11" t="n"/>
      <c r="K255" s="11" t="n"/>
      <c r="L255" s="11" t="n"/>
      <c r="M255" s="12" t="n"/>
      <c r="N255" s="11" t="n"/>
      <c r="O255" s="11" t="n"/>
      <c r="P255" s="11" t="n"/>
      <c r="Q255" s="13" t="n"/>
      <c r="R255" s="11" t="n"/>
      <c r="S255" s="14">
        <f>IF($A255="","",IF(COUNTIFS(Movimientos!$D$7:$D$506,$A255,Movimientos!$G$7:$G$506,"Sale")&gt;COUNTIFS(Movimientos!$D$7:$D$506,$A255,Movimientos!$G$7:$G$506,"Entra"),"Afuera","Adentro"))</f>
        <v/>
      </c>
      <c r="T255" s="14">
        <f>IF($A255="","",COUNTIFS(Movimientos!$D$7:$D$506,$A255,Movimientos!$G$7:$G$506,"Sale"))</f>
        <v/>
      </c>
      <c r="U255" s="14">
        <f>IF($A255="","",COUNTIFS(Movimientos!$D$7:$D$506,$A255,Movimientos!$G$7:$G$506,"Entra"))</f>
        <v/>
      </c>
    </row>
    <row r="256" ht="18" customHeight="1">
      <c r="A256" s="11" t="n"/>
      <c r="B256" s="11" t="n"/>
      <c r="C256" s="11" t="n"/>
      <c r="D256" s="12" t="n"/>
      <c r="E256" s="11" t="n"/>
      <c r="F256" s="12" t="n"/>
      <c r="G256" s="11" t="n"/>
      <c r="H256" s="12" t="n"/>
      <c r="I256" s="11" t="n"/>
      <c r="J256" s="11" t="n"/>
      <c r="K256" s="11" t="n"/>
      <c r="L256" s="11" t="n"/>
      <c r="M256" s="12" t="n"/>
      <c r="N256" s="11" t="n"/>
      <c r="O256" s="11" t="n"/>
      <c r="P256" s="11" t="n"/>
      <c r="Q256" s="13" t="n"/>
      <c r="R256" s="11" t="n"/>
      <c r="S256" s="14">
        <f>IF($A256="","",IF(COUNTIFS(Movimientos!$D$7:$D$506,$A256,Movimientos!$G$7:$G$506,"Sale")&gt;COUNTIFS(Movimientos!$D$7:$D$506,$A256,Movimientos!$G$7:$G$506,"Entra"),"Afuera","Adentro"))</f>
        <v/>
      </c>
      <c r="T256" s="14">
        <f>IF($A256="","",COUNTIFS(Movimientos!$D$7:$D$506,$A256,Movimientos!$G$7:$G$506,"Sale"))</f>
        <v/>
      </c>
      <c r="U256" s="14">
        <f>IF($A256="","",COUNTIFS(Movimientos!$D$7:$D$506,$A256,Movimientos!$G$7:$G$506,"Entra"))</f>
        <v/>
      </c>
    </row>
    <row r="257" ht="18" customHeight="1">
      <c r="A257" s="11" t="n"/>
      <c r="B257" s="11" t="n"/>
      <c r="C257" s="11" t="n"/>
      <c r="D257" s="12" t="n"/>
      <c r="E257" s="11" t="n"/>
      <c r="F257" s="12" t="n"/>
      <c r="G257" s="11" t="n"/>
      <c r="H257" s="12" t="n"/>
      <c r="I257" s="11" t="n"/>
      <c r="J257" s="11" t="n"/>
      <c r="K257" s="11" t="n"/>
      <c r="L257" s="11" t="n"/>
      <c r="M257" s="12" t="n"/>
      <c r="N257" s="11" t="n"/>
      <c r="O257" s="11" t="n"/>
      <c r="P257" s="11" t="n"/>
      <c r="Q257" s="13" t="n"/>
      <c r="R257" s="11" t="n"/>
      <c r="S257" s="14">
        <f>IF($A257="","",IF(COUNTIFS(Movimientos!$D$7:$D$506,$A257,Movimientos!$G$7:$G$506,"Sale")&gt;COUNTIFS(Movimientos!$D$7:$D$506,$A257,Movimientos!$G$7:$G$506,"Entra"),"Afuera","Adentro"))</f>
        <v/>
      </c>
      <c r="T257" s="14">
        <f>IF($A257="","",COUNTIFS(Movimientos!$D$7:$D$506,$A257,Movimientos!$G$7:$G$506,"Sale"))</f>
        <v/>
      </c>
      <c r="U257" s="14">
        <f>IF($A257="","",COUNTIFS(Movimientos!$D$7:$D$506,$A257,Movimientos!$G$7:$G$506,"Entra"))</f>
        <v/>
      </c>
    </row>
    <row r="258" ht="18" customHeight="1">
      <c r="A258" s="11" t="n"/>
      <c r="B258" s="11" t="n"/>
      <c r="C258" s="11" t="n"/>
      <c r="D258" s="12" t="n"/>
      <c r="E258" s="11" t="n"/>
      <c r="F258" s="12" t="n"/>
      <c r="G258" s="11" t="n"/>
      <c r="H258" s="12" t="n"/>
      <c r="I258" s="11" t="n"/>
      <c r="J258" s="11" t="n"/>
      <c r="K258" s="11" t="n"/>
      <c r="L258" s="11" t="n"/>
      <c r="M258" s="12" t="n"/>
      <c r="N258" s="11" t="n"/>
      <c r="O258" s="11" t="n"/>
      <c r="P258" s="11" t="n"/>
      <c r="Q258" s="13" t="n"/>
      <c r="R258" s="11" t="n"/>
      <c r="S258" s="14">
        <f>IF($A258="","",IF(COUNTIFS(Movimientos!$D$7:$D$506,$A258,Movimientos!$G$7:$G$506,"Sale")&gt;COUNTIFS(Movimientos!$D$7:$D$506,$A258,Movimientos!$G$7:$G$506,"Entra"),"Afuera","Adentro"))</f>
        <v/>
      </c>
      <c r="T258" s="14">
        <f>IF($A258="","",COUNTIFS(Movimientos!$D$7:$D$506,$A258,Movimientos!$G$7:$G$506,"Sale"))</f>
        <v/>
      </c>
      <c r="U258" s="14">
        <f>IF($A258="","",COUNTIFS(Movimientos!$D$7:$D$506,$A258,Movimientos!$G$7:$G$506,"Entra"))</f>
        <v/>
      </c>
    </row>
    <row r="259" ht="18" customHeight="1">
      <c r="A259" s="11" t="n"/>
      <c r="B259" s="11" t="n"/>
      <c r="C259" s="11" t="n"/>
      <c r="D259" s="12" t="n"/>
      <c r="E259" s="11" t="n"/>
      <c r="F259" s="12" t="n"/>
      <c r="G259" s="11" t="n"/>
      <c r="H259" s="12" t="n"/>
      <c r="I259" s="11" t="n"/>
      <c r="J259" s="11" t="n"/>
      <c r="K259" s="11" t="n"/>
      <c r="L259" s="11" t="n"/>
      <c r="M259" s="12" t="n"/>
      <c r="N259" s="11" t="n"/>
      <c r="O259" s="11" t="n"/>
      <c r="P259" s="11" t="n"/>
      <c r="Q259" s="13" t="n"/>
      <c r="R259" s="11" t="n"/>
      <c r="S259" s="14">
        <f>IF($A259="","",IF(COUNTIFS(Movimientos!$D$7:$D$506,$A259,Movimientos!$G$7:$G$506,"Sale")&gt;COUNTIFS(Movimientos!$D$7:$D$506,$A259,Movimientos!$G$7:$G$506,"Entra"),"Afuera","Adentro"))</f>
        <v/>
      </c>
      <c r="T259" s="14">
        <f>IF($A259="","",COUNTIFS(Movimientos!$D$7:$D$506,$A259,Movimientos!$G$7:$G$506,"Sale"))</f>
        <v/>
      </c>
      <c r="U259" s="14">
        <f>IF($A259="","",COUNTIFS(Movimientos!$D$7:$D$506,$A259,Movimientos!$G$7:$G$506,"Entra"))</f>
        <v/>
      </c>
    </row>
    <row r="260" ht="18" customHeight="1">
      <c r="A260" s="11" t="n"/>
      <c r="B260" s="11" t="n"/>
      <c r="C260" s="11" t="n"/>
      <c r="D260" s="12" t="n"/>
      <c r="E260" s="11" t="n"/>
      <c r="F260" s="12" t="n"/>
      <c r="G260" s="11" t="n"/>
      <c r="H260" s="12" t="n"/>
      <c r="I260" s="11" t="n"/>
      <c r="J260" s="11" t="n"/>
      <c r="K260" s="11" t="n"/>
      <c r="L260" s="11" t="n"/>
      <c r="M260" s="12" t="n"/>
      <c r="N260" s="11" t="n"/>
      <c r="O260" s="11" t="n"/>
      <c r="P260" s="11" t="n"/>
      <c r="Q260" s="13" t="n"/>
      <c r="R260" s="11" t="n"/>
      <c r="S260" s="14">
        <f>IF($A260="","",IF(COUNTIFS(Movimientos!$D$7:$D$506,$A260,Movimientos!$G$7:$G$506,"Sale")&gt;COUNTIFS(Movimientos!$D$7:$D$506,$A260,Movimientos!$G$7:$G$506,"Entra"),"Afuera","Adentro"))</f>
        <v/>
      </c>
      <c r="T260" s="14">
        <f>IF($A260="","",COUNTIFS(Movimientos!$D$7:$D$506,$A260,Movimientos!$G$7:$G$506,"Sale"))</f>
        <v/>
      </c>
      <c r="U260" s="14">
        <f>IF($A260="","",COUNTIFS(Movimientos!$D$7:$D$506,$A260,Movimientos!$G$7:$G$506,"Entra"))</f>
        <v/>
      </c>
    </row>
    <row r="261" ht="18" customHeight="1">
      <c r="A261" s="11" t="n"/>
      <c r="B261" s="11" t="n"/>
      <c r="C261" s="11" t="n"/>
      <c r="D261" s="12" t="n"/>
      <c r="E261" s="11" t="n"/>
      <c r="F261" s="12" t="n"/>
      <c r="G261" s="11" t="n"/>
      <c r="H261" s="12" t="n"/>
      <c r="I261" s="11" t="n"/>
      <c r="J261" s="11" t="n"/>
      <c r="K261" s="11" t="n"/>
      <c r="L261" s="11" t="n"/>
      <c r="M261" s="12" t="n"/>
      <c r="N261" s="11" t="n"/>
      <c r="O261" s="11" t="n"/>
      <c r="P261" s="11" t="n"/>
      <c r="Q261" s="13" t="n"/>
      <c r="R261" s="11" t="n"/>
      <c r="S261" s="14">
        <f>IF($A261="","",IF(COUNTIFS(Movimientos!$D$7:$D$506,$A261,Movimientos!$G$7:$G$506,"Sale")&gt;COUNTIFS(Movimientos!$D$7:$D$506,$A261,Movimientos!$G$7:$G$506,"Entra"),"Afuera","Adentro"))</f>
        <v/>
      </c>
      <c r="T261" s="14">
        <f>IF($A261="","",COUNTIFS(Movimientos!$D$7:$D$506,$A261,Movimientos!$G$7:$G$506,"Sale"))</f>
        <v/>
      </c>
      <c r="U261" s="14">
        <f>IF($A261="","",COUNTIFS(Movimientos!$D$7:$D$506,$A261,Movimientos!$G$7:$G$506,"Entra"))</f>
        <v/>
      </c>
    </row>
    <row r="262" ht="18" customHeight="1">
      <c r="A262" s="11" t="n"/>
      <c r="B262" s="11" t="n"/>
      <c r="C262" s="11" t="n"/>
      <c r="D262" s="12" t="n"/>
      <c r="E262" s="11" t="n"/>
      <c r="F262" s="12" t="n"/>
      <c r="G262" s="11" t="n"/>
      <c r="H262" s="12" t="n"/>
      <c r="I262" s="11" t="n"/>
      <c r="J262" s="11" t="n"/>
      <c r="K262" s="11" t="n"/>
      <c r="L262" s="11" t="n"/>
      <c r="M262" s="12" t="n"/>
      <c r="N262" s="11" t="n"/>
      <c r="O262" s="11" t="n"/>
      <c r="P262" s="11" t="n"/>
      <c r="Q262" s="13" t="n"/>
      <c r="R262" s="11" t="n"/>
      <c r="S262" s="14">
        <f>IF($A262="","",IF(COUNTIFS(Movimientos!$D$7:$D$506,$A262,Movimientos!$G$7:$G$506,"Sale")&gt;COUNTIFS(Movimientos!$D$7:$D$506,$A262,Movimientos!$G$7:$G$506,"Entra"),"Afuera","Adentro"))</f>
        <v/>
      </c>
      <c r="T262" s="14">
        <f>IF($A262="","",COUNTIFS(Movimientos!$D$7:$D$506,$A262,Movimientos!$G$7:$G$506,"Sale"))</f>
        <v/>
      </c>
      <c r="U262" s="14">
        <f>IF($A262="","",COUNTIFS(Movimientos!$D$7:$D$506,$A262,Movimientos!$G$7:$G$506,"Entra"))</f>
        <v/>
      </c>
    </row>
    <row r="263" ht="18" customHeight="1">
      <c r="A263" s="11" t="n"/>
      <c r="B263" s="11" t="n"/>
      <c r="C263" s="11" t="n"/>
      <c r="D263" s="12" t="n"/>
      <c r="E263" s="11" t="n"/>
      <c r="F263" s="12" t="n"/>
      <c r="G263" s="11" t="n"/>
      <c r="H263" s="12" t="n"/>
      <c r="I263" s="11" t="n"/>
      <c r="J263" s="11" t="n"/>
      <c r="K263" s="11" t="n"/>
      <c r="L263" s="11" t="n"/>
      <c r="M263" s="12" t="n"/>
      <c r="N263" s="11" t="n"/>
      <c r="O263" s="11" t="n"/>
      <c r="P263" s="11" t="n"/>
      <c r="Q263" s="13" t="n"/>
      <c r="R263" s="11" t="n"/>
      <c r="S263" s="14">
        <f>IF($A263="","",IF(COUNTIFS(Movimientos!$D$7:$D$506,$A263,Movimientos!$G$7:$G$506,"Sale")&gt;COUNTIFS(Movimientos!$D$7:$D$506,$A263,Movimientos!$G$7:$G$506,"Entra"),"Afuera","Adentro"))</f>
        <v/>
      </c>
      <c r="T263" s="14">
        <f>IF($A263="","",COUNTIFS(Movimientos!$D$7:$D$506,$A263,Movimientos!$G$7:$G$506,"Sale"))</f>
        <v/>
      </c>
      <c r="U263" s="14">
        <f>IF($A263="","",COUNTIFS(Movimientos!$D$7:$D$506,$A263,Movimientos!$G$7:$G$506,"Entra"))</f>
        <v/>
      </c>
    </row>
    <row r="264" ht="18" customHeight="1">
      <c r="A264" s="11" t="n"/>
      <c r="B264" s="11" t="n"/>
      <c r="C264" s="11" t="n"/>
      <c r="D264" s="12" t="n"/>
      <c r="E264" s="11" t="n"/>
      <c r="F264" s="12" t="n"/>
      <c r="G264" s="11" t="n"/>
      <c r="H264" s="12" t="n"/>
      <c r="I264" s="11" t="n"/>
      <c r="J264" s="11" t="n"/>
      <c r="K264" s="11" t="n"/>
      <c r="L264" s="11" t="n"/>
      <c r="M264" s="12" t="n"/>
      <c r="N264" s="11" t="n"/>
      <c r="O264" s="11" t="n"/>
      <c r="P264" s="11" t="n"/>
      <c r="Q264" s="13" t="n"/>
      <c r="R264" s="11" t="n"/>
      <c r="S264" s="14">
        <f>IF($A264="","",IF(COUNTIFS(Movimientos!$D$7:$D$506,$A264,Movimientos!$G$7:$G$506,"Sale")&gt;COUNTIFS(Movimientos!$D$7:$D$506,$A264,Movimientos!$G$7:$G$506,"Entra"),"Afuera","Adentro"))</f>
        <v/>
      </c>
      <c r="T264" s="14">
        <f>IF($A264="","",COUNTIFS(Movimientos!$D$7:$D$506,$A264,Movimientos!$G$7:$G$506,"Sale"))</f>
        <v/>
      </c>
      <c r="U264" s="14">
        <f>IF($A264="","",COUNTIFS(Movimientos!$D$7:$D$506,$A264,Movimientos!$G$7:$G$506,"Entra"))</f>
        <v/>
      </c>
    </row>
    <row r="265" ht="18" customHeight="1">
      <c r="A265" s="11" t="n"/>
      <c r="B265" s="11" t="n"/>
      <c r="C265" s="11" t="n"/>
      <c r="D265" s="12" t="n"/>
      <c r="E265" s="11" t="n"/>
      <c r="F265" s="12" t="n"/>
      <c r="G265" s="11" t="n"/>
      <c r="H265" s="12" t="n"/>
      <c r="I265" s="11" t="n"/>
      <c r="J265" s="11" t="n"/>
      <c r="K265" s="11" t="n"/>
      <c r="L265" s="11" t="n"/>
      <c r="M265" s="12" t="n"/>
      <c r="N265" s="11" t="n"/>
      <c r="O265" s="11" t="n"/>
      <c r="P265" s="11" t="n"/>
      <c r="Q265" s="13" t="n"/>
      <c r="R265" s="11" t="n"/>
      <c r="S265" s="14">
        <f>IF($A265="","",IF(COUNTIFS(Movimientos!$D$7:$D$506,$A265,Movimientos!$G$7:$G$506,"Sale")&gt;COUNTIFS(Movimientos!$D$7:$D$506,$A265,Movimientos!$G$7:$G$506,"Entra"),"Afuera","Adentro"))</f>
        <v/>
      </c>
      <c r="T265" s="14">
        <f>IF($A265="","",COUNTIFS(Movimientos!$D$7:$D$506,$A265,Movimientos!$G$7:$G$506,"Sale"))</f>
        <v/>
      </c>
      <c r="U265" s="14">
        <f>IF($A265="","",COUNTIFS(Movimientos!$D$7:$D$506,$A265,Movimientos!$G$7:$G$506,"Entra"))</f>
        <v/>
      </c>
    </row>
    <row r="266" ht="18" customHeight="1">
      <c r="A266" s="11" t="n"/>
      <c r="B266" s="11" t="n"/>
      <c r="C266" s="11" t="n"/>
      <c r="D266" s="12" t="n"/>
      <c r="E266" s="11" t="n"/>
      <c r="F266" s="12" t="n"/>
      <c r="G266" s="11" t="n"/>
      <c r="H266" s="12" t="n"/>
      <c r="I266" s="11" t="n"/>
      <c r="J266" s="11" t="n"/>
      <c r="K266" s="11" t="n"/>
      <c r="L266" s="11" t="n"/>
      <c r="M266" s="12" t="n"/>
      <c r="N266" s="11" t="n"/>
      <c r="O266" s="11" t="n"/>
      <c r="P266" s="11" t="n"/>
      <c r="Q266" s="13" t="n"/>
      <c r="R266" s="11" t="n"/>
      <c r="S266" s="14">
        <f>IF($A266="","",IF(COUNTIFS(Movimientos!$D$7:$D$506,$A266,Movimientos!$G$7:$G$506,"Sale")&gt;COUNTIFS(Movimientos!$D$7:$D$506,$A266,Movimientos!$G$7:$G$506,"Entra"),"Afuera","Adentro"))</f>
        <v/>
      </c>
      <c r="T266" s="14">
        <f>IF($A266="","",COUNTIFS(Movimientos!$D$7:$D$506,$A266,Movimientos!$G$7:$G$506,"Sale"))</f>
        <v/>
      </c>
      <c r="U266" s="14">
        <f>IF($A266="","",COUNTIFS(Movimientos!$D$7:$D$506,$A266,Movimientos!$G$7:$G$506,"Entra"))</f>
        <v/>
      </c>
    </row>
    <row r="267" ht="18" customHeight="1">
      <c r="A267" s="11" t="n"/>
      <c r="B267" s="11" t="n"/>
      <c r="C267" s="11" t="n"/>
      <c r="D267" s="12" t="n"/>
      <c r="E267" s="11" t="n"/>
      <c r="F267" s="12" t="n"/>
      <c r="G267" s="11" t="n"/>
      <c r="H267" s="12" t="n"/>
      <c r="I267" s="11" t="n"/>
      <c r="J267" s="11" t="n"/>
      <c r="K267" s="11" t="n"/>
      <c r="L267" s="11" t="n"/>
      <c r="M267" s="12" t="n"/>
      <c r="N267" s="11" t="n"/>
      <c r="O267" s="11" t="n"/>
      <c r="P267" s="11" t="n"/>
      <c r="Q267" s="13" t="n"/>
      <c r="R267" s="11" t="n"/>
      <c r="S267" s="14">
        <f>IF($A267="","",IF(COUNTIFS(Movimientos!$D$7:$D$506,$A267,Movimientos!$G$7:$G$506,"Sale")&gt;COUNTIFS(Movimientos!$D$7:$D$506,$A267,Movimientos!$G$7:$G$506,"Entra"),"Afuera","Adentro"))</f>
        <v/>
      </c>
      <c r="T267" s="14">
        <f>IF($A267="","",COUNTIFS(Movimientos!$D$7:$D$506,$A267,Movimientos!$G$7:$G$506,"Sale"))</f>
        <v/>
      </c>
      <c r="U267" s="14">
        <f>IF($A267="","",COUNTIFS(Movimientos!$D$7:$D$506,$A267,Movimientos!$G$7:$G$506,"Entra"))</f>
        <v/>
      </c>
    </row>
    <row r="268" ht="18" customHeight="1">
      <c r="A268" s="11" t="n"/>
      <c r="B268" s="11" t="n"/>
      <c r="C268" s="11" t="n"/>
      <c r="D268" s="12" t="n"/>
      <c r="E268" s="11" t="n"/>
      <c r="F268" s="12" t="n"/>
      <c r="G268" s="11" t="n"/>
      <c r="H268" s="12" t="n"/>
      <c r="I268" s="11" t="n"/>
      <c r="J268" s="11" t="n"/>
      <c r="K268" s="11" t="n"/>
      <c r="L268" s="11" t="n"/>
      <c r="M268" s="12" t="n"/>
      <c r="N268" s="11" t="n"/>
      <c r="O268" s="11" t="n"/>
      <c r="P268" s="11" t="n"/>
      <c r="Q268" s="13" t="n"/>
      <c r="R268" s="11" t="n"/>
      <c r="S268" s="14">
        <f>IF($A268="","",IF(COUNTIFS(Movimientos!$D$7:$D$506,$A268,Movimientos!$G$7:$G$506,"Sale")&gt;COUNTIFS(Movimientos!$D$7:$D$506,$A268,Movimientos!$G$7:$G$506,"Entra"),"Afuera","Adentro"))</f>
        <v/>
      </c>
      <c r="T268" s="14">
        <f>IF($A268="","",COUNTIFS(Movimientos!$D$7:$D$506,$A268,Movimientos!$G$7:$G$506,"Sale"))</f>
        <v/>
      </c>
      <c r="U268" s="14">
        <f>IF($A268="","",COUNTIFS(Movimientos!$D$7:$D$506,$A268,Movimientos!$G$7:$G$506,"Entra"))</f>
        <v/>
      </c>
    </row>
    <row r="269" ht="18" customHeight="1">
      <c r="A269" s="11" t="n"/>
      <c r="B269" s="11" t="n"/>
      <c r="C269" s="11" t="n"/>
      <c r="D269" s="12" t="n"/>
      <c r="E269" s="11" t="n"/>
      <c r="F269" s="12" t="n"/>
      <c r="G269" s="11" t="n"/>
      <c r="H269" s="12" t="n"/>
      <c r="I269" s="11" t="n"/>
      <c r="J269" s="11" t="n"/>
      <c r="K269" s="11" t="n"/>
      <c r="L269" s="11" t="n"/>
      <c r="M269" s="12" t="n"/>
      <c r="N269" s="11" t="n"/>
      <c r="O269" s="11" t="n"/>
      <c r="P269" s="11" t="n"/>
      <c r="Q269" s="13" t="n"/>
      <c r="R269" s="11" t="n"/>
      <c r="S269" s="14">
        <f>IF($A269="","",IF(COUNTIFS(Movimientos!$D$7:$D$506,$A269,Movimientos!$G$7:$G$506,"Sale")&gt;COUNTIFS(Movimientos!$D$7:$D$506,$A269,Movimientos!$G$7:$G$506,"Entra"),"Afuera","Adentro"))</f>
        <v/>
      </c>
      <c r="T269" s="14">
        <f>IF($A269="","",COUNTIFS(Movimientos!$D$7:$D$506,$A269,Movimientos!$G$7:$G$506,"Sale"))</f>
        <v/>
      </c>
      <c r="U269" s="14">
        <f>IF($A269="","",COUNTIFS(Movimientos!$D$7:$D$506,$A269,Movimientos!$G$7:$G$506,"Entra"))</f>
        <v/>
      </c>
    </row>
    <row r="270" ht="18" customHeight="1">
      <c r="A270" s="11" t="n"/>
      <c r="B270" s="11" t="n"/>
      <c r="C270" s="11" t="n"/>
      <c r="D270" s="12" t="n"/>
      <c r="E270" s="11" t="n"/>
      <c r="F270" s="12" t="n"/>
      <c r="G270" s="11" t="n"/>
      <c r="H270" s="12" t="n"/>
      <c r="I270" s="11" t="n"/>
      <c r="J270" s="11" t="n"/>
      <c r="K270" s="11" t="n"/>
      <c r="L270" s="11" t="n"/>
      <c r="M270" s="12" t="n"/>
      <c r="N270" s="11" t="n"/>
      <c r="O270" s="11" t="n"/>
      <c r="P270" s="11" t="n"/>
      <c r="Q270" s="13" t="n"/>
      <c r="R270" s="11" t="n"/>
      <c r="S270" s="14">
        <f>IF($A270="","",IF(COUNTIFS(Movimientos!$D$7:$D$506,$A270,Movimientos!$G$7:$G$506,"Sale")&gt;COUNTIFS(Movimientos!$D$7:$D$506,$A270,Movimientos!$G$7:$G$506,"Entra"),"Afuera","Adentro"))</f>
        <v/>
      </c>
      <c r="T270" s="14">
        <f>IF($A270="","",COUNTIFS(Movimientos!$D$7:$D$506,$A270,Movimientos!$G$7:$G$506,"Sale"))</f>
        <v/>
      </c>
      <c r="U270" s="14">
        <f>IF($A270="","",COUNTIFS(Movimientos!$D$7:$D$506,$A270,Movimientos!$G$7:$G$506,"Entra"))</f>
        <v/>
      </c>
    </row>
    <row r="271" ht="18" customHeight="1">
      <c r="A271" s="11" t="n"/>
      <c r="B271" s="11" t="n"/>
      <c r="C271" s="11" t="n"/>
      <c r="D271" s="12" t="n"/>
      <c r="E271" s="11" t="n"/>
      <c r="F271" s="12" t="n"/>
      <c r="G271" s="11" t="n"/>
      <c r="H271" s="12" t="n"/>
      <c r="I271" s="11" t="n"/>
      <c r="J271" s="11" t="n"/>
      <c r="K271" s="11" t="n"/>
      <c r="L271" s="11" t="n"/>
      <c r="M271" s="12" t="n"/>
      <c r="N271" s="11" t="n"/>
      <c r="O271" s="11" t="n"/>
      <c r="P271" s="11" t="n"/>
      <c r="Q271" s="13" t="n"/>
      <c r="R271" s="11" t="n"/>
      <c r="S271" s="14">
        <f>IF($A271="","",IF(COUNTIFS(Movimientos!$D$7:$D$506,$A271,Movimientos!$G$7:$G$506,"Sale")&gt;COUNTIFS(Movimientos!$D$7:$D$506,$A271,Movimientos!$G$7:$G$506,"Entra"),"Afuera","Adentro"))</f>
        <v/>
      </c>
      <c r="T271" s="14">
        <f>IF($A271="","",COUNTIFS(Movimientos!$D$7:$D$506,$A271,Movimientos!$G$7:$G$506,"Sale"))</f>
        <v/>
      </c>
      <c r="U271" s="14">
        <f>IF($A271="","",COUNTIFS(Movimientos!$D$7:$D$506,$A271,Movimientos!$G$7:$G$506,"Entra"))</f>
        <v/>
      </c>
    </row>
    <row r="272" ht="18" customHeight="1">
      <c r="A272" s="11" t="n"/>
      <c r="B272" s="11" t="n"/>
      <c r="C272" s="11" t="n"/>
      <c r="D272" s="12" t="n"/>
      <c r="E272" s="11" t="n"/>
      <c r="F272" s="12" t="n"/>
      <c r="G272" s="11" t="n"/>
      <c r="H272" s="12" t="n"/>
      <c r="I272" s="11" t="n"/>
      <c r="J272" s="11" t="n"/>
      <c r="K272" s="11" t="n"/>
      <c r="L272" s="11" t="n"/>
      <c r="M272" s="12" t="n"/>
      <c r="N272" s="11" t="n"/>
      <c r="O272" s="11" t="n"/>
      <c r="P272" s="11" t="n"/>
      <c r="Q272" s="13" t="n"/>
      <c r="R272" s="11" t="n"/>
      <c r="S272" s="14">
        <f>IF($A272="","",IF(COUNTIFS(Movimientos!$D$7:$D$506,$A272,Movimientos!$G$7:$G$506,"Sale")&gt;COUNTIFS(Movimientos!$D$7:$D$506,$A272,Movimientos!$G$7:$G$506,"Entra"),"Afuera","Adentro"))</f>
        <v/>
      </c>
      <c r="T272" s="14">
        <f>IF($A272="","",COUNTIFS(Movimientos!$D$7:$D$506,$A272,Movimientos!$G$7:$G$506,"Sale"))</f>
        <v/>
      </c>
      <c r="U272" s="14">
        <f>IF($A272="","",COUNTIFS(Movimientos!$D$7:$D$506,$A272,Movimientos!$G$7:$G$506,"Entra"))</f>
        <v/>
      </c>
    </row>
    <row r="273" ht="18" customHeight="1">
      <c r="A273" s="11" t="n"/>
      <c r="B273" s="11" t="n"/>
      <c r="C273" s="11" t="n"/>
      <c r="D273" s="12" t="n"/>
      <c r="E273" s="11" t="n"/>
      <c r="F273" s="12" t="n"/>
      <c r="G273" s="11" t="n"/>
      <c r="H273" s="12" t="n"/>
      <c r="I273" s="11" t="n"/>
      <c r="J273" s="11" t="n"/>
      <c r="K273" s="11" t="n"/>
      <c r="L273" s="11" t="n"/>
      <c r="M273" s="12" t="n"/>
      <c r="N273" s="11" t="n"/>
      <c r="O273" s="11" t="n"/>
      <c r="P273" s="11" t="n"/>
      <c r="Q273" s="13" t="n"/>
      <c r="R273" s="11" t="n"/>
      <c r="S273" s="14">
        <f>IF($A273="","",IF(COUNTIFS(Movimientos!$D$7:$D$506,$A273,Movimientos!$G$7:$G$506,"Sale")&gt;COUNTIFS(Movimientos!$D$7:$D$506,$A273,Movimientos!$G$7:$G$506,"Entra"),"Afuera","Adentro"))</f>
        <v/>
      </c>
      <c r="T273" s="14">
        <f>IF($A273="","",COUNTIFS(Movimientos!$D$7:$D$506,$A273,Movimientos!$G$7:$G$506,"Sale"))</f>
        <v/>
      </c>
      <c r="U273" s="14">
        <f>IF($A273="","",COUNTIFS(Movimientos!$D$7:$D$506,$A273,Movimientos!$G$7:$G$506,"Entra"))</f>
        <v/>
      </c>
    </row>
    <row r="274" ht="18" customHeight="1">
      <c r="A274" s="11" t="n"/>
      <c r="B274" s="11" t="n"/>
      <c r="C274" s="11" t="n"/>
      <c r="D274" s="12" t="n"/>
      <c r="E274" s="11" t="n"/>
      <c r="F274" s="12" t="n"/>
      <c r="G274" s="11" t="n"/>
      <c r="H274" s="12" t="n"/>
      <c r="I274" s="11" t="n"/>
      <c r="J274" s="11" t="n"/>
      <c r="K274" s="11" t="n"/>
      <c r="L274" s="11" t="n"/>
      <c r="M274" s="12" t="n"/>
      <c r="N274" s="11" t="n"/>
      <c r="O274" s="11" t="n"/>
      <c r="P274" s="11" t="n"/>
      <c r="Q274" s="13" t="n"/>
      <c r="R274" s="11" t="n"/>
      <c r="S274" s="14">
        <f>IF($A274="","",IF(COUNTIFS(Movimientos!$D$7:$D$506,$A274,Movimientos!$G$7:$G$506,"Sale")&gt;COUNTIFS(Movimientos!$D$7:$D$506,$A274,Movimientos!$G$7:$G$506,"Entra"),"Afuera","Adentro"))</f>
        <v/>
      </c>
      <c r="T274" s="14">
        <f>IF($A274="","",COUNTIFS(Movimientos!$D$7:$D$506,$A274,Movimientos!$G$7:$G$506,"Sale"))</f>
        <v/>
      </c>
      <c r="U274" s="14">
        <f>IF($A274="","",COUNTIFS(Movimientos!$D$7:$D$506,$A274,Movimientos!$G$7:$G$506,"Entra"))</f>
        <v/>
      </c>
    </row>
    <row r="275" ht="18" customHeight="1">
      <c r="A275" s="11" t="n"/>
      <c r="B275" s="11" t="n"/>
      <c r="C275" s="11" t="n"/>
      <c r="D275" s="12" t="n"/>
      <c r="E275" s="11" t="n"/>
      <c r="F275" s="12" t="n"/>
      <c r="G275" s="11" t="n"/>
      <c r="H275" s="12" t="n"/>
      <c r="I275" s="11" t="n"/>
      <c r="J275" s="11" t="n"/>
      <c r="K275" s="11" t="n"/>
      <c r="L275" s="11" t="n"/>
      <c r="M275" s="12" t="n"/>
      <c r="N275" s="11" t="n"/>
      <c r="O275" s="11" t="n"/>
      <c r="P275" s="11" t="n"/>
      <c r="Q275" s="13" t="n"/>
      <c r="R275" s="11" t="n"/>
      <c r="S275" s="14">
        <f>IF($A275="","",IF(COUNTIFS(Movimientos!$D$7:$D$506,$A275,Movimientos!$G$7:$G$506,"Sale")&gt;COUNTIFS(Movimientos!$D$7:$D$506,$A275,Movimientos!$G$7:$G$506,"Entra"),"Afuera","Adentro"))</f>
        <v/>
      </c>
      <c r="T275" s="14">
        <f>IF($A275="","",COUNTIFS(Movimientos!$D$7:$D$506,$A275,Movimientos!$G$7:$G$506,"Sale"))</f>
        <v/>
      </c>
      <c r="U275" s="14">
        <f>IF($A275="","",COUNTIFS(Movimientos!$D$7:$D$506,$A275,Movimientos!$G$7:$G$506,"Entra"))</f>
        <v/>
      </c>
    </row>
    <row r="276" ht="18" customHeight="1">
      <c r="A276" s="11" t="n"/>
      <c r="B276" s="11" t="n"/>
      <c r="C276" s="11" t="n"/>
      <c r="D276" s="12" t="n"/>
      <c r="E276" s="11" t="n"/>
      <c r="F276" s="12" t="n"/>
      <c r="G276" s="11" t="n"/>
      <c r="H276" s="12" t="n"/>
      <c r="I276" s="11" t="n"/>
      <c r="J276" s="11" t="n"/>
      <c r="K276" s="11" t="n"/>
      <c r="L276" s="11" t="n"/>
      <c r="M276" s="12" t="n"/>
      <c r="N276" s="11" t="n"/>
      <c r="O276" s="11" t="n"/>
      <c r="P276" s="11" t="n"/>
      <c r="Q276" s="13" t="n"/>
      <c r="R276" s="11" t="n"/>
      <c r="S276" s="14">
        <f>IF($A276="","",IF(COUNTIFS(Movimientos!$D$7:$D$506,$A276,Movimientos!$G$7:$G$506,"Sale")&gt;COUNTIFS(Movimientos!$D$7:$D$506,$A276,Movimientos!$G$7:$G$506,"Entra"),"Afuera","Adentro"))</f>
        <v/>
      </c>
      <c r="T276" s="14">
        <f>IF($A276="","",COUNTIFS(Movimientos!$D$7:$D$506,$A276,Movimientos!$G$7:$G$506,"Sale"))</f>
        <v/>
      </c>
      <c r="U276" s="14">
        <f>IF($A276="","",COUNTIFS(Movimientos!$D$7:$D$506,$A276,Movimientos!$G$7:$G$506,"Entra"))</f>
        <v/>
      </c>
    </row>
    <row r="277" ht="18" customHeight="1">
      <c r="A277" s="11" t="n"/>
      <c r="B277" s="11" t="n"/>
      <c r="C277" s="11" t="n"/>
      <c r="D277" s="12" t="n"/>
      <c r="E277" s="11" t="n"/>
      <c r="F277" s="12" t="n"/>
      <c r="G277" s="11" t="n"/>
      <c r="H277" s="12" t="n"/>
      <c r="I277" s="11" t="n"/>
      <c r="J277" s="11" t="n"/>
      <c r="K277" s="11" t="n"/>
      <c r="L277" s="11" t="n"/>
      <c r="M277" s="12" t="n"/>
      <c r="N277" s="11" t="n"/>
      <c r="O277" s="11" t="n"/>
      <c r="P277" s="11" t="n"/>
      <c r="Q277" s="13" t="n"/>
      <c r="R277" s="11" t="n"/>
      <c r="S277" s="14">
        <f>IF($A277="","",IF(COUNTIFS(Movimientos!$D$7:$D$506,$A277,Movimientos!$G$7:$G$506,"Sale")&gt;COUNTIFS(Movimientos!$D$7:$D$506,$A277,Movimientos!$G$7:$G$506,"Entra"),"Afuera","Adentro"))</f>
        <v/>
      </c>
      <c r="T277" s="14">
        <f>IF($A277="","",COUNTIFS(Movimientos!$D$7:$D$506,$A277,Movimientos!$G$7:$G$506,"Sale"))</f>
        <v/>
      </c>
      <c r="U277" s="14">
        <f>IF($A277="","",COUNTIFS(Movimientos!$D$7:$D$506,$A277,Movimientos!$G$7:$G$506,"Entra"))</f>
        <v/>
      </c>
    </row>
    <row r="278" ht="18" customHeight="1">
      <c r="A278" s="11" t="n"/>
      <c r="B278" s="11" t="n"/>
      <c r="C278" s="11" t="n"/>
      <c r="D278" s="12" t="n"/>
      <c r="E278" s="11" t="n"/>
      <c r="F278" s="12" t="n"/>
      <c r="G278" s="11" t="n"/>
      <c r="H278" s="12" t="n"/>
      <c r="I278" s="11" t="n"/>
      <c r="J278" s="11" t="n"/>
      <c r="K278" s="11" t="n"/>
      <c r="L278" s="11" t="n"/>
      <c r="M278" s="12" t="n"/>
      <c r="N278" s="11" t="n"/>
      <c r="O278" s="11" t="n"/>
      <c r="P278" s="11" t="n"/>
      <c r="Q278" s="13" t="n"/>
      <c r="R278" s="11" t="n"/>
      <c r="S278" s="14">
        <f>IF($A278="","",IF(COUNTIFS(Movimientos!$D$7:$D$506,$A278,Movimientos!$G$7:$G$506,"Sale")&gt;COUNTIFS(Movimientos!$D$7:$D$506,$A278,Movimientos!$G$7:$G$506,"Entra"),"Afuera","Adentro"))</f>
        <v/>
      </c>
      <c r="T278" s="14">
        <f>IF($A278="","",COUNTIFS(Movimientos!$D$7:$D$506,$A278,Movimientos!$G$7:$G$506,"Sale"))</f>
        <v/>
      </c>
      <c r="U278" s="14">
        <f>IF($A278="","",COUNTIFS(Movimientos!$D$7:$D$506,$A278,Movimientos!$G$7:$G$506,"Entra"))</f>
        <v/>
      </c>
    </row>
    <row r="279" ht="18" customHeight="1">
      <c r="A279" s="11" t="n"/>
      <c r="B279" s="11" t="n"/>
      <c r="C279" s="11" t="n"/>
      <c r="D279" s="12" t="n"/>
      <c r="E279" s="11" t="n"/>
      <c r="F279" s="12" t="n"/>
      <c r="G279" s="11" t="n"/>
      <c r="H279" s="12" t="n"/>
      <c r="I279" s="11" t="n"/>
      <c r="J279" s="11" t="n"/>
      <c r="K279" s="11" t="n"/>
      <c r="L279" s="11" t="n"/>
      <c r="M279" s="12" t="n"/>
      <c r="N279" s="11" t="n"/>
      <c r="O279" s="11" t="n"/>
      <c r="P279" s="11" t="n"/>
      <c r="Q279" s="13" t="n"/>
      <c r="R279" s="11" t="n"/>
      <c r="S279" s="14">
        <f>IF($A279="","",IF(COUNTIFS(Movimientos!$D$7:$D$506,$A279,Movimientos!$G$7:$G$506,"Sale")&gt;COUNTIFS(Movimientos!$D$7:$D$506,$A279,Movimientos!$G$7:$G$506,"Entra"),"Afuera","Adentro"))</f>
        <v/>
      </c>
      <c r="T279" s="14">
        <f>IF($A279="","",COUNTIFS(Movimientos!$D$7:$D$506,$A279,Movimientos!$G$7:$G$506,"Sale"))</f>
        <v/>
      </c>
      <c r="U279" s="14">
        <f>IF($A279="","",COUNTIFS(Movimientos!$D$7:$D$506,$A279,Movimientos!$G$7:$G$506,"Entra"))</f>
        <v/>
      </c>
    </row>
    <row r="280" ht="18" customHeight="1">
      <c r="A280" s="11" t="n"/>
      <c r="B280" s="11" t="n"/>
      <c r="C280" s="11" t="n"/>
      <c r="D280" s="12" t="n"/>
      <c r="E280" s="11" t="n"/>
      <c r="F280" s="12" t="n"/>
      <c r="G280" s="11" t="n"/>
      <c r="H280" s="12" t="n"/>
      <c r="I280" s="11" t="n"/>
      <c r="J280" s="11" t="n"/>
      <c r="K280" s="11" t="n"/>
      <c r="L280" s="11" t="n"/>
      <c r="M280" s="12" t="n"/>
      <c r="N280" s="11" t="n"/>
      <c r="O280" s="11" t="n"/>
      <c r="P280" s="11" t="n"/>
      <c r="Q280" s="13" t="n"/>
      <c r="R280" s="11" t="n"/>
      <c r="S280" s="14">
        <f>IF($A280="","",IF(COUNTIFS(Movimientos!$D$7:$D$506,$A280,Movimientos!$G$7:$G$506,"Sale")&gt;COUNTIFS(Movimientos!$D$7:$D$506,$A280,Movimientos!$G$7:$G$506,"Entra"),"Afuera","Adentro"))</f>
        <v/>
      </c>
      <c r="T280" s="14">
        <f>IF($A280="","",COUNTIFS(Movimientos!$D$7:$D$506,$A280,Movimientos!$G$7:$G$506,"Sale"))</f>
        <v/>
      </c>
      <c r="U280" s="14">
        <f>IF($A280="","",COUNTIFS(Movimientos!$D$7:$D$506,$A280,Movimientos!$G$7:$G$506,"Entra"))</f>
        <v/>
      </c>
    </row>
    <row r="281" ht="18" customHeight="1">
      <c r="A281" s="11" t="n"/>
      <c r="B281" s="11" t="n"/>
      <c r="C281" s="11" t="n"/>
      <c r="D281" s="12" t="n"/>
      <c r="E281" s="11" t="n"/>
      <c r="F281" s="12" t="n"/>
      <c r="G281" s="11" t="n"/>
      <c r="H281" s="12" t="n"/>
      <c r="I281" s="11" t="n"/>
      <c r="J281" s="11" t="n"/>
      <c r="K281" s="11" t="n"/>
      <c r="L281" s="11" t="n"/>
      <c r="M281" s="12" t="n"/>
      <c r="N281" s="11" t="n"/>
      <c r="O281" s="11" t="n"/>
      <c r="P281" s="11" t="n"/>
      <c r="Q281" s="13" t="n"/>
      <c r="R281" s="11" t="n"/>
      <c r="S281" s="14">
        <f>IF($A281="","",IF(COUNTIFS(Movimientos!$D$7:$D$506,$A281,Movimientos!$G$7:$G$506,"Sale")&gt;COUNTIFS(Movimientos!$D$7:$D$506,$A281,Movimientos!$G$7:$G$506,"Entra"),"Afuera","Adentro"))</f>
        <v/>
      </c>
      <c r="T281" s="14">
        <f>IF($A281="","",COUNTIFS(Movimientos!$D$7:$D$506,$A281,Movimientos!$G$7:$G$506,"Sale"))</f>
        <v/>
      </c>
      <c r="U281" s="14">
        <f>IF($A281="","",COUNTIFS(Movimientos!$D$7:$D$506,$A281,Movimientos!$G$7:$G$506,"Entra"))</f>
        <v/>
      </c>
    </row>
    <row r="282" ht="18" customHeight="1">
      <c r="A282" s="11" t="n"/>
      <c r="B282" s="11" t="n"/>
      <c r="C282" s="11" t="n"/>
      <c r="D282" s="12" t="n"/>
      <c r="E282" s="11" t="n"/>
      <c r="F282" s="12" t="n"/>
      <c r="G282" s="11" t="n"/>
      <c r="H282" s="12" t="n"/>
      <c r="I282" s="11" t="n"/>
      <c r="J282" s="11" t="n"/>
      <c r="K282" s="11" t="n"/>
      <c r="L282" s="11" t="n"/>
      <c r="M282" s="12" t="n"/>
      <c r="N282" s="11" t="n"/>
      <c r="O282" s="11" t="n"/>
      <c r="P282" s="11" t="n"/>
      <c r="Q282" s="13" t="n"/>
      <c r="R282" s="11" t="n"/>
      <c r="S282" s="14">
        <f>IF($A282="","",IF(COUNTIFS(Movimientos!$D$7:$D$506,$A282,Movimientos!$G$7:$G$506,"Sale")&gt;COUNTIFS(Movimientos!$D$7:$D$506,$A282,Movimientos!$G$7:$G$506,"Entra"),"Afuera","Adentro"))</f>
        <v/>
      </c>
      <c r="T282" s="14">
        <f>IF($A282="","",COUNTIFS(Movimientos!$D$7:$D$506,$A282,Movimientos!$G$7:$G$506,"Sale"))</f>
        <v/>
      </c>
      <c r="U282" s="14">
        <f>IF($A282="","",COUNTIFS(Movimientos!$D$7:$D$506,$A282,Movimientos!$G$7:$G$506,"Entra"))</f>
        <v/>
      </c>
    </row>
    <row r="283" ht="18" customHeight="1">
      <c r="A283" s="11" t="n"/>
      <c r="B283" s="11" t="n"/>
      <c r="C283" s="11" t="n"/>
      <c r="D283" s="12" t="n"/>
      <c r="E283" s="11" t="n"/>
      <c r="F283" s="12" t="n"/>
      <c r="G283" s="11" t="n"/>
      <c r="H283" s="12" t="n"/>
      <c r="I283" s="11" t="n"/>
      <c r="J283" s="11" t="n"/>
      <c r="K283" s="11" t="n"/>
      <c r="L283" s="11" t="n"/>
      <c r="M283" s="12" t="n"/>
      <c r="N283" s="11" t="n"/>
      <c r="O283" s="11" t="n"/>
      <c r="P283" s="11" t="n"/>
      <c r="Q283" s="13" t="n"/>
      <c r="R283" s="11" t="n"/>
      <c r="S283" s="14">
        <f>IF($A283="","",IF(COUNTIFS(Movimientos!$D$7:$D$506,$A283,Movimientos!$G$7:$G$506,"Sale")&gt;COUNTIFS(Movimientos!$D$7:$D$506,$A283,Movimientos!$G$7:$G$506,"Entra"),"Afuera","Adentro"))</f>
        <v/>
      </c>
      <c r="T283" s="14">
        <f>IF($A283="","",COUNTIFS(Movimientos!$D$7:$D$506,$A283,Movimientos!$G$7:$G$506,"Sale"))</f>
        <v/>
      </c>
      <c r="U283" s="14">
        <f>IF($A283="","",COUNTIFS(Movimientos!$D$7:$D$506,$A283,Movimientos!$G$7:$G$506,"Entra"))</f>
        <v/>
      </c>
    </row>
    <row r="284" ht="18" customHeight="1">
      <c r="A284" s="11" t="n"/>
      <c r="B284" s="11" t="n"/>
      <c r="C284" s="11" t="n"/>
      <c r="D284" s="12" t="n"/>
      <c r="E284" s="11" t="n"/>
      <c r="F284" s="12" t="n"/>
      <c r="G284" s="11" t="n"/>
      <c r="H284" s="12" t="n"/>
      <c r="I284" s="11" t="n"/>
      <c r="J284" s="11" t="n"/>
      <c r="K284" s="11" t="n"/>
      <c r="L284" s="11" t="n"/>
      <c r="M284" s="12" t="n"/>
      <c r="N284" s="11" t="n"/>
      <c r="O284" s="11" t="n"/>
      <c r="P284" s="11" t="n"/>
      <c r="Q284" s="13" t="n"/>
      <c r="R284" s="11" t="n"/>
      <c r="S284" s="14">
        <f>IF($A284="","",IF(COUNTIFS(Movimientos!$D$7:$D$506,$A284,Movimientos!$G$7:$G$506,"Sale")&gt;COUNTIFS(Movimientos!$D$7:$D$506,$A284,Movimientos!$G$7:$G$506,"Entra"),"Afuera","Adentro"))</f>
        <v/>
      </c>
      <c r="T284" s="14">
        <f>IF($A284="","",COUNTIFS(Movimientos!$D$7:$D$506,$A284,Movimientos!$G$7:$G$506,"Sale"))</f>
        <v/>
      </c>
      <c r="U284" s="14">
        <f>IF($A284="","",COUNTIFS(Movimientos!$D$7:$D$506,$A284,Movimientos!$G$7:$G$506,"Entra"))</f>
        <v/>
      </c>
    </row>
    <row r="285" ht="18" customHeight="1">
      <c r="A285" s="11" t="n"/>
      <c r="B285" s="11" t="n"/>
      <c r="C285" s="11" t="n"/>
      <c r="D285" s="12" t="n"/>
      <c r="E285" s="11" t="n"/>
      <c r="F285" s="12" t="n"/>
      <c r="G285" s="11" t="n"/>
      <c r="H285" s="12" t="n"/>
      <c r="I285" s="11" t="n"/>
      <c r="J285" s="11" t="n"/>
      <c r="K285" s="11" t="n"/>
      <c r="L285" s="11" t="n"/>
      <c r="M285" s="12" t="n"/>
      <c r="N285" s="11" t="n"/>
      <c r="O285" s="11" t="n"/>
      <c r="P285" s="11" t="n"/>
      <c r="Q285" s="13" t="n"/>
      <c r="R285" s="11" t="n"/>
      <c r="S285" s="14">
        <f>IF($A285="","",IF(COUNTIFS(Movimientos!$D$7:$D$506,$A285,Movimientos!$G$7:$G$506,"Sale")&gt;COUNTIFS(Movimientos!$D$7:$D$506,$A285,Movimientos!$G$7:$G$506,"Entra"),"Afuera","Adentro"))</f>
        <v/>
      </c>
      <c r="T285" s="14">
        <f>IF($A285="","",COUNTIFS(Movimientos!$D$7:$D$506,$A285,Movimientos!$G$7:$G$506,"Sale"))</f>
        <v/>
      </c>
      <c r="U285" s="14">
        <f>IF($A285="","",COUNTIFS(Movimientos!$D$7:$D$506,$A285,Movimientos!$G$7:$G$506,"Entra"))</f>
        <v/>
      </c>
    </row>
    <row r="286" ht="18" customHeight="1">
      <c r="A286" s="11" t="n"/>
      <c r="B286" s="11" t="n"/>
      <c r="C286" s="11" t="n"/>
      <c r="D286" s="12" t="n"/>
      <c r="E286" s="11" t="n"/>
      <c r="F286" s="12" t="n"/>
      <c r="G286" s="11" t="n"/>
      <c r="H286" s="12" t="n"/>
      <c r="I286" s="11" t="n"/>
      <c r="J286" s="11" t="n"/>
      <c r="K286" s="11" t="n"/>
      <c r="L286" s="11" t="n"/>
      <c r="M286" s="12" t="n"/>
      <c r="N286" s="11" t="n"/>
      <c r="O286" s="11" t="n"/>
      <c r="P286" s="11" t="n"/>
      <c r="Q286" s="13" t="n"/>
      <c r="R286" s="11" t="n"/>
      <c r="S286" s="14">
        <f>IF($A286="","",IF(COUNTIFS(Movimientos!$D$7:$D$506,$A286,Movimientos!$G$7:$G$506,"Sale")&gt;COUNTIFS(Movimientos!$D$7:$D$506,$A286,Movimientos!$G$7:$G$506,"Entra"),"Afuera","Adentro"))</f>
        <v/>
      </c>
      <c r="T286" s="14">
        <f>IF($A286="","",COUNTIFS(Movimientos!$D$7:$D$506,$A286,Movimientos!$G$7:$G$506,"Sale"))</f>
        <v/>
      </c>
      <c r="U286" s="14">
        <f>IF($A286="","",COUNTIFS(Movimientos!$D$7:$D$506,$A286,Movimientos!$G$7:$G$506,"Entra"))</f>
        <v/>
      </c>
    </row>
    <row r="287" ht="18" customHeight="1">
      <c r="A287" s="11" t="n"/>
      <c r="B287" s="11" t="n"/>
      <c r="C287" s="11" t="n"/>
      <c r="D287" s="12" t="n"/>
      <c r="E287" s="11" t="n"/>
      <c r="F287" s="12" t="n"/>
      <c r="G287" s="11" t="n"/>
      <c r="H287" s="12" t="n"/>
      <c r="I287" s="11" t="n"/>
      <c r="J287" s="11" t="n"/>
      <c r="K287" s="11" t="n"/>
      <c r="L287" s="11" t="n"/>
      <c r="M287" s="12" t="n"/>
      <c r="N287" s="11" t="n"/>
      <c r="O287" s="11" t="n"/>
      <c r="P287" s="11" t="n"/>
      <c r="Q287" s="13" t="n"/>
      <c r="R287" s="11" t="n"/>
      <c r="S287" s="14">
        <f>IF($A287="","",IF(COUNTIFS(Movimientos!$D$7:$D$506,$A287,Movimientos!$G$7:$G$506,"Sale")&gt;COUNTIFS(Movimientos!$D$7:$D$506,$A287,Movimientos!$G$7:$G$506,"Entra"),"Afuera","Adentro"))</f>
        <v/>
      </c>
      <c r="T287" s="14">
        <f>IF($A287="","",COUNTIFS(Movimientos!$D$7:$D$506,$A287,Movimientos!$G$7:$G$506,"Sale"))</f>
        <v/>
      </c>
      <c r="U287" s="14">
        <f>IF($A287="","",COUNTIFS(Movimientos!$D$7:$D$506,$A287,Movimientos!$G$7:$G$506,"Entra"))</f>
        <v/>
      </c>
    </row>
    <row r="288" ht="18" customHeight="1">
      <c r="A288" s="11" t="n"/>
      <c r="B288" s="11" t="n"/>
      <c r="C288" s="11" t="n"/>
      <c r="D288" s="12" t="n"/>
      <c r="E288" s="11" t="n"/>
      <c r="F288" s="12" t="n"/>
      <c r="G288" s="11" t="n"/>
      <c r="H288" s="12" t="n"/>
      <c r="I288" s="11" t="n"/>
      <c r="J288" s="11" t="n"/>
      <c r="K288" s="11" t="n"/>
      <c r="L288" s="11" t="n"/>
      <c r="M288" s="12" t="n"/>
      <c r="N288" s="11" t="n"/>
      <c r="O288" s="11" t="n"/>
      <c r="P288" s="11" t="n"/>
      <c r="Q288" s="13" t="n"/>
      <c r="R288" s="11" t="n"/>
      <c r="S288" s="14">
        <f>IF($A288="","",IF(COUNTIFS(Movimientos!$D$7:$D$506,$A288,Movimientos!$G$7:$G$506,"Sale")&gt;COUNTIFS(Movimientos!$D$7:$D$506,$A288,Movimientos!$G$7:$G$506,"Entra"),"Afuera","Adentro"))</f>
        <v/>
      </c>
      <c r="T288" s="14">
        <f>IF($A288="","",COUNTIFS(Movimientos!$D$7:$D$506,$A288,Movimientos!$G$7:$G$506,"Sale"))</f>
        <v/>
      </c>
      <c r="U288" s="14">
        <f>IF($A288="","",COUNTIFS(Movimientos!$D$7:$D$506,$A288,Movimientos!$G$7:$G$506,"Entra"))</f>
        <v/>
      </c>
    </row>
    <row r="289" ht="18" customHeight="1">
      <c r="A289" s="11" t="n"/>
      <c r="B289" s="11" t="n"/>
      <c r="C289" s="11" t="n"/>
      <c r="D289" s="12" t="n"/>
      <c r="E289" s="11" t="n"/>
      <c r="F289" s="12" t="n"/>
      <c r="G289" s="11" t="n"/>
      <c r="H289" s="12" t="n"/>
      <c r="I289" s="11" t="n"/>
      <c r="J289" s="11" t="n"/>
      <c r="K289" s="11" t="n"/>
      <c r="L289" s="11" t="n"/>
      <c r="M289" s="12" t="n"/>
      <c r="N289" s="11" t="n"/>
      <c r="O289" s="11" t="n"/>
      <c r="P289" s="11" t="n"/>
      <c r="Q289" s="13" t="n"/>
      <c r="R289" s="11" t="n"/>
      <c r="S289" s="14">
        <f>IF($A289="","",IF(COUNTIFS(Movimientos!$D$7:$D$506,$A289,Movimientos!$G$7:$G$506,"Sale")&gt;COUNTIFS(Movimientos!$D$7:$D$506,$A289,Movimientos!$G$7:$G$506,"Entra"),"Afuera","Adentro"))</f>
        <v/>
      </c>
      <c r="T289" s="14">
        <f>IF($A289="","",COUNTIFS(Movimientos!$D$7:$D$506,$A289,Movimientos!$G$7:$G$506,"Sale"))</f>
        <v/>
      </c>
      <c r="U289" s="14">
        <f>IF($A289="","",COUNTIFS(Movimientos!$D$7:$D$506,$A289,Movimientos!$G$7:$G$506,"Entra"))</f>
        <v/>
      </c>
    </row>
    <row r="290" ht="18" customHeight="1">
      <c r="A290" s="11" t="n"/>
      <c r="B290" s="11" t="n"/>
      <c r="C290" s="11" t="n"/>
      <c r="D290" s="12" t="n"/>
      <c r="E290" s="11" t="n"/>
      <c r="F290" s="12" t="n"/>
      <c r="G290" s="11" t="n"/>
      <c r="H290" s="12" t="n"/>
      <c r="I290" s="11" t="n"/>
      <c r="J290" s="11" t="n"/>
      <c r="K290" s="11" t="n"/>
      <c r="L290" s="11" t="n"/>
      <c r="M290" s="12" t="n"/>
      <c r="N290" s="11" t="n"/>
      <c r="O290" s="11" t="n"/>
      <c r="P290" s="11" t="n"/>
      <c r="Q290" s="13" t="n"/>
      <c r="R290" s="11" t="n"/>
      <c r="S290" s="14">
        <f>IF($A290="","",IF(COUNTIFS(Movimientos!$D$7:$D$506,$A290,Movimientos!$G$7:$G$506,"Sale")&gt;COUNTIFS(Movimientos!$D$7:$D$506,$A290,Movimientos!$G$7:$G$506,"Entra"),"Afuera","Adentro"))</f>
        <v/>
      </c>
      <c r="T290" s="14">
        <f>IF($A290="","",COUNTIFS(Movimientos!$D$7:$D$506,$A290,Movimientos!$G$7:$G$506,"Sale"))</f>
        <v/>
      </c>
      <c r="U290" s="14">
        <f>IF($A290="","",COUNTIFS(Movimientos!$D$7:$D$506,$A290,Movimientos!$G$7:$G$506,"Entra"))</f>
        <v/>
      </c>
    </row>
    <row r="291" ht="18" customHeight="1">
      <c r="A291" s="11" t="n"/>
      <c r="B291" s="11" t="n"/>
      <c r="C291" s="11" t="n"/>
      <c r="D291" s="12" t="n"/>
      <c r="E291" s="11" t="n"/>
      <c r="F291" s="12" t="n"/>
      <c r="G291" s="11" t="n"/>
      <c r="H291" s="12" t="n"/>
      <c r="I291" s="11" t="n"/>
      <c r="J291" s="11" t="n"/>
      <c r="K291" s="11" t="n"/>
      <c r="L291" s="11" t="n"/>
      <c r="M291" s="12" t="n"/>
      <c r="N291" s="11" t="n"/>
      <c r="O291" s="11" t="n"/>
      <c r="P291" s="11" t="n"/>
      <c r="Q291" s="13" t="n"/>
      <c r="R291" s="11" t="n"/>
      <c r="S291" s="14">
        <f>IF($A291="","",IF(COUNTIFS(Movimientos!$D$7:$D$506,$A291,Movimientos!$G$7:$G$506,"Sale")&gt;COUNTIFS(Movimientos!$D$7:$D$506,$A291,Movimientos!$G$7:$G$506,"Entra"),"Afuera","Adentro"))</f>
        <v/>
      </c>
      <c r="T291" s="14">
        <f>IF($A291="","",COUNTIFS(Movimientos!$D$7:$D$506,$A291,Movimientos!$G$7:$G$506,"Sale"))</f>
        <v/>
      </c>
      <c r="U291" s="14">
        <f>IF($A291="","",COUNTIFS(Movimientos!$D$7:$D$506,$A291,Movimientos!$G$7:$G$506,"Entra"))</f>
        <v/>
      </c>
    </row>
    <row r="292" ht="18" customHeight="1">
      <c r="A292" s="11" t="n"/>
      <c r="B292" s="11" t="n"/>
      <c r="C292" s="11" t="n"/>
      <c r="D292" s="12" t="n"/>
      <c r="E292" s="11" t="n"/>
      <c r="F292" s="12" t="n"/>
      <c r="G292" s="11" t="n"/>
      <c r="H292" s="12" t="n"/>
      <c r="I292" s="11" t="n"/>
      <c r="J292" s="11" t="n"/>
      <c r="K292" s="11" t="n"/>
      <c r="L292" s="11" t="n"/>
      <c r="M292" s="12" t="n"/>
      <c r="N292" s="11" t="n"/>
      <c r="O292" s="11" t="n"/>
      <c r="P292" s="11" t="n"/>
      <c r="Q292" s="13" t="n"/>
      <c r="R292" s="11" t="n"/>
      <c r="S292" s="14">
        <f>IF($A292="","",IF(COUNTIFS(Movimientos!$D$7:$D$506,$A292,Movimientos!$G$7:$G$506,"Sale")&gt;COUNTIFS(Movimientos!$D$7:$D$506,$A292,Movimientos!$G$7:$G$506,"Entra"),"Afuera","Adentro"))</f>
        <v/>
      </c>
      <c r="T292" s="14">
        <f>IF($A292="","",COUNTIFS(Movimientos!$D$7:$D$506,$A292,Movimientos!$G$7:$G$506,"Sale"))</f>
        <v/>
      </c>
      <c r="U292" s="14">
        <f>IF($A292="","",COUNTIFS(Movimientos!$D$7:$D$506,$A292,Movimientos!$G$7:$G$506,"Entra"))</f>
        <v/>
      </c>
    </row>
    <row r="293" ht="18" customHeight="1">
      <c r="A293" s="11" t="n"/>
      <c r="B293" s="11" t="n"/>
      <c r="C293" s="11" t="n"/>
      <c r="D293" s="12" t="n"/>
      <c r="E293" s="11" t="n"/>
      <c r="F293" s="12" t="n"/>
      <c r="G293" s="11" t="n"/>
      <c r="H293" s="12" t="n"/>
      <c r="I293" s="11" t="n"/>
      <c r="J293" s="11" t="n"/>
      <c r="K293" s="11" t="n"/>
      <c r="L293" s="11" t="n"/>
      <c r="M293" s="12" t="n"/>
      <c r="N293" s="11" t="n"/>
      <c r="O293" s="11" t="n"/>
      <c r="P293" s="11" t="n"/>
      <c r="Q293" s="13" t="n"/>
      <c r="R293" s="11" t="n"/>
      <c r="S293" s="14">
        <f>IF($A293="","",IF(COUNTIFS(Movimientos!$D$7:$D$506,$A293,Movimientos!$G$7:$G$506,"Sale")&gt;COUNTIFS(Movimientos!$D$7:$D$506,$A293,Movimientos!$G$7:$G$506,"Entra"),"Afuera","Adentro"))</f>
        <v/>
      </c>
      <c r="T293" s="14">
        <f>IF($A293="","",COUNTIFS(Movimientos!$D$7:$D$506,$A293,Movimientos!$G$7:$G$506,"Sale"))</f>
        <v/>
      </c>
      <c r="U293" s="14">
        <f>IF($A293="","",COUNTIFS(Movimientos!$D$7:$D$506,$A293,Movimientos!$G$7:$G$506,"Entra"))</f>
        <v/>
      </c>
    </row>
    <row r="294" ht="18" customHeight="1">
      <c r="A294" s="11" t="n"/>
      <c r="B294" s="11" t="n"/>
      <c r="C294" s="11" t="n"/>
      <c r="D294" s="12" t="n"/>
      <c r="E294" s="11" t="n"/>
      <c r="F294" s="12" t="n"/>
      <c r="G294" s="11" t="n"/>
      <c r="H294" s="12" t="n"/>
      <c r="I294" s="11" t="n"/>
      <c r="J294" s="11" t="n"/>
      <c r="K294" s="11" t="n"/>
      <c r="L294" s="11" t="n"/>
      <c r="M294" s="12" t="n"/>
      <c r="N294" s="11" t="n"/>
      <c r="O294" s="11" t="n"/>
      <c r="P294" s="11" t="n"/>
      <c r="Q294" s="13" t="n"/>
      <c r="R294" s="11" t="n"/>
      <c r="S294" s="14">
        <f>IF($A294="","",IF(COUNTIFS(Movimientos!$D$7:$D$506,$A294,Movimientos!$G$7:$G$506,"Sale")&gt;COUNTIFS(Movimientos!$D$7:$D$506,$A294,Movimientos!$G$7:$G$506,"Entra"),"Afuera","Adentro"))</f>
        <v/>
      </c>
      <c r="T294" s="14">
        <f>IF($A294="","",COUNTIFS(Movimientos!$D$7:$D$506,$A294,Movimientos!$G$7:$G$506,"Sale"))</f>
        <v/>
      </c>
      <c r="U294" s="14">
        <f>IF($A294="","",COUNTIFS(Movimientos!$D$7:$D$506,$A294,Movimientos!$G$7:$G$506,"Entra"))</f>
        <v/>
      </c>
    </row>
    <row r="295" ht="18" customHeight="1">
      <c r="A295" s="11" t="n"/>
      <c r="B295" s="11" t="n"/>
      <c r="C295" s="11" t="n"/>
      <c r="D295" s="12" t="n"/>
      <c r="E295" s="11" t="n"/>
      <c r="F295" s="12" t="n"/>
      <c r="G295" s="11" t="n"/>
      <c r="H295" s="12" t="n"/>
      <c r="I295" s="11" t="n"/>
      <c r="J295" s="11" t="n"/>
      <c r="K295" s="11" t="n"/>
      <c r="L295" s="11" t="n"/>
      <c r="M295" s="12" t="n"/>
      <c r="N295" s="11" t="n"/>
      <c r="O295" s="11" t="n"/>
      <c r="P295" s="11" t="n"/>
      <c r="Q295" s="13" t="n"/>
      <c r="R295" s="11" t="n"/>
      <c r="S295" s="14">
        <f>IF($A295="","",IF(COUNTIFS(Movimientos!$D$7:$D$506,$A295,Movimientos!$G$7:$G$506,"Sale")&gt;COUNTIFS(Movimientos!$D$7:$D$506,$A295,Movimientos!$G$7:$G$506,"Entra"),"Afuera","Adentro"))</f>
        <v/>
      </c>
      <c r="T295" s="14">
        <f>IF($A295="","",COUNTIFS(Movimientos!$D$7:$D$506,$A295,Movimientos!$G$7:$G$506,"Sale"))</f>
        <v/>
      </c>
      <c r="U295" s="14">
        <f>IF($A295="","",COUNTIFS(Movimientos!$D$7:$D$506,$A295,Movimientos!$G$7:$G$506,"Entra"))</f>
        <v/>
      </c>
    </row>
    <row r="296" ht="18" customHeight="1">
      <c r="A296" s="11" t="n"/>
      <c r="B296" s="11" t="n"/>
      <c r="C296" s="11" t="n"/>
      <c r="D296" s="12" t="n"/>
      <c r="E296" s="11" t="n"/>
      <c r="F296" s="12" t="n"/>
      <c r="G296" s="11" t="n"/>
      <c r="H296" s="12" t="n"/>
      <c r="I296" s="11" t="n"/>
      <c r="J296" s="11" t="n"/>
      <c r="K296" s="11" t="n"/>
      <c r="L296" s="11" t="n"/>
      <c r="M296" s="12" t="n"/>
      <c r="N296" s="11" t="n"/>
      <c r="O296" s="11" t="n"/>
      <c r="P296" s="11" t="n"/>
      <c r="Q296" s="13" t="n"/>
      <c r="R296" s="11" t="n"/>
      <c r="S296" s="14">
        <f>IF($A296="","",IF(COUNTIFS(Movimientos!$D$7:$D$506,$A296,Movimientos!$G$7:$G$506,"Sale")&gt;COUNTIFS(Movimientos!$D$7:$D$506,$A296,Movimientos!$G$7:$G$506,"Entra"),"Afuera","Adentro"))</f>
        <v/>
      </c>
      <c r="T296" s="14">
        <f>IF($A296="","",COUNTIFS(Movimientos!$D$7:$D$506,$A296,Movimientos!$G$7:$G$506,"Sale"))</f>
        <v/>
      </c>
      <c r="U296" s="14">
        <f>IF($A296="","",COUNTIFS(Movimientos!$D$7:$D$506,$A296,Movimientos!$G$7:$G$506,"Entra"))</f>
        <v/>
      </c>
    </row>
    <row r="297" ht="18" customHeight="1">
      <c r="A297" s="11" t="n"/>
      <c r="B297" s="11" t="n"/>
      <c r="C297" s="11" t="n"/>
      <c r="D297" s="12" t="n"/>
      <c r="E297" s="11" t="n"/>
      <c r="F297" s="12" t="n"/>
      <c r="G297" s="11" t="n"/>
      <c r="H297" s="12" t="n"/>
      <c r="I297" s="11" t="n"/>
      <c r="J297" s="11" t="n"/>
      <c r="K297" s="11" t="n"/>
      <c r="L297" s="11" t="n"/>
      <c r="M297" s="12" t="n"/>
      <c r="N297" s="11" t="n"/>
      <c r="O297" s="11" t="n"/>
      <c r="P297" s="11" t="n"/>
      <c r="Q297" s="13" t="n"/>
      <c r="R297" s="11" t="n"/>
      <c r="S297" s="14">
        <f>IF($A297="","",IF(COUNTIFS(Movimientos!$D$7:$D$506,$A297,Movimientos!$G$7:$G$506,"Sale")&gt;COUNTIFS(Movimientos!$D$7:$D$506,$A297,Movimientos!$G$7:$G$506,"Entra"),"Afuera","Adentro"))</f>
        <v/>
      </c>
      <c r="T297" s="14">
        <f>IF($A297="","",COUNTIFS(Movimientos!$D$7:$D$506,$A297,Movimientos!$G$7:$G$506,"Sale"))</f>
        <v/>
      </c>
      <c r="U297" s="14">
        <f>IF($A297="","",COUNTIFS(Movimientos!$D$7:$D$506,$A297,Movimientos!$G$7:$G$506,"Entra"))</f>
        <v/>
      </c>
    </row>
    <row r="298" ht="18" customHeight="1">
      <c r="A298" s="11" t="n"/>
      <c r="B298" s="11" t="n"/>
      <c r="C298" s="11" t="n"/>
      <c r="D298" s="12" t="n"/>
      <c r="E298" s="11" t="n"/>
      <c r="F298" s="12" t="n"/>
      <c r="G298" s="11" t="n"/>
      <c r="H298" s="12" t="n"/>
      <c r="I298" s="11" t="n"/>
      <c r="J298" s="11" t="n"/>
      <c r="K298" s="11" t="n"/>
      <c r="L298" s="11" t="n"/>
      <c r="M298" s="12" t="n"/>
      <c r="N298" s="11" t="n"/>
      <c r="O298" s="11" t="n"/>
      <c r="P298" s="11" t="n"/>
      <c r="Q298" s="13" t="n"/>
      <c r="R298" s="11" t="n"/>
      <c r="S298" s="14">
        <f>IF($A298="","",IF(COUNTIFS(Movimientos!$D$7:$D$506,$A298,Movimientos!$G$7:$G$506,"Sale")&gt;COUNTIFS(Movimientos!$D$7:$D$506,$A298,Movimientos!$G$7:$G$506,"Entra"),"Afuera","Adentro"))</f>
        <v/>
      </c>
      <c r="T298" s="14">
        <f>IF($A298="","",COUNTIFS(Movimientos!$D$7:$D$506,$A298,Movimientos!$G$7:$G$506,"Sale"))</f>
        <v/>
      </c>
      <c r="U298" s="14">
        <f>IF($A298="","",COUNTIFS(Movimientos!$D$7:$D$506,$A298,Movimientos!$G$7:$G$506,"Entra"))</f>
        <v/>
      </c>
    </row>
    <row r="299" ht="18" customHeight="1">
      <c r="A299" s="11" t="n"/>
      <c r="B299" s="11" t="n"/>
      <c r="C299" s="11" t="n"/>
      <c r="D299" s="12" t="n"/>
      <c r="E299" s="11" t="n"/>
      <c r="F299" s="12" t="n"/>
      <c r="G299" s="11" t="n"/>
      <c r="H299" s="12" t="n"/>
      <c r="I299" s="11" t="n"/>
      <c r="J299" s="11" t="n"/>
      <c r="K299" s="11" t="n"/>
      <c r="L299" s="11" t="n"/>
      <c r="M299" s="12" t="n"/>
      <c r="N299" s="11" t="n"/>
      <c r="O299" s="11" t="n"/>
      <c r="P299" s="11" t="n"/>
      <c r="Q299" s="13" t="n"/>
      <c r="R299" s="11" t="n"/>
      <c r="S299" s="14">
        <f>IF($A299="","",IF(COUNTIFS(Movimientos!$D$7:$D$506,$A299,Movimientos!$G$7:$G$506,"Sale")&gt;COUNTIFS(Movimientos!$D$7:$D$506,$A299,Movimientos!$G$7:$G$506,"Entra"),"Afuera","Adentro"))</f>
        <v/>
      </c>
      <c r="T299" s="14">
        <f>IF($A299="","",COUNTIFS(Movimientos!$D$7:$D$506,$A299,Movimientos!$G$7:$G$506,"Sale"))</f>
        <v/>
      </c>
      <c r="U299" s="14">
        <f>IF($A299="","",COUNTIFS(Movimientos!$D$7:$D$506,$A299,Movimientos!$G$7:$G$506,"Entra"))</f>
        <v/>
      </c>
    </row>
    <row r="300" ht="18" customHeight="1">
      <c r="A300" s="11" t="n"/>
      <c r="B300" s="11" t="n"/>
      <c r="C300" s="11" t="n"/>
      <c r="D300" s="12" t="n"/>
      <c r="E300" s="11" t="n"/>
      <c r="F300" s="12" t="n"/>
      <c r="G300" s="11" t="n"/>
      <c r="H300" s="12" t="n"/>
      <c r="I300" s="11" t="n"/>
      <c r="J300" s="11" t="n"/>
      <c r="K300" s="11" t="n"/>
      <c r="L300" s="11" t="n"/>
      <c r="M300" s="12" t="n"/>
      <c r="N300" s="11" t="n"/>
      <c r="O300" s="11" t="n"/>
      <c r="P300" s="11" t="n"/>
      <c r="Q300" s="13" t="n"/>
      <c r="R300" s="11" t="n"/>
      <c r="S300" s="14">
        <f>IF($A300="","",IF(COUNTIFS(Movimientos!$D$7:$D$506,$A300,Movimientos!$G$7:$G$506,"Sale")&gt;COUNTIFS(Movimientos!$D$7:$D$506,$A300,Movimientos!$G$7:$G$506,"Entra"),"Afuera","Adentro"))</f>
        <v/>
      </c>
      <c r="T300" s="14">
        <f>IF($A300="","",COUNTIFS(Movimientos!$D$7:$D$506,$A300,Movimientos!$G$7:$G$506,"Sale"))</f>
        <v/>
      </c>
      <c r="U300" s="14">
        <f>IF($A300="","",COUNTIFS(Movimientos!$D$7:$D$506,$A300,Movimientos!$G$7:$G$506,"Entra"))</f>
        <v/>
      </c>
    </row>
    <row r="301" ht="18" customHeight="1">
      <c r="A301" s="11" t="n"/>
      <c r="B301" s="11" t="n"/>
      <c r="C301" s="11" t="n"/>
      <c r="D301" s="12" t="n"/>
      <c r="E301" s="11" t="n"/>
      <c r="F301" s="12" t="n"/>
      <c r="G301" s="11" t="n"/>
      <c r="H301" s="12" t="n"/>
      <c r="I301" s="11" t="n"/>
      <c r="J301" s="11" t="n"/>
      <c r="K301" s="11" t="n"/>
      <c r="L301" s="11" t="n"/>
      <c r="M301" s="12" t="n"/>
      <c r="N301" s="11" t="n"/>
      <c r="O301" s="11" t="n"/>
      <c r="P301" s="11" t="n"/>
      <c r="Q301" s="13" t="n"/>
      <c r="R301" s="11" t="n"/>
      <c r="S301" s="14">
        <f>IF($A301="","",IF(COUNTIFS(Movimientos!$D$7:$D$506,$A301,Movimientos!$G$7:$G$506,"Sale")&gt;COUNTIFS(Movimientos!$D$7:$D$506,$A301,Movimientos!$G$7:$G$506,"Entra"),"Afuera","Adentro"))</f>
        <v/>
      </c>
      <c r="T301" s="14">
        <f>IF($A301="","",COUNTIFS(Movimientos!$D$7:$D$506,$A301,Movimientos!$G$7:$G$506,"Sale"))</f>
        <v/>
      </c>
      <c r="U301" s="14">
        <f>IF($A301="","",COUNTIFS(Movimientos!$D$7:$D$506,$A301,Movimientos!$G$7:$G$506,"Entra"))</f>
        <v/>
      </c>
    </row>
    <row r="302" ht="18" customHeight="1">
      <c r="A302" s="11" t="n"/>
      <c r="B302" s="11" t="n"/>
      <c r="C302" s="11" t="n"/>
      <c r="D302" s="12" t="n"/>
      <c r="E302" s="11" t="n"/>
      <c r="F302" s="12" t="n"/>
      <c r="G302" s="11" t="n"/>
      <c r="H302" s="12" t="n"/>
      <c r="I302" s="11" t="n"/>
      <c r="J302" s="11" t="n"/>
      <c r="K302" s="11" t="n"/>
      <c r="L302" s="11" t="n"/>
      <c r="M302" s="12" t="n"/>
      <c r="N302" s="11" t="n"/>
      <c r="O302" s="11" t="n"/>
      <c r="P302" s="11" t="n"/>
      <c r="Q302" s="13" t="n"/>
      <c r="R302" s="11" t="n"/>
      <c r="S302" s="14">
        <f>IF($A302="","",IF(COUNTIFS(Movimientos!$D$7:$D$506,$A302,Movimientos!$G$7:$G$506,"Sale")&gt;COUNTIFS(Movimientos!$D$7:$D$506,$A302,Movimientos!$G$7:$G$506,"Entra"),"Afuera","Adentro"))</f>
        <v/>
      </c>
      <c r="T302" s="14">
        <f>IF($A302="","",COUNTIFS(Movimientos!$D$7:$D$506,$A302,Movimientos!$G$7:$G$506,"Sale"))</f>
        <v/>
      </c>
      <c r="U302" s="14">
        <f>IF($A302="","",COUNTIFS(Movimientos!$D$7:$D$506,$A302,Movimientos!$G$7:$G$506,"Entra"))</f>
        <v/>
      </c>
    </row>
    <row r="303" ht="18" customHeight="1">
      <c r="A303" s="11" t="n"/>
      <c r="B303" s="11" t="n"/>
      <c r="C303" s="11" t="n"/>
      <c r="D303" s="12" t="n"/>
      <c r="E303" s="11" t="n"/>
      <c r="F303" s="12" t="n"/>
      <c r="G303" s="11" t="n"/>
      <c r="H303" s="12" t="n"/>
      <c r="I303" s="11" t="n"/>
      <c r="J303" s="11" t="n"/>
      <c r="K303" s="11" t="n"/>
      <c r="L303" s="11" t="n"/>
      <c r="M303" s="12" t="n"/>
      <c r="N303" s="11" t="n"/>
      <c r="O303" s="11" t="n"/>
      <c r="P303" s="11" t="n"/>
      <c r="Q303" s="13" t="n"/>
      <c r="R303" s="11" t="n"/>
      <c r="S303" s="14">
        <f>IF($A303="","",IF(COUNTIFS(Movimientos!$D$7:$D$506,$A303,Movimientos!$G$7:$G$506,"Sale")&gt;COUNTIFS(Movimientos!$D$7:$D$506,$A303,Movimientos!$G$7:$G$506,"Entra"),"Afuera","Adentro"))</f>
        <v/>
      </c>
      <c r="T303" s="14">
        <f>IF($A303="","",COUNTIFS(Movimientos!$D$7:$D$506,$A303,Movimientos!$G$7:$G$506,"Sale"))</f>
        <v/>
      </c>
      <c r="U303" s="14">
        <f>IF($A303="","",COUNTIFS(Movimientos!$D$7:$D$506,$A303,Movimientos!$G$7:$G$506,"Entra"))</f>
        <v/>
      </c>
    </row>
    <row r="304" ht="18" customHeight="1">
      <c r="A304" s="11" t="n"/>
      <c r="B304" s="11" t="n"/>
      <c r="C304" s="11" t="n"/>
      <c r="D304" s="12" t="n"/>
      <c r="E304" s="11" t="n"/>
      <c r="F304" s="12" t="n"/>
      <c r="G304" s="11" t="n"/>
      <c r="H304" s="12" t="n"/>
      <c r="I304" s="11" t="n"/>
      <c r="J304" s="11" t="n"/>
      <c r="K304" s="11" t="n"/>
      <c r="L304" s="11" t="n"/>
      <c r="M304" s="12" t="n"/>
      <c r="N304" s="11" t="n"/>
      <c r="O304" s="11" t="n"/>
      <c r="P304" s="11" t="n"/>
      <c r="Q304" s="13" t="n"/>
      <c r="R304" s="11" t="n"/>
      <c r="S304" s="14">
        <f>IF($A304="","",IF(COUNTIFS(Movimientos!$D$7:$D$506,$A304,Movimientos!$G$7:$G$506,"Sale")&gt;COUNTIFS(Movimientos!$D$7:$D$506,$A304,Movimientos!$G$7:$G$506,"Entra"),"Afuera","Adentro"))</f>
        <v/>
      </c>
      <c r="T304" s="14">
        <f>IF($A304="","",COUNTIFS(Movimientos!$D$7:$D$506,$A304,Movimientos!$G$7:$G$506,"Sale"))</f>
        <v/>
      </c>
      <c r="U304" s="14">
        <f>IF($A304="","",COUNTIFS(Movimientos!$D$7:$D$506,$A304,Movimientos!$G$7:$G$506,"Entra"))</f>
        <v/>
      </c>
    </row>
    <row r="305" ht="18" customHeight="1">
      <c r="A305" s="11" t="n"/>
      <c r="B305" s="11" t="n"/>
      <c r="C305" s="11" t="n"/>
      <c r="D305" s="12" t="n"/>
      <c r="E305" s="11" t="n"/>
      <c r="F305" s="12" t="n"/>
      <c r="G305" s="11" t="n"/>
      <c r="H305" s="12" t="n"/>
      <c r="I305" s="11" t="n"/>
      <c r="J305" s="11" t="n"/>
      <c r="K305" s="11" t="n"/>
      <c r="L305" s="11" t="n"/>
      <c r="M305" s="12" t="n"/>
      <c r="N305" s="11" t="n"/>
      <c r="O305" s="11" t="n"/>
      <c r="P305" s="11" t="n"/>
      <c r="Q305" s="13" t="n"/>
      <c r="R305" s="11" t="n"/>
      <c r="S305" s="14">
        <f>IF($A305="","",IF(COUNTIFS(Movimientos!$D$7:$D$506,$A305,Movimientos!$G$7:$G$506,"Sale")&gt;COUNTIFS(Movimientos!$D$7:$D$506,$A305,Movimientos!$G$7:$G$506,"Entra"),"Afuera","Adentro"))</f>
        <v/>
      </c>
      <c r="T305" s="14">
        <f>IF($A305="","",COUNTIFS(Movimientos!$D$7:$D$506,$A305,Movimientos!$G$7:$G$506,"Sale"))</f>
        <v/>
      </c>
      <c r="U305" s="14">
        <f>IF($A305="","",COUNTIFS(Movimientos!$D$7:$D$506,$A305,Movimientos!$G$7:$G$506,"Entra"))</f>
        <v/>
      </c>
    </row>
  </sheetData>
  <mergeCells count="4">
    <mergeCell ref="A4:B4"/>
    <mergeCell ref="A1:U1"/>
    <mergeCell ref="A3:U3"/>
    <mergeCell ref="A2:U2"/>
  </mergeCells>
  <dataValidations count="2">
    <dataValidation sqref="I6:I305" showDropDown="0" showInputMessage="0" showErrorMessage="0" allowBlank="1" type="list">
      <formula1>=Listas!$A$4:$A$15</formula1>
    </dataValidation>
    <dataValidation sqref="R6:R305" showDropDown="0" showInputMessage="0" showErrorMessage="0" allowBlank="1" type="list">
      <formula1>=Listas!$B$4:$B$11</formula1>
    </dataValidation>
  </dataValidations>
  <pageMargins left="0.3" right="0.3" top="0.4" bottom="0.4" header="0.5" footer="0.5"/>
  <pageSetup orientation="landscape" paperSize="1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506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8" customWidth="1" min="3" max="3"/>
    <col width="10" customWidth="1" min="4" max="4"/>
    <col width="11" customWidth="1" min="5" max="5"/>
    <col width="18" customWidth="1" min="6" max="6"/>
    <col width="12" customWidth="1" min="7" max="7"/>
    <col width="22" customWidth="1" min="8" max="8"/>
    <col width="15" customWidth="1" min="9" max="9"/>
    <col width="18" customWidth="1" min="10" max="10"/>
    <col width="18" customWidth="1" min="11" max="11"/>
    <col width="24" customWidth="1" min="12" max="12"/>
    <col width="12" customWidth="1" min="13" max="13"/>
    <col width="30" customWidth="1" min="14" max="14"/>
    <col width="34" customWidth="1" min="15" max="15"/>
    <col width="9" customWidth="1" min="16" max="16"/>
  </cols>
  <sheetData>
    <row r="1" ht="26" customHeight="1">
      <c r="A1" s="1" t="inlineStr">
        <is>
          <t>Registro de entradas y salidas del bicicletero</t>
        </is>
      </c>
    </row>
    <row r="2" ht="44" customHeight="1">
      <c r="A2" s="7" t="inlineStr">
        <is>
          <t>Una fila por movimiento, también cuando sale el dueño. Escoge el código de la lista y escribe el documento de quien la lleva: las fórmulas traen el apartamento y el propietario y dicen si es el dueño, un autorizado u otra persona. Si alguien intentó sacarla sin autorización y no salió, escoge "Salida no permitida".</t>
        </is>
      </c>
    </row>
    <row r="3">
      <c r="A3" s="2" t="inlineStr">
        <is>
          <t>Formato de Tavelik · www.tavelik.com/blog/control-de-bicicletas-en-conjuntos · uso libre</t>
        </is>
      </c>
    </row>
    <row r="6" ht="42" customHeight="1">
      <c r="A6" s="10" t="inlineStr">
        <is>
          <t>N.°</t>
        </is>
      </c>
      <c r="B6" s="10" t="inlineStr">
        <is>
          <t>Fecha</t>
        </is>
      </c>
      <c r="C6" s="10" t="inlineStr">
        <is>
          <t>Hora</t>
        </is>
      </c>
      <c r="D6" s="10" t="inlineStr">
        <is>
          <t>Código</t>
        </is>
      </c>
      <c r="E6" s="10" t="inlineStr">
        <is>
          <t>Torre / apto (fórmula)</t>
        </is>
      </c>
      <c r="F6" s="10" t="inlineStr">
        <is>
          <t>Propietario (fórmula)</t>
        </is>
      </c>
      <c r="G6" s="10" t="inlineStr">
        <is>
          <t>Movimiento</t>
        </is>
      </c>
      <c r="H6" s="10" t="inlineStr">
        <is>
          <t>Quién la lleva (nombre)</t>
        </is>
      </c>
      <c r="I6" s="10" t="inlineStr">
        <is>
          <t>Documento de quien la lleva</t>
        </is>
      </c>
      <c r="J6" s="10" t="inlineStr">
        <is>
          <t>Relación con la ficha (fórmula)</t>
        </is>
      </c>
      <c r="K6" s="10" t="inlineStr">
        <is>
          <t>Autorización del propietario</t>
        </is>
      </c>
      <c r="L6" s="10" t="inlineStr">
        <is>
          <t>Quién autorizó, medio y hora</t>
        </is>
      </c>
      <c r="M6" s="10" t="inlineStr">
        <is>
          <t>Guarda</t>
        </is>
      </c>
      <c r="N6" s="10" t="inlineStr">
        <is>
          <t>Observación</t>
        </is>
      </c>
      <c r="O6" s="10" t="inlineStr">
        <is>
          <t>Alerta (fórmula)</t>
        </is>
      </c>
      <c r="P6" s="10" t="inlineStr">
        <is>
          <t>N.° alerta (fórmula)</t>
        </is>
      </c>
    </row>
    <row r="7" ht="18" customHeight="1">
      <c r="A7" s="14">
        <f>IF(AND($B7="",$D7=""),"",ROW()-6)</f>
        <v/>
      </c>
      <c r="B7" s="13" t="n"/>
      <c r="C7" s="15" t="n"/>
      <c r="D7" s="11" t="n"/>
      <c r="E7" s="14">
        <f>IF($D7="","",IFERROR(INDEX(Inventario!$B$6:$B$305,MATCH($D7,Inventario!$A$6:$A$305,0)),"Sin ficha"))</f>
        <v/>
      </c>
      <c r="F7" s="14">
        <f>IF($D7="","",IFERROR(INDEX(Inventario!$C$6:$C$305,MATCH($D7,Inventario!$A$6:$A$305,0)),"Sin ficha"))</f>
        <v/>
      </c>
      <c r="G7" s="11" t="n"/>
      <c r="H7" s="11" t="n"/>
      <c r="I7" s="12" t="n"/>
      <c r="J7" s="14">
        <f>IF($D7="","",IF(ISNA(MATCH($D7,Inventario!$A$6:$A$305,0)),"Bicicleta no registrada",IF($I7="","Sin documento",IF($I7=INDEX(Inventario!$D$6:$D$305,MATCH($D7,Inventario!$A$6:$A$305,0)),"Propietario",IF(OR($I7=INDEX(Inventario!$F$6:$F$305,MATCH($D7,Inventario!$A$6:$A$305,0)),$I7=INDEX(Inventario!$H$6:$H$305,MATCH($D7,Inventario!$A$6:$A$305,0))),"Autorizado en la ficha","Otra persona")))))</f>
        <v/>
      </c>
      <c r="K7" s="11" t="n"/>
      <c r="L7" s="11" t="n"/>
      <c r="M7" s="11" t="n"/>
      <c r="N7" s="11" t="n"/>
      <c r="O7" s="14">
        <f>IF($D7="","",IF($J7="Bicicleta no registrada","Revisar: bicicleta sin ficha en el inventario",IF($G7="Salida no permitida","Revisar: intento de salida sin autorización (no salió)",IF($G7&lt;&gt;"Sale","",IF($J7="Propietario","",IF($J7="Autorizado en la ficha","Informativa: sale con un autorizado de la ficha",IF(OR($K7="Sí, por citófono o llamada",$K7="Sí, por escrito"),"Informativa: sale con otra persona, autorizada por el propietario",IF($J7="Sin documento","Revisar: sale sin documento y sin autorización","Revisar: sale con otra persona sin autorización del propietario"))))))))</f>
        <v/>
      </c>
      <c r="P7" s="14">
        <f>IF($O7="","",COUNTIF($O$7:$O7,"?*"))</f>
        <v/>
      </c>
    </row>
    <row r="8" ht="18" customHeight="1">
      <c r="A8" s="14">
        <f>IF(AND($B8="",$D8=""),"",ROW()-6)</f>
        <v/>
      </c>
      <c r="B8" s="13" t="n"/>
      <c r="C8" s="15" t="n"/>
      <c r="D8" s="11" t="n"/>
      <c r="E8" s="14">
        <f>IF($D8="","",IFERROR(INDEX(Inventario!$B$6:$B$305,MATCH($D8,Inventario!$A$6:$A$305,0)),"Sin ficha"))</f>
        <v/>
      </c>
      <c r="F8" s="14">
        <f>IF($D8="","",IFERROR(INDEX(Inventario!$C$6:$C$305,MATCH($D8,Inventario!$A$6:$A$305,0)),"Sin ficha"))</f>
        <v/>
      </c>
      <c r="G8" s="11" t="n"/>
      <c r="H8" s="11" t="n"/>
      <c r="I8" s="12" t="n"/>
      <c r="J8" s="14">
        <f>IF($D8="","",IF(ISNA(MATCH($D8,Inventario!$A$6:$A$305,0)),"Bicicleta no registrada",IF($I8="","Sin documento",IF($I8=INDEX(Inventario!$D$6:$D$305,MATCH($D8,Inventario!$A$6:$A$305,0)),"Propietario",IF(OR($I8=INDEX(Inventario!$F$6:$F$305,MATCH($D8,Inventario!$A$6:$A$305,0)),$I8=INDEX(Inventario!$H$6:$H$305,MATCH($D8,Inventario!$A$6:$A$305,0))),"Autorizado en la ficha","Otra persona")))))</f>
        <v/>
      </c>
      <c r="K8" s="11" t="n"/>
      <c r="L8" s="11" t="n"/>
      <c r="M8" s="11" t="n"/>
      <c r="N8" s="11" t="n"/>
      <c r="O8" s="14">
        <f>IF($D8="","",IF($J8="Bicicleta no registrada","Revisar: bicicleta sin ficha en el inventario",IF($G8="Salida no permitida","Revisar: intento de salida sin autorización (no salió)",IF($G8&lt;&gt;"Sale","",IF($J8="Propietario","",IF($J8="Autorizado en la ficha","Informativa: sale con un autorizado de la ficha",IF(OR($K8="Sí, por citófono o llamada",$K8="Sí, por escrito"),"Informativa: sale con otra persona, autorizada por el propietario",IF($J8="Sin documento","Revisar: sale sin documento y sin autorización","Revisar: sale con otra persona sin autorización del propietario"))))))))</f>
        <v/>
      </c>
      <c r="P8" s="14">
        <f>IF($O8="","",COUNTIF($O$7:$O8,"?*"))</f>
        <v/>
      </c>
    </row>
    <row r="9" ht="18" customHeight="1">
      <c r="A9" s="14">
        <f>IF(AND($B9="",$D9=""),"",ROW()-6)</f>
        <v/>
      </c>
      <c r="B9" s="13" t="n"/>
      <c r="C9" s="15" t="n"/>
      <c r="D9" s="11" t="n"/>
      <c r="E9" s="14">
        <f>IF($D9="","",IFERROR(INDEX(Inventario!$B$6:$B$305,MATCH($D9,Inventario!$A$6:$A$305,0)),"Sin ficha"))</f>
        <v/>
      </c>
      <c r="F9" s="14">
        <f>IF($D9="","",IFERROR(INDEX(Inventario!$C$6:$C$305,MATCH($D9,Inventario!$A$6:$A$305,0)),"Sin ficha"))</f>
        <v/>
      </c>
      <c r="G9" s="11" t="n"/>
      <c r="H9" s="11" t="n"/>
      <c r="I9" s="12" t="n"/>
      <c r="J9" s="14">
        <f>IF($D9="","",IF(ISNA(MATCH($D9,Inventario!$A$6:$A$305,0)),"Bicicleta no registrada",IF($I9="","Sin documento",IF($I9=INDEX(Inventario!$D$6:$D$305,MATCH($D9,Inventario!$A$6:$A$305,0)),"Propietario",IF(OR($I9=INDEX(Inventario!$F$6:$F$305,MATCH($D9,Inventario!$A$6:$A$305,0)),$I9=INDEX(Inventario!$H$6:$H$305,MATCH($D9,Inventario!$A$6:$A$305,0))),"Autorizado en la ficha","Otra persona")))))</f>
        <v/>
      </c>
      <c r="K9" s="11" t="n"/>
      <c r="L9" s="11" t="n"/>
      <c r="M9" s="11" t="n"/>
      <c r="N9" s="11" t="n"/>
      <c r="O9" s="14">
        <f>IF($D9="","",IF($J9="Bicicleta no registrada","Revisar: bicicleta sin ficha en el inventario",IF($G9="Salida no permitida","Revisar: intento de salida sin autorización (no salió)",IF($G9&lt;&gt;"Sale","",IF($J9="Propietario","",IF($J9="Autorizado en la ficha","Informativa: sale con un autorizado de la ficha",IF(OR($K9="Sí, por citófono o llamada",$K9="Sí, por escrito"),"Informativa: sale con otra persona, autorizada por el propietario",IF($J9="Sin documento","Revisar: sale sin documento y sin autorización","Revisar: sale con otra persona sin autorización del propietario"))))))))</f>
        <v/>
      </c>
      <c r="P9" s="14">
        <f>IF($O9="","",COUNTIF($O$7:$O9,"?*"))</f>
        <v/>
      </c>
    </row>
    <row r="10" ht="18" customHeight="1">
      <c r="A10" s="14">
        <f>IF(AND($B10="",$D10=""),"",ROW()-6)</f>
        <v/>
      </c>
      <c r="B10" s="13" t="n"/>
      <c r="C10" s="15" t="n"/>
      <c r="D10" s="11" t="n"/>
      <c r="E10" s="14">
        <f>IF($D10="","",IFERROR(INDEX(Inventario!$B$6:$B$305,MATCH($D10,Inventario!$A$6:$A$305,0)),"Sin ficha"))</f>
        <v/>
      </c>
      <c r="F10" s="14">
        <f>IF($D10="","",IFERROR(INDEX(Inventario!$C$6:$C$305,MATCH($D10,Inventario!$A$6:$A$305,0)),"Sin ficha"))</f>
        <v/>
      </c>
      <c r="G10" s="11" t="n"/>
      <c r="H10" s="11" t="n"/>
      <c r="I10" s="12" t="n"/>
      <c r="J10" s="14">
        <f>IF($D10="","",IF(ISNA(MATCH($D10,Inventario!$A$6:$A$305,0)),"Bicicleta no registrada",IF($I10="","Sin documento",IF($I10=INDEX(Inventario!$D$6:$D$305,MATCH($D10,Inventario!$A$6:$A$305,0)),"Propietario",IF(OR($I10=INDEX(Inventario!$F$6:$F$305,MATCH($D10,Inventario!$A$6:$A$305,0)),$I10=INDEX(Inventario!$H$6:$H$305,MATCH($D10,Inventario!$A$6:$A$305,0))),"Autorizado en la ficha","Otra persona")))))</f>
        <v/>
      </c>
      <c r="K10" s="11" t="n"/>
      <c r="L10" s="11" t="n"/>
      <c r="M10" s="11" t="n"/>
      <c r="N10" s="11" t="n"/>
      <c r="O10" s="14">
        <f>IF($D10="","",IF($J10="Bicicleta no registrada","Revisar: bicicleta sin ficha en el inventario",IF($G10="Salida no permitida","Revisar: intento de salida sin autorización (no salió)",IF($G10&lt;&gt;"Sale","",IF($J10="Propietario","",IF($J10="Autorizado en la ficha","Informativa: sale con un autorizado de la ficha",IF(OR($K10="Sí, por citófono o llamada",$K10="Sí, por escrito"),"Informativa: sale con otra persona, autorizada por el propietario",IF($J10="Sin documento","Revisar: sale sin documento y sin autorización","Revisar: sale con otra persona sin autorización del propietario"))))))))</f>
        <v/>
      </c>
      <c r="P10" s="14">
        <f>IF($O10="","",COUNTIF($O$7:$O10,"?*"))</f>
        <v/>
      </c>
    </row>
    <row r="11" ht="18" customHeight="1">
      <c r="A11" s="14">
        <f>IF(AND($B11="",$D11=""),"",ROW()-6)</f>
        <v/>
      </c>
      <c r="B11" s="13" t="n"/>
      <c r="C11" s="15" t="n"/>
      <c r="D11" s="11" t="n"/>
      <c r="E11" s="14">
        <f>IF($D11="","",IFERROR(INDEX(Inventario!$B$6:$B$305,MATCH($D11,Inventario!$A$6:$A$305,0)),"Sin ficha"))</f>
        <v/>
      </c>
      <c r="F11" s="14">
        <f>IF($D11="","",IFERROR(INDEX(Inventario!$C$6:$C$305,MATCH($D11,Inventario!$A$6:$A$305,0)),"Sin ficha"))</f>
        <v/>
      </c>
      <c r="G11" s="11" t="n"/>
      <c r="H11" s="11" t="n"/>
      <c r="I11" s="12" t="n"/>
      <c r="J11" s="14">
        <f>IF($D11="","",IF(ISNA(MATCH($D11,Inventario!$A$6:$A$305,0)),"Bicicleta no registrada",IF($I11="","Sin documento",IF($I11=INDEX(Inventario!$D$6:$D$305,MATCH($D11,Inventario!$A$6:$A$305,0)),"Propietario",IF(OR($I11=INDEX(Inventario!$F$6:$F$305,MATCH($D11,Inventario!$A$6:$A$305,0)),$I11=INDEX(Inventario!$H$6:$H$305,MATCH($D11,Inventario!$A$6:$A$305,0))),"Autorizado en la ficha","Otra persona")))))</f>
        <v/>
      </c>
      <c r="K11" s="11" t="n"/>
      <c r="L11" s="11" t="n"/>
      <c r="M11" s="11" t="n"/>
      <c r="N11" s="11" t="n"/>
      <c r="O11" s="14">
        <f>IF($D11="","",IF($J11="Bicicleta no registrada","Revisar: bicicleta sin ficha en el inventario",IF($G11="Salida no permitida","Revisar: intento de salida sin autorización (no salió)",IF($G11&lt;&gt;"Sale","",IF($J11="Propietario","",IF($J11="Autorizado en la ficha","Informativa: sale con un autorizado de la ficha",IF(OR($K11="Sí, por citófono o llamada",$K11="Sí, por escrito"),"Informativa: sale con otra persona, autorizada por el propietario",IF($J11="Sin documento","Revisar: sale sin documento y sin autorización","Revisar: sale con otra persona sin autorización del propietario"))))))))</f>
        <v/>
      </c>
      <c r="P11" s="14">
        <f>IF($O11="","",COUNTIF($O$7:$O11,"?*"))</f>
        <v/>
      </c>
    </row>
    <row r="12" ht="18" customHeight="1">
      <c r="A12" s="14">
        <f>IF(AND($B12="",$D12=""),"",ROW()-6)</f>
        <v/>
      </c>
      <c r="B12" s="13" t="n"/>
      <c r="C12" s="15" t="n"/>
      <c r="D12" s="11" t="n"/>
      <c r="E12" s="14">
        <f>IF($D12="","",IFERROR(INDEX(Inventario!$B$6:$B$305,MATCH($D12,Inventario!$A$6:$A$305,0)),"Sin ficha"))</f>
        <v/>
      </c>
      <c r="F12" s="14">
        <f>IF($D12="","",IFERROR(INDEX(Inventario!$C$6:$C$305,MATCH($D12,Inventario!$A$6:$A$305,0)),"Sin ficha"))</f>
        <v/>
      </c>
      <c r="G12" s="11" t="n"/>
      <c r="H12" s="11" t="n"/>
      <c r="I12" s="12" t="n"/>
      <c r="J12" s="14">
        <f>IF($D12="","",IF(ISNA(MATCH($D12,Inventario!$A$6:$A$305,0)),"Bicicleta no registrada",IF($I12="","Sin documento",IF($I12=INDEX(Inventario!$D$6:$D$305,MATCH($D12,Inventario!$A$6:$A$305,0)),"Propietario",IF(OR($I12=INDEX(Inventario!$F$6:$F$305,MATCH($D12,Inventario!$A$6:$A$305,0)),$I12=INDEX(Inventario!$H$6:$H$305,MATCH($D12,Inventario!$A$6:$A$305,0))),"Autorizado en la ficha","Otra persona")))))</f>
        <v/>
      </c>
      <c r="K12" s="11" t="n"/>
      <c r="L12" s="11" t="n"/>
      <c r="M12" s="11" t="n"/>
      <c r="N12" s="11" t="n"/>
      <c r="O12" s="14">
        <f>IF($D12="","",IF($J12="Bicicleta no registrada","Revisar: bicicleta sin ficha en el inventario",IF($G12="Salida no permitida","Revisar: intento de salida sin autorización (no salió)",IF($G12&lt;&gt;"Sale","",IF($J12="Propietario","",IF($J12="Autorizado en la ficha","Informativa: sale con un autorizado de la ficha",IF(OR($K12="Sí, por citófono o llamada",$K12="Sí, por escrito"),"Informativa: sale con otra persona, autorizada por el propietario",IF($J12="Sin documento","Revisar: sale sin documento y sin autorización","Revisar: sale con otra persona sin autorización del propietario"))))))))</f>
        <v/>
      </c>
      <c r="P12" s="14">
        <f>IF($O12="","",COUNTIF($O$7:$O12,"?*"))</f>
        <v/>
      </c>
    </row>
    <row r="13" ht="18" customHeight="1">
      <c r="A13" s="14">
        <f>IF(AND($B13="",$D13=""),"",ROW()-6)</f>
        <v/>
      </c>
      <c r="B13" s="13" t="n"/>
      <c r="C13" s="15" t="n"/>
      <c r="D13" s="11" t="n"/>
      <c r="E13" s="14">
        <f>IF($D13="","",IFERROR(INDEX(Inventario!$B$6:$B$305,MATCH($D13,Inventario!$A$6:$A$305,0)),"Sin ficha"))</f>
        <v/>
      </c>
      <c r="F13" s="14">
        <f>IF($D13="","",IFERROR(INDEX(Inventario!$C$6:$C$305,MATCH($D13,Inventario!$A$6:$A$305,0)),"Sin ficha"))</f>
        <v/>
      </c>
      <c r="G13" s="11" t="n"/>
      <c r="H13" s="11" t="n"/>
      <c r="I13" s="12" t="n"/>
      <c r="J13" s="14">
        <f>IF($D13="","",IF(ISNA(MATCH($D13,Inventario!$A$6:$A$305,0)),"Bicicleta no registrada",IF($I13="","Sin documento",IF($I13=INDEX(Inventario!$D$6:$D$305,MATCH($D13,Inventario!$A$6:$A$305,0)),"Propietario",IF(OR($I13=INDEX(Inventario!$F$6:$F$305,MATCH($D13,Inventario!$A$6:$A$305,0)),$I13=INDEX(Inventario!$H$6:$H$305,MATCH($D13,Inventario!$A$6:$A$305,0))),"Autorizado en la ficha","Otra persona")))))</f>
        <v/>
      </c>
      <c r="K13" s="11" t="n"/>
      <c r="L13" s="11" t="n"/>
      <c r="M13" s="11" t="n"/>
      <c r="N13" s="11" t="n"/>
      <c r="O13" s="14">
        <f>IF($D13="","",IF($J13="Bicicleta no registrada","Revisar: bicicleta sin ficha en el inventario",IF($G13="Salida no permitida","Revisar: intento de salida sin autorización (no salió)",IF($G13&lt;&gt;"Sale","",IF($J13="Propietario","",IF($J13="Autorizado en la ficha","Informativa: sale con un autorizado de la ficha",IF(OR($K13="Sí, por citófono o llamada",$K13="Sí, por escrito"),"Informativa: sale con otra persona, autorizada por el propietario",IF($J13="Sin documento","Revisar: sale sin documento y sin autorización","Revisar: sale con otra persona sin autorización del propietario"))))))))</f>
        <v/>
      </c>
      <c r="P13" s="14">
        <f>IF($O13="","",COUNTIF($O$7:$O13,"?*"))</f>
        <v/>
      </c>
    </row>
    <row r="14" ht="18" customHeight="1">
      <c r="A14" s="14">
        <f>IF(AND($B14="",$D14=""),"",ROW()-6)</f>
        <v/>
      </c>
      <c r="B14" s="13" t="n"/>
      <c r="C14" s="15" t="n"/>
      <c r="D14" s="11" t="n"/>
      <c r="E14" s="14">
        <f>IF($D14="","",IFERROR(INDEX(Inventario!$B$6:$B$305,MATCH($D14,Inventario!$A$6:$A$305,0)),"Sin ficha"))</f>
        <v/>
      </c>
      <c r="F14" s="14">
        <f>IF($D14="","",IFERROR(INDEX(Inventario!$C$6:$C$305,MATCH($D14,Inventario!$A$6:$A$305,0)),"Sin ficha"))</f>
        <v/>
      </c>
      <c r="G14" s="11" t="n"/>
      <c r="H14" s="11" t="n"/>
      <c r="I14" s="12" t="n"/>
      <c r="J14" s="14">
        <f>IF($D14="","",IF(ISNA(MATCH($D14,Inventario!$A$6:$A$305,0)),"Bicicleta no registrada",IF($I14="","Sin documento",IF($I14=INDEX(Inventario!$D$6:$D$305,MATCH($D14,Inventario!$A$6:$A$305,0)),"Propietario",IF(OR($I14=INDEX(Inventario!$F$6:$F$305,MATCH($D14,Inventario!$A$6:$A$305,0)),$I14=INDEX(Inventario!$H$6:$H$305,MATCH($D14,Inventario!$A$6:$A$305,0))),"Autorizado en la ficha","Otra persona")))))</f>
        <v/>
      </c>
      <c r="K14" s="11" t="n"/>
      <c r="L14" s="11" t="n"/>
      <c r="M14" s="11" t="n"/>
      <c r="N14" s="11" t="n"/>
      <c r="O14" s="14">
        <f>IF($D14="","",IF($J14="Bicicleta no registrada","Revisar: bicicleta sin ficha en el inventario",IF($G14="Salida no permitida","Revisar: intento de salida sin autorización (no salió)",IF($G14&lt;&gt;"Sale","",IF($J14="Propietario","",IF($J14="Autorizado en la ficha","Informativa: sale con un autorizado de la ficha",IF(OR($K14="Sí, por citófono o llamada",$K14="Sí, por escrito"),"Informativa: sale con otra persona, autorizada por el propietario",IF($J14="Sin documento","Revisar: sale sin documento y sin autorización","Revisar: sale con otra persona sin autorización del propietario"))))))))</f>
        <v/>
      </c>
      <c r="P14" s="14">
        <f>IF($O14="","",COUNTIF($O$7:$O14,"?*"))</f>
        <v/>
      </c>
    </row>
    <row r="15" ht="18" customHeight="1">
      <c r="A15" s="14">
        <f>IF(AND($B15="",$D15=""),"",ROW()-6)</f>
        <v/>
      </c>
      <c r="B15" s="13" t="n"/>
      <c r="C15" s="15" t="n"/>
      <c r="D15" s="11" t="n"/>
      <c r="E15" s="14">
        <f>IF($D15="","",IFERROR(INDEX(Inventario!$B$6:$B$305,MATCH($D15,Inventario!$A$6:$A$305,0)),"Sin ficha"))</f>
        <v/>
      </c>
      <c r="F15" s="14">
        <f>IF($D15="","",IFERROR(INDEX(Inventario!$C$6:$C$305,MATCH($D15,Inventario!$A$6:$A$305,0)),"Sin ficha"))</f>
        <v/>
      </c>
      <c r="G15" s="11" t="n"/>
      <c r="H15" s="11" t="n"/>
      <c r="I15" s="12" t="n"/>
      <c r="J15" s="14">
        <f>IF($D15="","",IF(ISNA(MATCH($D15,Inventario!$A$6:$A$305,0)),"Bicicleta no registrada",IF($I15="","Sin documento",IF($I15=INDEX(Inventario!$D$6:$D$305,MATCH($D15,Inventario!$A$6:$A$305,0)),"Propietario",IF(OR($I15=INDEX(Inventario!$F$6:$F$305,MATCH($D15,Inventario!$A$6:$A$305,0)),$I15=INDEX(Inventario!$H$6:$H$305,MATCH($D15,Inventario!$A$6:$A$305,0))),"Autorizado en la ficha","Otra persona")))))</f>
        <v/>
      </c>
      <c r="K15" s="11" t="n"/>
      <c r="L15" s="11" t="n"/>
      <c r="M15" s="11" t="n"/>
      <c r="N15" s="11" t="n"/>
      <c r="O15" s="14">
        <f>IF($D15="","",IF($J15="Bicicleta no registrada","Revisar: bicicleta sin ficha en el inventario",IF($G15="Salida no permitida","Revisar: intento de salida sin autorización (no salió)",IF($G15&lt;&gt;"Sale","",IF($J15="Propietario","",IF($J15="Autorizado en la ficha","Informativa: sale con un autorizado de la ficha",IF(OR($K15="Sí, por citófono o llamada",$K15="Sí, por escrito"),"Informativa: sale con otra persona, autorizada por el propietario",IF($J15="Sin documento","Revisar: sale sin documento y sin autorización","Revisar: sale con otra persona sin autorización del propietario"))))))))</f>
        <v/>
      </c>
      <c r="P15" s="14">
        <f>IF($O15="","",COUNTIF($O$7:$O15,"?*"))</f>
        <v/>
      </c>
    </row>
    <row r="16" ht="18" customHeight="1">
      <c r="A16" s="14">
        <f>IF(AND($B16="",$D16=""),"",ROW()-6)</f>
        <v/>
      </c>
      <c r="B16" s="13" t="n"/>
      <c r="C16" s="15" t="n"/>
      <c r="D16" s="11" t="n"/>
      <c r="E16" s="14">
        <f>IF($D16="","",IFERROR(INDEX(Inventario!$B$6:$B$305,MATCH($D16,Inventario!$A$6:$A$305,0)),"Sin ficha"))</f>
        <v/>
      </c>
      <c r="F16" s="14">
        <f>IF($D16="","",IFERROR(INDEX(Inventario!$C$6:$C$305,MATCH($D16,Inventario!$A$6:$A$305,0)),"Sin ficha"))</f>
        <v/>
      </c>
      <c r="G16" s="11" t="n"/>
      <c r="H16" s="11" t="n"/>
      <c r="I16" s="12" t="n"/>
      <c r="J16" s="14">
        <f>IF($D16="","",IF(ISNA(MATCH($D16,Inventario!$A$6:$A$305,0)),"Bicicleta no registrada",IF($I16="","Sin documento",IF($I16=INDEX(Inventario!$D$6:$D$305,MATCH($D16,Inventario!$A$6:$A$305,0)),"Propietario",IF(OR($I16=INDEX(Inventario!$F$6:$F$305,MATCH($D16,Inventario!$A$6:$A$305,0)),$I16=INDEX(Inventario!$H$6:$H$305,MATCH($D16,Inventario!$A$6:$A$305,0))),"Autorizado en la ficha","Otra persona")))))</f>
        <v/>
      </c>
      <c r="K16" s="11" t="n"/>
      <c r="L16" s="11" t="n"/>
      <c r="M16" s="11" t="n"/>
      <c r="N16" s="11" t="n"/>
      <c r="O16" s="14">
        <f>IF($D16="","",IF($J16="Bicicleta no registrada","Revisar: bicicleta sin ficha en el inventario",IF($G16="Salida no permitida","Revisar: intento de salida sin autorización (no salió)",IF($G16&lt;&gt;"Sale","",IF($J16="Propietario","",IF($J16="Autorizado en la ficha","Informativa: sale con un autorizado de la ficha",IF(OR($K16="Sí, por citófono o llamada",$K16="Sí, por escrito"),"Informativa: sale con otra persona, autorizada por el propietario",IF($J16="Sin documento","Revisar: sale sin documento y sin autorización","Revisar: sale con otra persona sin autorización del propietario"))))))))</f>
        <v/>
      </c>
      <c r="P16" s="14">
        <f>IF($O16="","",COUNTIF($O$7:$O16,"?*"))</f>
        <v/>
      </c>
    </row>
    <row r="17" ht="18" customHeight="1">
      <c r="A17" s="14">
        <f>IF(AND($B17="",$D17=""),"",ROW()-6)</f>
        <v/>
      </c>
      <c r="B17" s="13" t="n"/>
      <c r="C17" s="15" t="n"/>
      <c r="D17" s="11" t="n"/>
      <c r="E17" s="14">
        <f>IF($D17="","",IFERROR(INDEX(Inventario!$B$6:$B$305,MATCH($D17,Inventario!$A$6:$A$305,0)),"Sin ficha"))</f>
        <v/>
      </c>
      <c r="F17" s="14">
        <f>IF($D17="","",IFERROR(INDEX(Inventario!$C$6:$C$305,MATCH($D17,Inventario!$A$6:$A$305,0)),"Sin ficha"))</f>
        <v/>
      </c>
      <c r="G17" s="11" t="n"/>
      <c r="H17" s="11" t="n"/>
      <c r="I17" s="12" t="n"/>
      <c r="J17" s="14">
        <f>IF($D17="","",IF(ISNA(MATCH($D17,Inventario!$A$6:$A$305,0)),"Bicicleta no registrada",IF($I17="","Sin documento",IF($I17=INDEX(Inventario!$D$6:$D$305,MATCH($D17,Inventario!$A$6:$A$305,0)),"Propietario",IF(OR($I17=INDEX(Inventario!$F$6:$F$305,MATCH($D17,Inventario!$A$6:$A$305,0)),$I17=INDEX(Inventario!$H$6:$H$305,MATCH($D17,Inventario!$A$6:$A$305,0))),"Autorizado en la ficha","Otra persona")))))</f>
        <v/>
      </c>
      <c r="K17" s="11" t="n"/>
      <c r="L17" s="11" t="n"/>
      <c r="M17" s="11" t="n"/>
      <c r="N17" s="11" t="n"/>
      <c r="O17" s="14">
        <f>IF($D17="","",IF($J17="Bicicleta no registrada","Revisar: bicicleta sin ficha en el inventario",IF($G17="Salida no permitida","Revisar: intento de salida sin autorización (no salió)",IF($G17&lt;&gt;"Sale","",IF($J17="Propietario","",IF($J17="Autorizado en la ficha","Informativa: sale con un autorizado de la ficha",IF(OR($K17="Sí, por citófono o llamada",$K17="Sí, por escrito"),"Informativa: sale con otra persona, autorizada por el propietario",IF($J17="Sin documento","Revisar: sale sin documento y sin autorización","Revisar: sale con otra persona sin autorización del propietario"))))))))</f>
        <v/>
      </c>
      <c r="P17" s="14">
        <f>IF($O17="","",COUNTIF($O$7:$O17,"?*"))</f>
        <v/>
      </c>
    </row>
    <row r="18" ht="18" customHeight="1">
      <c r="A18" s="14">
        <f>IF(AND($B18="",$D18=""),"",ROW()-6)</f>
        <v/>
      </c>
      <c r="B18" s="13" t="n"/>
      <c r="C18" s="15" t="n"/>
      <c r="D18" s="11" t="n"/>
      <c r="E18" s="14">
        <f>IF($D18="","",IFERROR(INDEX(Inventario!$B$6:$B$305,MATCH($D18,Inventario!$A$6:$A$305,0)),"Sin ficha"))</f>
        <v/>
      </c>
      <c r="F18" s="14">
        <f>IF($D18="","",IFERROR(INDEX(Inventario!$C$6:$C$305,MATCH($D18,Inventario!$A$6:$A$305,0)),"Sin ficha"))</f>
        <v/>
      </c>
      <c r="G18" s="11" t="n"/>
      <c r="H18" s="11" t="n"/>
      <c r="I18" s="12" t="n"/>
      <c r="J18" s="14">
        <f>IF($D18="","",IF(ISNA(MATCH($D18,Inventario!$A$6:$A$305,0)),"Bicicleta no registrada",IF($I18="","Sin documento",IF($I18=INDEX(Inventario!$D$6:$D$305,MATCH($D18,Inventario!$A$6:$A$305,0)),"Propietario",IF(OR($I18=INDEX(Inventario!$F$6:$F$305,MATCH($D18,Inventario!$A$6:$A$305,0)),$I18=INDEX(Inventario!$H$6:$H$305,MATCH($D18,Inventario!$A$6:$A$305,0))),"Autorizado en la ficha","Otra persona")))))</f>
        <v/>
      </c>
      <c r="K18" s="11" t="n"/>
      <c r="L18" s="11" t="n"/>
      <c r="M18" s="11" t="n"/>
      <c r="N18" s="11" t="n"/>
      <c r="O18" s="14">
        <f>IF($D18="","",IF($J18="Bicicleta no registrada","Revisar: bicicleta sin ficha en el inventario",IF($G18="Salida no permitida","Revisar: intento de salida sin autorización (no salió)",IF($G18&lt;&gt;"Sale","",IF($J18="Propietario","",IF($J18="Autorizado en la ficha","Informativa: sale con un autorizado de la ficha",IF(OR($K18="Sí, por citófono o llamada",$K18="Sí, por escrito"),"Informativa: sale con otra persona, autorizada por el propietario",IF($J18="Sin documento","Revisar: sale sin documento y sin autorización","Revisar: sale con otra persona sin autorización del propietario"))))))))</f>
        <v/>
      </c>
      <c r="P18" s="14">
        <f>IF($O18="","",COUNTIF($O$7:$O18,"?*"))</f>
        <v/>
      </c>
    </row>
    <row r="19" ht="18" customHeight="1">
      <c r="A19" s="14">
        <f>IF(AND($B19="",$D19=""),"",ROW()-6)</f>
        <v/>
      </c>
      <c r="B19" s="13" t="n"/>
      <c r="C19" s="15" t="n"/>
      <c r="D19" s="11" t="n"/>
      <c r="E19" s="14">
        <f>IF($D19="","",IFERROR(INDEX(Inventario!$B$6:$B$305,MATCH($D19,Inventario!$A$6:$A$305,0)),"Sin ficha"))</f>
        <v/>
      </c>
      <c r="F19" s="14">
        <f>IF($D19="","",IFERROR(INDEX(Inventario!$C$6:$C$305,MATCH($D19,Inventario!$A$6:$A$305,0)),"Sin ficha"))</f>
        <v/>
      </c>
      <c r="G19" s="11" t="n"/>
      <c r="H19" s="11" t="n"/>
      <c r="I19" s="12" t="n"/>
      <c r="J19" s="14">
        <f>IF($D19="","",IF(ISNA(MATCH($D19,Inventario!$A$6:$A$305,0)),"Bicicleta no registrada",IF($I19="","Sin documento",IF($I19=INDEX(Inventario!$D$6:$D$305,MATCH($D19,Inventario!$A$6:$A$305,0)),"Propietario",IF(OR($I19=INDEX(Inventario!$F$6:$F$305,MATCH($D19,Inventario!$A$6:$A$305,0)),$I19=INDEX(Inventario!$H$6:$H$305,MATCH($D19,Inventario!$A$6:$A$305,0))),"Autorizado en la ficha","Otra persona")))))</f>
        <v/>
      </c>
      <c r="K19" s="11" t="n"/>
      <c r="L19" s="11" t="n"/>
      <c r="M19" s="11" t="n"/>
      <c r="N19" s="11" t="n"/>
      <c r="O19" s="14">
        <f>IF($D19="","",IF($J19="Bicicleta no registrada","Revisar: bicicleta sin ficha en el inventario",IF($G19="Salida no permitida","Revisar: intento de salida sin autorización (no salió)",IF($G19&lt;&gt;"Sale","",IF($J19="Propietario","",IF($J19="Autorizado en la ficha","Informativa: sale con un autorizado de la ficha",IF(OR($K19="Sí, por citófono o llamada",$K19="Sí, por escrito"),"Informativa: sale con otra persona, autorizada por el propietario",IF($J19="Sin documento","Revisar: sale sin documento y sin autorización","Revisar: sale con otra persona sin autorización del propietario"))))))))</f>
        <v/>
      </c>
      <c r="P19" s="14">
        <f>IF($O19="","",COUNTIF($O$7:$O19,"?*"))</f>
        <v/>
      </c>
    </row>
    <row r="20" ht="18" customHeight="1">
      <c r="A20" s="14">
        <f>IF(AND($B20="",$D20=""),"",ROW()-6)</f>
        <v/>
      </c>
      <c r="B20" s="13" t="n"/>
      <c r="C20" s="15" t="n"/>
      <c r="D20" s="11" t="n"/>
      <c r="E20" s="14">
        <f>IF($D20="","",IFERROR(INDEX(Inventario!$B$6:$B$305,MATCH($D20,Inventario!$A$6:$A$305,0)),"Sin ficha"))</f>
        <v/>
      </c>
      <c r="F20" s="14">
        <f>IF($D20="","",IFERROR(INDEX(Inventario!$C$6:$C$305,MATCH($D20,Inventario!$A$6:$A$305,0)),"Sin ficha"))</f>
        <v/>
      </c>
      <c r="G20" s="11" t="n"/>
      <c r="H20" s="11" t="n"/>
      <c r="I20" s="12" t="n"/>
      <c r="J20" s="14">
        <f>IF($D20="","",IF(ISNA(MATCH($D20,Inventario!$A$6:$A$305,0)),"Bicicleta no registrada",IF($I20="","Sin documento",IF($I20=INDEX(Inventario!$D$6:$D$305,MATCH($D20,Inventario!$A$6:$A$305,0)),"Propietario",IF(OR($I20=INDEX(Inventario!$F$6:$F$305,MATCH($D20,Inventario!$A$6:$A$305,0)),$I20=INDEX(Inventario!$H$6:$H$305,MATCH($D20,Inventario!$A$6:$A$305,0))),"Autorizado en la ficha","Otra persona")))))</f>
        <v/>
      </c>
      <c r="K20" s="11" t="n"/>
      <c r="L20" s="11" t="n"/>
      <c r="M20" s="11" t="n"/>
      <c r="N20" s="11" t="n"/>
      <c r="O20" s="14">
        <f>IF($D20="","",IF($J20="Bicicleta no registrada","Revisar: bicicleta sin ficha en el inventario",IF($G20="Salida no permitida","Revisar: intento de salida sin autorización (no salió)",IF($G20&lt;&gt;"Sale","",IF($J20="Propietario","",IF($J20="Autorizado en la ficha","Informativa: sale con un autorizado de la ficha",IF(OR($K20="Sí, por citófono o llamada",$K20="Sí, por escrito"),"Informativa: sale con otra persona, autorizada por el propietario",IF($J20="Sin documento","Revisar: sale sin documento y sin autorización","Revisar: sale con otra persona sin autorización del propietario"))))))))</f>
        <v/>
      </c>
      <c r="P20" s="14">
        <f>IF($O20="","",COUNTIF($O$7:$O20,"?*"))</f>
        <v/>
      </c>
    </row>
    <row r="21" ht="18" customHeight="1">
      <c r="A21" s="14">
        <f>IF(AND($B21="",$D21=""),"",ROW()-6)</f>
        <v/>
      </c>
      <c r="B21" s="13" t="n"/>
      <c r="C21" s="15" t="n"/>
      <c r="D21" s="11" t="n"/>
      <c r="E21" s="14">
        <f>IF($D21="","",IFERROR(INDEX(Inventario!$B$6:$B$305,MATCH($D21,Inventario!$A$6:$A$305,0)),"Sin ficha"))</f>
        <v/>
      </c>
      <c r="F21" s="14">
        <f>IF($D21="","",IFERROR(INDEX(Inventario!$C$6:$C$305,MATCH($D21,Inventario!$A$6:$A$305,0)),"Sin ficha"))</f>
        <v/>
      </c>
      <c r="G21" s="11" t="n"/>
      <c r="H21" s="11" t="n"/>
      <c r="I21" s="12" t="n"/>
      <c r="J21" s="14">
        <f>IF($D21="","",IF(ISNA(MATCH($D21,Inventario!$A$6:$A$305,0)),"Bicicleta no registrada",IF($I21="","Sin documento",IF($I21=INDEX(Inventario!$D$6:$D$305,MATCH($D21,Inventario!$A$6:$A$305,0)),"Propietario",IF(OR($I21=INDEX(Inventario!$F$6:$F$305,MATCH($D21,Inventario!$A$6:$A$305,0)),$I21=INDEX(Inventario!$H$6:$H$305,MATCH($D21,Inventario!$A$6:$A$305,0))),"Autorizado en la ficha","Otra persona")))))</f>
        <v/>
      </c>
      <c r="K21" s="11" t="n"/>
      <c r="L21" s="11" t="n"/>
      <c r="M21" s="11" t="n"/>
      <c r="N21" s="11" t="n"/>
      <c r="O21" s="14">
        <f>IF($D21="","",IF($J21="Bicicleta no registrada","Revisar: bicicleta sin ficha en el inventario",IF($G21="Salida no permitida","Revisar: intento de salida sin autorización (no salió)",IF($G21&lt;&gt;"Sale","",IF($J21="Propietario","",IF($J21="Autorizado en la ficha","Informativa: sale con un autorizado de la ficha",IF(OR($K21="Sí, por citófono o llamada",$K21="Sí, por escrito"),"Informativa: sale con otra persona, autorizada por el propietario",IF($J21="Sin documento","Revisar: sale sin documento y sin autorización","Revisar: sale con otra persona sin autorización del propietario"))))))))</f>
        <v/>
      </c>
      <c r="P21" s="14">
        <f>IF($O21="","",COUNTIF($O$7:$O21,"?*"))</f>
        <v/>
      </c>
    </row>
    <row r="22" ht="18" customHeight="1">
      <c r="A22" s="14">
        <f>IF(AND($B22="",$D22=""),"",ROW()-6)</f>
        <v/>
      </c>
      <c r="B22" s="13" t="n"/>
      <c r="C22" s="15" t="n"/>
      <c r="D22" s="11" t="n"/>
      <c r="E22" s="14">
        <f>IF($D22="","",IFERROR(INDEX(Inventario!$B$6:$B$305,MATCH($D22,Inventario!$A$6:$A$305,0)),"Sin ficha"))</f>
        <v/>
      </c>
      <c r="F22" s="14">
        <f>IF($D22="","",IFERROR(INDEX(Inventario!$C$6:$C$305,MATCH($D22,Inventario!$A$6:$A$305,0)),"Sin ficha"))</f>
        <v/>
      </c>
      <c r="G22" s="11" t="n"/>
      <c r="H22" s="11" t="n"/>
      <c r="I22" s="12" t="n"/>
      <c r="J22" s="14">
        <f>IF($D22="","",IF(ISNA(MATCH($D22,Inventario!$A$6:$A$305,0)),"Bicicleta no registrada",IF($I22="","Sin documento",IF($I22=INDEX(Inventario!$D$6:$D$305,MATCH($D22,Inventario!$A$6:$A$305,0)),"Propietario",IF(OR($I22=INDEX(Inventario!$F$6:$F$305,MATCH($D22,Inventario!$A$6:$A$305,0)),$I22=INDEX(Inventario!$H$6:$H$305,MATCH($D22,Inventario!$A$6:$A$305,0))),"Autorizado en la ficha","Otra persona")))))</f>
        <v/>
      </c>
      <c r="K22" s="11" t="n"/>
      <c r="L22" s="11" t="n"/>
      <c r="M22" s="11" t="n"/>
      <c r="N22" s="11" t="n"/>
      <c r="O22" s="14">
        <f>IF($D22="","",IF($J22="Bicicleta no registrada","Revisar: bicicleta sin ficha en el inventario",IF($G22="Salida no permitida","Revisar: intento de salida sin autorización (no salió)",IF($G22&lt;&gt;"Sale","",IF($J22="Propietario","",IF($J22="Autorizado en la ficha","Informativa: sale con un autorizado de la ficha",IF(OR($K22="Sí, por citófono o llamada",$K22="Sí, por escrito"),"Informativa: sale con otra persona, autorizada por el propietario",IF($J22="Sin documento","Revisar: sale sin documento y sin autorización","Revisar: sale con otra persona sin autorización del propietario"))))))))</f>
        <v/>
      </c>
      <c r="P22" s="14">
        <f>IF($O22="","",COUNTIF($O$7:$O22,"?*"))</f>
        <v/>
      </c>
    </row>
    <row r="23" ht="18" customHeight="1">
      <c r="A23" s="14">
        <f>IF(AND($B23="",$D23=""),"",ROW()-6)</f>
        <v/>
      </c>
      <c r="B23" s="13" t="n"/>
      <c r="C23" s="15" t="n"/>
      <c r="D23" s="11" t="n"/>
      <c r="E23" s="14">
        <f>IF($D23="","",IFERROR(INDEX(Inventario!$B$6:$B$305,MATCH($D23,Inventario!$A$6:$A$305,0)),"Sin ficha"))</f>
        <v/>
      </c>
      <c r="F23" s="14">
        <f>IF($D23="","",IFERROR(INDEX(Inventario!$C$6:$C$305,MATCH($D23,Inventario!$A$6:$A$305,0)),"Sin ficha"))</f>
        <v/>
      </c>
      <c r="G23" s="11" t="n"/>
      <c r="H23" s="11" t="n"/>
      <c r="I23" s="12" t="n"/>
      <c r="J23" s="14">
        <f>IF($D23="","",IF(ISNA(MATCH($D23,Inventario!$A$6:$A$305,0)),"Bicicleta no registrada",IF($I23="","Sin documento",IF($I23=INDEX(Inventario!$D$6:$D$305,MATCH($D23,Inventario!$A$6:$A$305,0)),"Propietario",IF(OR($I23=INDEX(Inventario!$F$6:$F$305,MATCH($D23,Inventario!$A$6:$A$305,0)),$I23=INDEX(Inventario!$H$6:$H$305,MATCH($D23,Inventario!$A$6:$A$305,0))),"Autorizado en la ficha","Otra persona")))))</f>
        <v/>
      </c>
      <c r="K23" s="11" t="n"/>
      <c r="L23" s="11" t="n"/>
      <c r="M23" s="11" t="n"/>
      <c r="N23" s="11" t="n"/>
      <c r="O23" s="14">
        <f>IF($D23="","",IF($J23="Bicicleta no registrada","Revisar: bicicleta sin ficha en el inventario",IF($G23="Salida no permitida","Revisar: intento de salida sin autorización (no salió)",IF($G23&lt;&gt;"Sale","",IF($J23="Propietario","",IF($J23="Autorizado en la ficha","Informativa: sale con un autorizado de la ficha",IF(OR($K23="Sí, por citófono o llamada",$K23="Sí, por escrito"),"Informativa: sale con otra persona, autorizada por el propietario",IF($J23="Sin documento","Revisar: sale sin documento y sin autorización","Revisar: sale con otra persona sin autorización del propietario"))))))))</f>
        <v/>
      </c>
      <c r="P23" s="14">
        <f>IF($O23="","",COUNTIF($O$7:$O23,"?*"))</f>
        <v/>
      </c>
    </row>
    <row r="24" ht="18" customHeight="1">
      <c r="A24" s="14">
        <f>IF(AND($B24="",$D24=""),"",ROW()-6)</f>
        <v/>
      </c>
      <c r="B24" s="13" t="n"/>
      <c r="C24" s="15" t="n"/>
      <c r="D24" s="11" t="n"/>
      <c r="E24" s="14">
        <f>IF($D24="","",IFERROR(INDEX(Inventario!$B$6:$B$305,MATCH($D24,Inventario!$A$6:$A$305,0)),"Sin ficha"))</f>
        <v/>
      </c>
      <c r="F24" s="14">
        <f>IF($D24="","",IFERROR(INDEX(Inventario!$C$6:$C$305,MATCH($D24,Inventario!$A$6:$A$305,0)),"Sin ficha"))</f>
        <v/>
      </c>
      <c r="G24" s="11" t="n"/>
      <c r="H24" s="11" t="n"/>
      <c r="I24" s="12" t="n"/>
      <c r="J24" s="14">
        <f>IF($D24="","",IF(ISNA(MATCH($D24,Inventario!$A$6:$A$305,0)),"Bicicleta no registrada",IF($I24="","Sin documento",IF($I24=INDEX(Inventario!$D$6:$D$305,MATCH($D24,Inventario!$A$6:$A$305,0)),"Propietario",IF(OR($I24=INDEX(Inventario!$F$6:$F$305,MATCH($D24,Inventario!$A$6:$A$305,0)),$I24=INDEX(Inventario!$H$6:$H$305,MATCH($D24,Inventario!$A$6:$A$305,0))),"Autorizado en la ficha","Otra persona")))))</f>
        <v/>
      </c>
      <c r="K24" s="11" t="n"/>
      <c r="L24" s="11" t="n"/>
      <c r="M24" s="11" t="n"/>
      <c r="N24" s="11" t="n"/>
      <c r="O24" s="14">
        <f>IF($D24="","",IF($J24="Bicicleta no registrada","Revisar: bicicleta sin ficha en el inventario",IF($G24="Salida no permitida","Revisar: intento de salida sin autorización (no salió)",IF($G24&lt;&gt;"Sale","",IF($J24="Propietario","",IF($J24="Autorizado en la ficha","Informativa: sale con un autorizado de la ficha",IF(OR($K24="Sí, por citófono o llamada",$K24="Sí, por escrito"),"Informativa: sale con otra persona, autorizada por el propietario",IF($J24="Sin documento","Revisar: sale sin documento y sin autorización","Revisar: sale con otra persona sin autorización del propietario"))))))))</f>
        <v/>
      </c>
      <c r="P24" s="14">
        <f>IF($O24="","",COUNTIF($O$7:$O24,"?*"))</f>
        <v/>
      </c>
    </row>
    <row r="25" ht="18" customHeight="1">
      <c r="A25" s="14">
        <f>IF(AND($B25="",$D25=""),"",ROW()-6)</f>
        <v/>
      </c>
      <c r="B25" s="13" t="n"/>
      <c r="C25" s="15" t="n"/>
      <c r="D25" s="11" t="n"/>
      <c r="E25" s="14">
        <f>IF($D25="","",IFERROR(INDEX(Inventario!$B$6:$B$305,MATCH($D25,Inventario!$A$6:$A$305,0)),"Sin ficha"))</f>
        <v/>
      </c>
      <c r="F25" s="14">
        <f>IF($D25="","",IFERROR(INDEX(Inventario!$C$6:$C$305,MATCH($D25,Inventario!$A$6:$A$305,0)),"Sin ficha"))</f>
        <v/>
      </c>
      <c r="G25" s="11" t="n"/>
      <c r="H25" s="11" t="n"/>
      <c r="I25" s="12" t="n"/>
      <c r="J25" s="14">
        <f>IF($D25="","",IF(ISNA(MATCH($D25,Inventario!$A$6:$A$305,0)),"Bicicleta no registrada",IF($I25="","Sin documento",IF($I25=INDEX(Inventario!$D$6:$D$305,MATCH($D25,Inventario!$A$6:$A$305,0)),"Propietario",IF(OR($I25=INDEX(Inventario!$F$6:$F$305,MATCH($D25,Inventario!$A$6:$A$305,0)),$I25=INDEX(Inventario!$H$6:$H$305,MATCH($D25,Inventario!$A$6:$A$305,0))),"Autorizado en la ficha","Otra persona")))))</f>
        <v/>
      </c>
      <c r="K25" s="11" t="n"/>
      <c r="L25" s="11" t="n"/>
      <c r="M25" s="11" t="n"/>
      <c r="N25" s="11" t="n"/>
      <c r="O25" s="14">
        <f>IF($D25="","",IF($J25="Bicicleta no registrada","Revisar: bicicleta sin ficha en el inventario",IF($G25="Salida no permitida","Revisar: intento de salida sin autorización (no salió)",IF($G25&lt;&gt;"Sale","",IF($J25="Propietario","",IF($J25="Autorizado en la ficha","Informativa: sale con un autorizado de la ficha",IF(OR($K25="Sí, por citófono o llamada",$K25="Sí, por escrito"),"Informativa: sale con otra persona, autorizada por el propietario",IF($J25="Sin documento","Revisar: sale sin documento y sin autorización","Revisar: sale con otra persona sin autorización del propietario"))))))))</f>
        <v/>
      </c>
      <c r="P25" s="14">
        <f>IF($O25="","",COUNTIF($O$7:$O25,"?*"))</f>
        <v/>
      </c>
    </row>
    <row r="26" ht="18" customHeight="1">
      <c r="A26" s="14">
        <f>IF(AND($B26="",$D26=""),"",ROW()-6)</f>
        <v/>
      </c>
      <c r="B26" s="13" t="n"/>
      <c r="C26" s="15" t="n"/>
      <c r="D26" s="11" t="n"/>
      <c r="E26" s="14">
        <f>IF($D26="","",IFERROR(INDEX(Inventario!$B$6:$B$305,MATCH($D26,Inventario!$A$6:$A$305,0)),"Sin ficha"))</f>
        <v/>
      </c>
      <c r="F26" s="14">
        <f>IF($D26="","",IFERROR(INDEX(Inventario!$C$6:$C$305,MATCH($D26,Inventario!$A$6:$A$305,0)),"Sin ficha"))</f>
        <v/>
      </c>
      <c r="G26" s="11" t="n"/>
      <c r="H26" s="11" t="n"/>
      <c r="I26" s="12" t="n"/>
      <c r="J26" s="14">
        <f>IF($D26="","",IF(ISNA(MATCH($D26,Inventario!$A$6:$A$305,0)),"Bicicleta no registrada",IF($I26="","Sin documento",IF($I26=INDEX(Inventario!$D$6:$D$305,MATCH($D26,Inventario!$A$6:$A$305,0)),"Propietario",IF(OR($I26=INDEX(Inventario!$F$6:$F$305,MATCH($D26,Inventario!$A$6:$A$305,0)),$I26=INDEX(Inventario!$H$6:$H$305,MATCH($D26,Inventario!$A$6:$A$305,0))),"Autorizado en la ficha","Otra persona")))))</f>
        <v/>
      </c>
      <c r="K26" s="11" t="n"/>
      <c r="L26" s="11" t="n"/>
      <c r="M26" s="11" t="n"/>
      <c r="N26" s="11" t="n"/>
      <c r="O26" s="14">
        <f>IF($D26="","",IF($J26="Bicicleta no registrada","Revisar: bicicleta sin ficha en el inventario",IF($G26="Salida no permitida","Revisar: intento de salida sin autorización (no salió)",IF($G26&lt;&gt;"Sale","",IF($J26="Propietario","",IF($J26="Autorizado en la ficha","Informativa: sale con un autorizado de la ficha",IF(OR($K26="Sí, por citófono o llamada",$K26="Sí, por escrito"),"Informativa: sale con otra persona, autorizada por el propietario",IF($J26="Sin documento","Revisar: sale sin documento y sin autorización","Revisar: sale con otra persona sin autorización del propietario"))))))))</f>
        <v/>
      </c>
      <c r="P26" s="14">
        <f>IF($O26="","",COUNTIF($O$7:$O26,"?*"))</f>
        <v/>
      </c>
    </row>
    <row r="27" ht="18" customHeight="1">
      <c r="A27" s="14">
        <f>IF(AND($B27="",$D27=""),"",ROW()-6)</f>
        <v/>
      </c>
      <c r="B27" s="13" t="n"/>
      <c r="C27" s="15" t="n"/>
      <c r="D27" s="11" t="n"/>
      <c r="E27" s="14">
        <f>IF($D27="","",IFERROR(INDEX(Inventario!$B$6:$B$305,MATCH($D27,Inventario!$A$6:$A$305,0)),"Sin ficha"))</f>
        <v/>
      </c>
      <c r="F27" s="14">
        <f>IF($D27="","",IFERROR(INDEX(Inventario!$C$6:$C$305,MATCH($D27,Inventario!$A$6:$A$305,0)),"Sin ficha"))</f>
        <v/>
      </c>
      <c r="G27" s="11" t="n"/>
      <c r="H27" s="11" t="n"/>
      <c r="I27" s="12" t="n"/>
      <c r="J27" s="14">
        <f>IF($D27="","",IF(ISNA(MATCH($D27,Inventario!$A$6:$A$305,0)),"Bicicleta no registrada",IF($I27="","Sin documento",IF($I27=INDEX(Inventario!$D$6:$D$305,MATCH($D27,Inventario!$A$6:$A$305,0)),"Propietario",IF(OR($I27=INDEX(Inventario!$F$6:$F$305,MATCH($D27,Inventario!$A$6:$A$305,0)),$I27=INDEX(Inventario!$H$6:$H$305,MATCH($D27,Inventario!$A$6:$A$305,0))),"Autorizado en la ficha","Otra persona")))))</f>
        <v/>
      </c>
      <c r="K27" s="11" t="n"/>
      <c r="L27" s="11" t="n"/>
      <c r="M27" s="11" t="n"/>
      <c r="N27" s="11" t="n"/>
      <c r="O27" s="14">
        <f>IF($D27="","",IF($J27="Bicicleta no registrada","Revisar: bicicleta sin ficha en el inventario",IF($G27="Salida no permitida","Revisar: intento de salida sin autorización (no salió)",IF($G27&lt;&gt;"Sale","",IF($J27="Propietario","",IF($J27="Autorizado en la ficha","Informativa: sale con un autorizado de la ficha",IF(OR($K27="Sí, por citófono o llamada",$K27="Sí, por escrito"),"Informativa: sale con otra persona, autorizada por el propietario",IF($J27="Sin documento","Revisar: sale sin documento y sin autorización","Revisar: sale con otra persona sin autorización del propietario"))))))))</f>
        <v/>
      </c>
      <c r="P27" s="14">
        <f>IF($O27="","",COUNTIF($O$7:$O27,"?*"))</f>
        <v/>
      </c>
    </row>
    <row r="28" ht="18" customHeight="1">
      <c r="A28" s="14">
        <f>IF(AND($B28="",$D28=""),"",ROW()-6)</f>
        <v/>
      </c>
      <c r="B28" s="13" t="n"/>
      <c r="C28" s="15" t="n"/>
      <c r="D28" s="11" t="n"/>
      <c r="E28" s="14">
        <f>IF($D28="","",IFERROR(INDEX(Inventario!$B$6:$B$305,MATCH($D28,Inventario!$A$6:$A$305,0)),"Sin ficha"))</f>
        <v/>
      </c>
      <c r="F28" s="14">
        <f>IF($D28="","",IFERROR(INDEX(Inventario!$C$6:$C$305,MATCH($D28,Inventario!$A$6:$A$305,0)),"Sin ficha"))</f>
        <v/>
      </c>
      <c r="G28" s="11" t="n"/>
      <c r="H28" s="11" t="n"/>
      <c r="I28" s="12" t="n"/>
      <c r="J28" s="14">
        <f>IF($D28="","",IF(ISNA(MATCH($D28,Inventario!$A$6:$A$305,0)),"Bicicleta no registrada",IF($I28="","Sin documento",IF($I28=INDEX(Inventario!$D$6:$D$305,MATCH($D28,Inventario!$A$6:$A$305,0)),"Propietario",IF(OR($I28=INDEX(Inventario!$F$6:$F$305,MATCH($D28,Inventario!$A$6:$A$305,0)),$I28=INDEX(Inventario!$H$6:$H$305,MATCH($D28,Inventario!$A$6:$A$305,0))),"Autorizado en la ficha","Otra persona")))))</f>
        <v/>
      </c>
      <c r="K28" s="11" t="n"/>
      <c r="L28" s="11" t="n"/>
      <c r="M28" s="11" t="n"/>
      <c r="N28" s="11" t="n"/>
      <c r="O28" s="14">
        <f>IF($D28="","",IF($J28="Bicicleta no registrada","Revisar: bicicleta sin ficha en el inventario",IF($G28="Salida no permitida","Revisar: intento de salida sin autorización (no salió)",IF($G28&lt;&gt;"Sale","",IF($J28="Propietario","",IF($J28="Autorizado en la ficha","Informativa: sale con un autorizado de la ficha",IF(OR($K28="Sí, por citófono o llamada",$K28="Sí, por escrito"),"Informativa: sale con otra persona, autorizada por el propietario",IF($J28="Sin documento","Revisar: sale sin documento y sin autorización","Revisar: sale con otra persona sin autorización del propietario"))))))))</f>
        <v/>
      </c>
      <c r="P28" s="14">
        <f>IF($O28="","",COUNTIF($O$7:$O28,"?*"))</f>
        <v/>
      </c>
    </row>
    <row r="29" ht="18" customHeight="1">
      <c r="A29" s="14">
        <f>IF(AND($B29="",$D29=""),"",ROW()-6)</f>
        <v/>
      </c>
      <c r="B29" s="13" t="n"/>
      <c r="C29" s="15" t="n"/>
      <c r="D29" s="11" t="n"/>
      <c r="E29" s="14">
        <f>IF($D29="","",IFERROR(INDEX(Inventario!$B$6:$B$305,MATCH($D29,Inventario!$A$6:$A$305,0)),"Sin ficha"))</f>
        <v/>
      </c>
      <c r="F29" s="14">
        <f>IF($D29="","",IFERROR(INDEX(Inventario!$C$6:$C$305,MATCH($D29,Inventario!$A$6:$A$305,0)),"Sin ficha"))</f>
        <v/>
      </c>
      <c r="G29" s="11" t="n"/>
      <c r="H29" s="11" t="n"/>
      <c r="I29" s="12" t="n"/>
      <c r="J29" s="14">
        <f>IF($D29="","",IF(ISNA(MATCH($D29,Inventario!$A$6:$A$305,0)),"Bicicleta no registrada",IF($I29="","Sin documento",IF($I29=INDEX(Inventario!$D$6:$D$305,MATCH($D29,Inventario!$A$6:$A$305,0)),"Propietario",IF(OR($I29=INDEX(Inventario!$F$6:$F$305,MATCH($D29,Inventario!$A$6:$A$305,0)),$I29=INDEX(Inventario!$H$6:$H$305,MATCH($D29,Inventario!$A$6:$A$305,0))),"Autorizado en la ficha","Otra persona")))))</f>
        <v/>
      </c>
      <c r="K29" s="11" t="n"/>
      <c r="L29" s="11" t="n"/>
      <c r="M29" s="11" t="n"/>
      <c r="N29" s="11" t="n"/>
      <c r="O29" s="14">
        <f>IF($D29="","",IF($J29="Bicicleta no registrada","Revisar: bicicleta sin ficha en el inventario",IF($G29="Salida no permitida","Revisar: intento de salida sin autorización (no salió)",IF($G29&lt;&gt;"Sale","",IF($J29="Propietario","",IF($J29="Autorizado en la ficha","Informativa: sale con un autorizado de la ficha",IF(OR($K29="Sí, por citófono o llamada",$K29="Sí, por escrito"),"Informativa: sale con otra persona, autorizada por el propietario",IF($J29="Sin documento","Revisar: sale sin documento y sin autorización","Revisar: sale con otra persona sin autorización del propietario"))))))))</f>
        <v/>
      </c>
      <c r="P29" s="14">
        <f>IF($O29="","",COUNTIF($O$7:$O29,"?*"))</f>
        <v/>
      </c>
    </row>
    <row r="30" ht="18" customHeight="1">
      <c r="A30" s="14">
        <f>IF(AND($B30="",$D30=""),"",ROW()-6)</f>
        <v/>
      </c>
      <c r="B30" s="13" t="n"/>
      <c r="C30" s="15" t="n"/>
      <c r="D30" s="11" t="n"/>
      <c r="E30" s="14">
        <f>IF($D30="","",IFERROR(INDEX(Inventario!$B$6:$B$305,MATCH($D30,Inventario!$A$6:$A$305,0)),"Sin ficha"))</f>
        <v/>
      </c>
      <c r="F30" s="14">
        <f>IF($D30="","",IFERROR(INDEX(Inventario!$C$6:$C$305,MATCH($D30,Inventario!$A$6:$A$305,0)),"Sin ficha"))</f>
        <v/>
      </c>
      <c r="G30" s="11" t="n"/>
      <c r="H30" s="11" t="n"/>
      <c r="I30" s="12" t="n"/>
      <c r="J30" s="14">
        <f>IF($D30="","",IF(ISNA(MATCH($D30,Inventario!$A$6:$A$305,0)),"Bicicleta no registrada",IF($I30="","Sin documento",IF($I30=INDEX(Inventario!$D$6:$D$305,MATCH($D30,Inventario!$A$6:$A$305,0)),"Propietario",IF(OR($I30=INDEX(Inventario!$F$6:$F$305,MATCH($D30,Inventario!$A$6:$A$305,0)),$I30=INDEX(Inventario!$H$6:$H$305,MATCH($D30,Inventario!$A$6:$A$305,0))),"Autorizado en la ficha","Otra persona")))))</f>
        <v/>
      </c>
      <c r="K30" s="11" t="n"/>
      <c r="L30" s="11" t="n"/>
      <c r="M30" s="11" t="n"/>
      <c r="N30" s="11" t="n"/>
      <c r="O30" s="14">
        <f>IF($D30="","",IF($J30="Bicicleta no registrada","Revisar: bicicleta sin ficha en el inventario",IF($G30="Salida no permitida","Revisar: intento de salida sin autorización (no salió)",IF($G30&lt;&gt;"Sale","",IF($J30="Propietario","",IF($J30="Autorizado en la ficha","Informativa: sale con un autorizado de la ficha",IF(OR($K30="Sí, por citófono o llamada",$K30="Sí, por escrito"),"Informativa: sale con otra persona, autorizada por el propietario",IF($J30="Sin documento","Revisar: sale sin documento y sin autorización","Revisar: sale con otra persona sin autorización del propietario"))))))))</f>
        <v/>
      </c>
      <c r="P30" s="14">
        <f>IF($O30="","",COUNTIF($O$7:$O30,"?*"))</f>
        <v/>
      </c>
    </row>
    <row r="31" ht="18" customHeight="1">
      <c r="A31" s="14">
        <f>IF(AND($B31="",$D31=""),"",ROW()-6)</f>
        <v/>
      </c>
      <c r="B31" s="13" t="n"/>
      <c r="C31" s="15" t="n"/>
      <c r="D31" s="11" t="n"/>
      <c r="E31" s="14">
        <f>IF($D31="","",IFERROR(INDEX(Inventario!$B$6:$B$305,MATCH($D31,Inventario!$A$6:$A$305,0)),"Sin ficha"))</f>
        <v/>
      </c>
      <c r="F31" s="14">
        <f>IF($D31="","",IFERROR(INDEX(Inventario!$C$6:$C$305,MATCH($D31,Inventario!$A$6:$A$305,0)),"Sin ficha"))</f>
        <v/>
      </c>
      <c r="G31" s="11" t="n"/>
      <c r="H31" s="11" t="n"/>
      <c r="I31" s="12" t="n"/>
      <c r="J31" s="14">
        <f>IF($D31="","",IF(ISNA(MATCH($D31,Inventario!$A$6:$A$305,0)),"Bicicleta no registrada",IF($I31="","Sin documento",IF($I31=INDEX(Inventario!$D$6:$D$305,MATCH($D31,Inventario!$A$6:$A$305,0)),"Propietario",IF(OR($I31=INDEX(Inventario!$F$6:$F$305,MATCH($D31,Inventario!$A$6:$A$305,0)),$I31=INDEX(Inventario!$H$6:$H$305,MATCH($D31,Inventario!$A$6:$A$305,0))),"Autorizado en la ficha","Otra persona")))))</f>
        <v/>
      </c>
      <c r="K31" s="11" t="n"/>
      <c r="L31" s="11" t="n"/>
      <c r="M31" s="11" t="n"/>
      <c r="N31" s="11" t="n"/>
      <c r="O31" s="14">
        <f>IF($D31="","",IF($J31="Bicicleta no registrada","Revisar: bicicleta sin ficha en el inventario",IF($G31="Salida no permitida","Revisar: intento de salida sin autorización (no salió)",IF($G31&lt;&gt;"Sale","",IF($J31="Propietario","",IF($J31="Autorizado en la ficha","Informativa: sale con un autorizado de la ficha",IF(OR($K31="Sí, por citófono o llamada",$K31="Sí, por escrito"),"Informativa: sale con otra persona, autorizada por el propietario",IF($J31="Sin documento","Revisar: sale sin documento y sin autorización","Revisar: sale con otra persona sin autorización del propietario"))))))))</f>
        <v/>
      </c>
      <c r="P31" s="14">
        <f>IF($O31="","",COUNTIF($O$7:$O31,"?*"))</f>
        <v/>
      </c>
    </row>
    <row r="32" ht="18" customHeight="1">
      <c r="A32" s="14">
        <f>IF(AND($B32="",$D32=""),"",ROW()-6)</f>
        <v/>
      </c>
      <c r="B32" s="13" t="n"/>
      <c r="C32" s="15" t="n"/>
      <c r="D32" s="11" t="n"/>
      <c r="E32" s="14">
        <f>IF($D32="","",IFERROR(INDEX(Inventario!$B$6:$B$305,MATCH($D32,Inventario!$A$6:$A$305,0)),"Sin ficha"))</f>
        <v/>
      </c>
      <c r="F32" s="14">
        <f>IF($D32="","",IFERROR(INDEX(Inventario!$C$6:$C$305,MATCH($D32,Inventario!$A$6:$A$305,0)),"Sin ficha"))</f>
        <v/>
      </c>
      <c r="G32" s="11" t="n"/>
      <c r="H32" s="11" t="n"/>
      <c r="I32" s="12" t="n"/>
      <c r="J32" s="14">
        <f>IF($D32="","",IF(ISNA(MATCH($D32,Inventario!$A$6:$A$305,0)),"Bicicleta no registrada",IF($I32="","Sin documento",IF($I32=INDEX(Inventario!$D$6:$D$305,MATCH($D32,Inventario!$A$6:$A$305,0)),"Propietario",IF(OR($I32=INDEX(Inventario!$F$6:$F$305,MATCH($D32,Inventario!$A$6:$A$305,0)),$I32=INDEX(Inventario!$H$6:$H$305,MATCH($D32,Inventario!$A$6:$A$305,0))),"Autorizado en la ficha","Otra persona")))))</f>
        <v/>
      </c>
      <c r="K32" s="11" t="n"/>
      <c r="L32" s="11" t="n"/>
      <c r="M32" s="11" t="n"/>
      <c r="N32" s="11" t="n"/>
      <c r="O32" s="14">
        <f>IF($D32="","",IF($J32="Bicicleta no registrada","Revisar: bicicleta sin ficha en el inventario",IF($G32="Salida no permitida","Revisar: intento de salida sin autorización (no salió)",IF($G32&lt;&gt;"Sale","",IF($J32="Propietario","",IF($J32="Autorizado en la ficha","Informativa: sale con un autorizado de la ficha",IF(OR($K32="Sí, por citófono o llamada",$K32="Sí, por escrito"),"Informativa: sale con otra persona, autorizada por el propietario",IF($J32="Sin documento","Revisar: sale sin documento y sin autorización","Revisar: sale con otra persona sin autorización del propietario"))))))))</f>
        <v/>
      </c>
      <c r="P32" s="14">
        <f>IF($O32="","",COUNTIF($O$7:$O32,"?*"))</f>
        <v/>
      </c>
    </row>
    <row r="33" ht="18" customHeight="1">
      <c r="A33" s="14">
        <f>IF(AND($B33="",$D33=""),"",ROW()-6)</f>
        <v/>
      </c>
      <c r="B33" s="13" t="n"/>
      <c r="C33" s="15" t="n"/>
      <c r="D33" s="11" t="n"/>
      <c r="E33" s="14">
        <f>IF($D33="","",IFERROR(INDEX(Inventario!$B$6:$B$305,MATCH($D33,Inventario!$A$6:$A$305,0)),"Sin ficha"))</f>
        <v/>
      </c>
      <c r="F33" s="14">
        <f>IF($D33="","",IFERROR(INDEX(Inventario!$C$6:$C$305,MATCH($D33,Inventario!$A$6:$A$305,0)),"Sin ficha"))</f>
        <v/>
      </c>
      <c r="G33" s="11" t="n"/>
      <c r="H33" s="11" t="n"/>
      <c r="I33" s="12" t="n"/>
      <c r="J33" s="14">
        <f>IF($D33="","",IF(ISNA(MATCH($D33,Inventario!$A$6:$A$305,0)),"Bicicleta no registrada",IF($I33="","Sin documento",IF($I33=INDEX(Inventario!$D$6:$D$305,MATCH($D33,Inventario!$A$6:$A$305,0)),"Propietario",IF(OR($I33=INDEX(Inventario!$F$6:$F$305,MATCH($D33,Inventario!$A$6:$A$305,0)),$I33=INDEX(Inventario!$H$6:$H$305,MATCH($D33,Inventario!$A$6:$A$305,0))),"Autorizado en la ficha","Otra persona")))))</f>
        <v/>
      </c>
      <c r="K33" s="11" t="n"/>
      <c r="L33" s="11" t="n"/>
      <c r="M33" s="11" t="n"/>
      <c r="N33" s="11" t="n"/>
      <c r="O33" s="14">
        <f>IF($D33="","",IF($J33="Bicicleta no registrada","Revisar: bicicleta sin ficha en el inventario",IF($G33="Salida no permitida","Revisar: intento de salida sin autorización (no salió)",IF($G33&lt;&gt;"Sale","",IF($J33="Propietario","",IF($J33="Autorizado en la ficha","Informativa: sale con un autorizado de la ficha",IF(OR($K33="Sí, por citófono o llamada",$K33="Sí, por escrito"),"Informativa: sale con otra persona, autorizada por el propietario",IF($J33="Sin documento","Revisar: sale sin documento y sin autorización","Revisar: sale con otra persona sin autorización del propietario"))))))))</f>
        <v/>
      </c>
      <c r="P33" s="14">
        <f>IF($O33="","",COUNTIF($O$7:$O33,"?*"))</f>
        <v/>
      </c>
    </row>
    <row r="34" ht="18" customHeight="1">
      <c r="A34" s="14">
        <f>IF(AND($B34="",$D34=""),"",ROW()-6)</f>
        <v/>
      </c>
      <c r="B34" s="13" t="n"/>
      <c r="C34" s="15" t="n"/>
      <c r="D34" s="11" t="n"/>
      <c r="E34" s="14">
        <f>IF($D34="","",IFERROR(INDEX(Inventario!$B$6:$B$305,MATCH($D34,Inventario!$A$6:$A$305,0)),"Sin ficha"))</f>
        <v/>
      </c>
      <c r="F34" s="14">
        <f>IF($D34="","",IFERROR(INDEX(Inventario!$C$6:$C$305,MATCH($D34,Inventario!$A$6:$A$305,0)),"Sin ficha"))</f>
        <v/>
      </c>
      <c r="G34" s="11" t="n"/>
      <c r="H34" s="11" t="n"/>
      <c r="I34" s="12" t="n"/>
      <c r="J34" s="14">
        <f>IF($D34="","",IF(ISNA(MATCH($D34,Inventario!$A$6:$A$305,0)),"Bicicleta no registrada",IF($I34="","Sin documento",IF($I34=INDEX(Inventario!$D$6:$D$305,MATCH($D34,Inventario!$A$6:$A$305,0)),"Propietario",IF(OR($I34=INDEX(Inventario!$F$6:$F$305,MATCH($D34,Inventario!$A$6:$A$305,0)),$I34=INDEX(Inventario!$H$6:$H$305,MATCH($D34,Inventario!$A$6:$A$305,0))),"Autorizado en la ficha","Otra persona")))))</f>
        <v/>
      </c>
      <c r="K34" s="11" t="n"/>
      <c r="L34" s="11" t="n"/>
      <c r="M34" s="11" t="n"/>
      <c r="N34" s="11" t="n"/>
      <c r="O34" s="14">
        <f>IF($D34="","",IF($J34="Bicicleta no registrada","Revisar: bicicleta sin ficha en el inventario",IF($G34="Salida no permitida","Revisar: intento de salida sin autorización (no salió)",IF($G34&lt;&gt;"Sale","",IF($J34="Propietario","",IF($J34="Autorizado en la ficha","Informativa: sale con un autorizado de la ficha",IF(OR($K34="Sí, por citófono o llamada",$K34="Sí, por escrito"),"Informativa: sale con otra persona, autorizada por el propietario",IF($J34="Sin documento","Revisar: sale sin documento y sin autorización","Revisar: sale con otra persona sin autorización del propietario"))))))))</f>
        <v/>
      </c>
      <c r="P34" s="14">
        <f>IF($O34="","",COUNTIF($O$7:$O34,"?*"))</f>
        <v/>
      </c>
    </row>
    <row r="35" ht="18" customHeight="1">
      <c r="A35" s="14">
        <f>IF(AND($B35="",$D35=""),"",ROW()-6)</f>
        <v/>
      </c>
      <c r="B35" s="13" t="n"/>
      <c r="C35" s="15" t="n"/>
      <c r="D35" s="11" t="n"/>
      <c r="E35" s="14">
        <f>IF($D35="","",IFERROR(INDEX(Inventario!$B$6:$B$305,MATCH($D35,Inventario!$A$6:$A$305,0)),"Sin ficha"))</f>
        <v/>
      </c>
      <c r="F35" s="14">
        <f>IF($D35="","",IFERROR(INDEX(Inventario!$C$6:$C$305,MATCH($D35,Inventario!$A$6:$A$305,0)),"Sin ficha"))</f>
        <v/>
      </c>
      <c r="G35" s="11" t="n"/>
      <c r="H35" s="11" t="n"/>
      <c r="I35" s="12" t="n"/>
      <c r="J35" s="14">
        <f>IF($D35="","",IF(ISNA(MATCH($D35,Inventario!$A$6:$A$305,0)),"Bicicleta no registrada",IF($I35="","Sin documento",IF($I35=INDEX(Inventario!$D$6:$D$305,MATCH($D35,Inventario!$A$6:$A$305,0)),"Propietario",IF(OR($I35=INDEX(Inventario!$F$6:$F$305,MATCH($D35,Inventario!$A$6:$A$305,0)),$I35=INDEX(Inventario!$H$6:$H$305,MATCH($D35,Inventario!$A$6:$A$305,0))),"Autorizado en la ficha","Otra persona")))))</f>
        <v/>
      </c>
      <c r="K35" s="11" t="n"/>
      <c r="L35" s="11" t="n"/>
      <c r="M35" s="11" t="n"/>
      <c r="N35" s="11" t="n"/>
      <c r="O35" s="14">
        <f>IF($D35="","",IF($J35="Bicicleta no registrada","Revisar: bicicleta sin ficha en el inventario",IF($G35="Salida no permitida","Revisar: intento de salida sin autorización (no salió)",IF($G35&lt;&gt;"Sale","",IF($J35="Propietario","",IF($J35="Autorizado en la ficha","Informativa: sale con un autorizado de la ficha",IF(OR($K35="Sí, por citófono o llamada",$K35="Sí, por escrito"),"Informativa: sale con otra persona, autorizada por el propietario",IF($J35="Sin documento","Revisar: sale sin documento y sin autorización","Revisar: sale con otra persona sin autorización del propietario"))))))))</f>
        <v/>
      </c>
      <c r="P35" s="14">
        <f>IF($O35="","",COUNTIF($O$7:$O35,"?*"))</f>
        <v/>
      </c>
    </row>
    <row r="36" ht="18" customHeight="1">
      <c r="A36" s="14">
        <f>IF(AND($B36="",$D36=""),"",ROW()-6)</f>
        <v/>
      </c>
      <c r="B36" s="13" t="n"/>
      <c r="C36" s="15" t="n"/>
      <c r="D36" s="11" t="n"/>
      <c r="E36" s="14">
        <f>IF($D36="","",IFERROR(INDEX(Inventario!$B$6:$B$305,MATCH($D36,Inventario!$A$6:$A$305,0)),"Sin ficha"))</f>
        <v/>
      </c>
      <c r="F36" s="14">
        <f>IF($D36="","",IFERROR(INDEX(Inventario!$C$6:$C$305,MATCH($D36,Inventario!$A$6:$A$305,0)),"Sin ficha"))</f>
        <v/>
      </c>
      <c r="G36" s="11" t="n"/>
      <c r="H36" s="11" t="n"/>
      <c r="I36" s="12" t="n"/>
      <c r="J36" s="14">
        <f>IF($D36="","",IF(ISNA(MATCH($D36,Inventario!$A$6:$A$305,0)),"Bicicleta no registrada",IF($I36="","Sin documento",IF($I36=INDEX(Inventario!$D$6:$D$305,MATCH($D36,Inventario!$A$6:$A$305,0)),"Propietario",IF(OR($I36=INDEX(Inventario!$F$6:$F$305,MATCH($D36,Inventario!$A$6:$A$305,0)),$I36=INDEX(Inventario!$H$6:$H$305,MATCH($D36,Inventario!$A$6:$A$305,0))),"Autorizado en la ficha","Otra persona")))))</f>
        <v/>
      </c>
      <c r="K36" s="11" t="n"/>
      <c r="L36" s="11" t="n"/>
      <c r="M36" s="11" t="n"/>
      <c r="N36" s="11" t="n"/>
      <c r="O36" s="14">
        <f>IF($D36="","",IF($J36="Bicicleta no registrada","Revisar: bicicleta sin ficha en el inventario",IF($G36="Salida no permitida","Revisar: intento de salida sin autorización (no salió)",IF($G36&lt;&gt;"Sale","",IF($J36="Propietario","",IF($J36="Autorizado en la ficha","Informativa: sale con un autorizado de la ficha",IF(OR($K36="Sí, por citófono o llamada",$K36="Sí, por escrito"),"Informativa: sale con otra persona, autorizada por el propietario",IF($J36="Sin documento","Revisar: sale sin documento y sin autorización","Revisar: sale con otra persona sin autorización del propietario"))))))))</f>
        <v/>
      </c>
      <c r="P36" s="14">
        <f>IF($O36="","",COUNTIF($O$7:$O36,"?*"))</f>
        <v/>
      </c>
    </row>
    <row r="37" ht="18" customHeight="1">
      <c r="A37" s="14">
        <f>IF(AND($B37="",$D37=""),"",ROW()-6)</f>
        <v/>
      </c>
      <c r="B37" s="13" t="n"/>
      <c r="C37" s="15" t="n"/>
      <c r="D37" s="11" t="n"/>
      <c r="E37" s="14">
        <f>IF($D37="","",IFERROR(INDEX(Inventario!$B$6:$B$305,MATCH($D37,Inventario!$A$6:$A$305,0)),"Sin ficha"))</f>
        <v/>
      </c>
      <c r="F37" s="14">
        <f>IF($D37="","",IFERROR(INDEX(Inventario!$C$6:$C$305,MATCH($D37,Inventario!$A$6:$A$305,0)),"Sin ficha"))</f>
        <v/>
      </c>
      <c r="G37" s="11" t="n"/>
      <c r="H37" s="11" t="n"/>
      <c r="I37" s="12" t="n"/>
      <c r="J37" s="14">
        <f>IF($D37="","",IF(ISNA(MATCH($D37,Inventario!$A$6:$A$305,0)),"Bicicleta no registrada",IF($I37="","Sin documento",IF($I37=INDEX(Inventario!$D$6:$D$305,MATCH($D37,Inventario!$A$6:$A$305,0)),"Propietario",IF(OR($I37=INDEX(Inventario!$F$6:$F$305,MATCH($D37,Inventario!$A$6:$A$305,0)),$I37=INDEX(Inventario!$H$6:$H$305,MATCH($D37,Inventario!$A$6:$A$305,0))),"Autorizado en la ficha","Otra persona")))))</f>
        <v/>
      </c>
      <c r="K37" s="11" t="n"/>
      <c r="L37" s="11" t="n"/>
      <c r="M37" s="11" t="n"/>
      <c r="N37" s="11" t="n"/>
      <c r="O37" s="14">
        <f>IF($D37="","",IF($J37="Bicicleta no registrada","Revisar: bicicleta sin ficha en el inventario",IF($G37="Salida no permitida","Revisar: intento de salida sin autorización (no salió)",IF($G37&lt;&gt;"Sale","",IF($J37="Propietario","",IF($J37="Autorizado en la ficha","Informativa: sale con un autorizado de la ficha",IF(OR($K37="Sí, por citófono o llamada",$K37="Sí, por escrito"),"Informativa: sale con otra persona, autorizada por el propietario",IF($J37="Sin documento","Revisar: sale sin documento y sin autorización","Revisar: sale con otra persona sin autorización del propietario"))))))))</f>
        <v/>
      </c>
      <c r="P37" s="14">
        <f>IF($O37="","",COUNTIF($O$7:$O37,"?*"))</f>
        <v/>
      </c>
    </row>
    <row r="38" ht="18" customHeight="1">
      <c r="A38" s="14">
        <f>IF(AND($B38="",$D38=""),"",ROW()-6)</f>
        <v/>
      </c>
      <c r="B38" s="13" t="n"/>
      <c r="C38" s="15" t="n"/>
      <c r="D38" s="11" t="n"/>
      <c r="E38" s="14">
        <f>IF($D38="","",IFERROR(INDEX(Inventario!$B$6:$B$305,MATCH($D38,Inventario!$A$6:$A$305,0)),"Sin ficha"))</f>
        <v/>
      </c>
      <c r="F38" s="14">
        <f>IF($D38="","",IFERROR(INDEX(Inventario!$C$6:$C$305,MATCH($D38,Inventario!$A$6:$A$305,0)),"Sin ficha"))</f>
        <v/>
      </c>
      <c r="G38" s="11" t="n"/>
      <c r="H38" s="11" t="n"/>
      <c r="I38" s="12" t="n"/>
      <c r="J38" s="14">
        <f>IF($D38="","",IF(ISNA(MATCH($D38,Inventario!$A$6:$A$305,0)),"Bicicleta no registrada",IF($I38="","Sin documento",IF($I38=INDEX(Inventario!$D$6:$D$305,MATCH($D38,Inventario!$A$6:$A$305,0)),"Propietario",IF(OR($I38=INDEX(Inventario!$F$6:$F$305,MATCH($D38,Inventario!$A$6:$A$305,0)),$I38=INDEX(Inventario!$H$6:$H$305,MATCH($D38,Inventario!$A$6:$A$305,0))),"Autorizado en la ficha","Otra persona")))))</f>
        <v/>
      </c>
      <c r="K38" s="11" t="n"/>
      <c r="L38" s="11" t="n"/>
      <c r="M38" s="11" t="n"/>
      <c r="N38" s="11" t="n"/>
      <c r="O38" s="14">
        <f>IF($D38="","",IF($J38="Bicicleta no registrada","Revisar: bicicleta sin ficha en el inventario",IF($G38="Salida no permitida","Revisar: intento de salida sin autorización (no salió)",IF($G38&lt;&gt;"Sale","",IF($J38="Propietario","",IF($J38="Autorizado en la ficha","Informativa: sale con un autorizado de la ficha",IF(OR($K38="Sí, por citófono o llamada",$K38="Sí, por escrito"),"Informativa: sale con otra persona, autorizada por el propietario",IF($J38="Sin documento","Revisar: sale sin documento y sin autorización","Revisar: sale con otra persona sin autorización del propietario"))))))))</f>
        <v/>
      </c>
      <c r="P38" s="14">
        <f>IF($O38="","",COUNTIF($O$7:$O38,"?*"))</f>
        <v/>
      </c>
    </row>
    <row r="39" ht="18" customHeight="1">
      <c r="A39" s="14">
        <f>IF(AND($B39="",$D39=""),"",ROW()-6)</f>
        <v/>
      </c>
      <c r="B39" s="13" t="n"/>
      <c r="C39" s="15" t="n"/>
      <c r="D39" s="11" t="n"/>
      <c r="E39" s="14">
        <f>IF($D39="","",IFERROR(INDEX(Inventario!$B$6:$B$305,MATCH($D39,Inventario!$A$6:$A$305,0)),"Sin ficha"))</f>
        <v/>
      </c>
      <c r="F39" s="14">
        <f>IF($D39="","",IFERROR(INDEX(Inventario!$C$6:$C$305,MATCH($D39,Inventario!$A$6:$A$305,0)),"Sin ficha"))</f>
        <v/>
      </c>
      <c r="G39" s="11" t="n"/>
      <c r="H39" s="11" t="n"/>
      <c r="I39" s="12" t="n"/>
      <c r="J39" s="14">
        <f>IF($D39="","",IF(ISNA(MATCH($D39,Inventario!$A$6:$A$305,0)),"Bicicleta no registrada",IF($I39="","Sin documento",IF($I39=INDEX(Inventario!$D$6:$D$305,MATCH($D39,Inventario!$A$6:$A$305,0)),"Propietario",IF(OR($I39=INDEX(Inventario!$F$6:$F$305,MATCH($D39,Inventario!$A$6:$A$305,0)),$I39=INDEX(Inventario!$H$6:$H$305,MATCH($D39,Inventario!$A$6:$A$305,0))),"Autorizado en la ficha","Otra persona")))))</f>
        <v/>
      </c>
      <c r="K39" s="11" t="n"/>
      <c r="L39" s="11" t="n"/>
      <c r="M39" s="11" t="n"/>
      <c r="N39" s="11" t="n"/>
      <c r="O39" s="14">
        <f>IF($D39="","",IF($J39="Bicicleta no registrada","Revisar: bicicleta sin ficha en el inventario",IF($G39="Salida no permitida","Revisar: intento de salida sin autorización (no salió)",IF($G39&lt;&gt;"Sale","",IF($J39="Propietario","",IF($J39="Autorizado en la ficha","Informativa: sale con un autorizado de la ficha",IF(OR($K39="Sí, por citófono o llamada",$K39="Sí, por escrito"),"Informativa: sale con otra persona, autorizada por el propietario",IF($J39="Sin documento","Revisar: sale sin documento y sin autorización","Revisar: sale con otra persona sin autorización del propietario"))))))))</f>
        <v/>
      </c>
      <c r="P39" s="14">
        <f>IF($O39="","",COUNTIF($O$7:$O39,"?*"))</f>
        <v/>
      </c>
    </row>
    <row r="40" ht="18" customHeight="1">
      <c r="A40" s="14">
        <f>IF(AND($B40="",$D40=""),"",ROW()-6)</f>
        <v/>
      </c>
      <c r="B40" s="13" t="n"/>
      <c r="C40" s="15" t="n"/>
      <c r="D40" s="11" t="n"/>
      <c r="E40" s="14">
        <f>IF($D40="","",IFERROR(INDEX(Inventario!$B$6:$B$305,MATCH($D40,Inventario!$A$6:$A$305,0)),"Sin ficha"))</f>
        <v/>
      </c>
      <c r="F40" s="14">
        <f>IF($D40="","",IFERROR(INDEX(Inventario!$C$6:$C$305,MATCH($D40,Inventario!$A$6:$A$305,0)),"Sin ficha"))</f>
        <v/>
      </c>
      <c r="G40" s="11" t="n"/>
      <c r="H40" s="11" t="n"/>
      <c r="I40" s="12" t="n"/>
      <c r="J40" s="14">
        <f>IF($D40="","",IF(ISNA(MATCH($D40,Inventario!$A$6:$A$305,0)),"Bicicleta no registrada",IF($I40="","Sin documento",IF($I40=INDEX(Inventario!$D$6:$D$305,MATCH($D40,Inventario!$A$6:$A$305,0)),"Propietario",IF(OR($I40=INDEX(Inventario!$F$6:$F$305,MATCH($D40,Inventario!$A$6:$A$305,0)),$I40=INDEX(Inventario!$H$6:$H$305,MATCH($D40,Inventario!$A$6:$A$305,0))),"Autorizado en la ficha","Otra persona")))))</f>
        <v/>
      </c>
      <c r="K40" s="11" t="n"/>
      <c r="L40" s="11" t="n"/>
      <c r="M40" s="11" t="n"/>
      <c r="N40" s="11" t="n"/>
      <c r="O40" s="14">
        <f>IF($D40="","",IF($J40="Bicicleta no registrada","Revisar: bicicleta sin ficha en el inventario",IF($G40="Salida no permitida","Revisar: intento de salida sin autorización (no salió)",IF($G40&lt;&gt;"Sale","",IF($J40="Propietario","",IF($J40="Autorizado en la ficha","Informativa: sale con un autorizado de la ficha",IF(OR($K40="Sí, por citófono o llamada",$K40="Sí, por escrito"),"Informativa: sale con otra persona, autorizada por el propietario",IF($J40="Sin documento","Revisar: sale sin documento y sin autorización","Revisar: sale con otra persona sin autorización del propietario"))))))))</f>
        <v/>
      </c>
      <c r="P40" s="14">
        <f>IF($O40="","",COUNTIF($O$7:$O40,"?*"))</f>
        <v/>
      </c>
    </row>
    <row r="41" ht="18" customHeight="1">
      <c r="A41" s="14">
        <f>IF(AND($B41="",$D41=""),"",ROW()-6)</f>
        <v/>
      </c>
      <c r="B41" s="13" t="n"/>
      <c r="C41" s="15" t="n"/>
      <c r="D41" s="11" t="n"/>
      <c r="E41" s="14">
        <f>IF($D41="","",IFERROR(INDEX(Inventario!$B$6:$B$305,MATCH($D41,Inventario!$A$6:$A$305,0)),"Sin ficha"))</f>
        <v/>
      </c>
      <c r="F41" s="14">
        <f>IF($D41="","",IFERROR(INDEX(Inventario!$C$6:$C$305,MATCH($D41,Inventario!$A$6:$A$305,0)),"Sin ficha"))</f>
        <v/>
      </c>
      <c r="G41" s="11" t="n"/>
      <c r="H41" s="11" t="n"/>
      <c r="I41" s="12" t="n"/>
      <c r="J41" s="14">
        <f>IF($D41="","",IF(ISNA(MATCH($D41,Inventario!$A$6:$A$305,0)),"Bicicleta no registrada",IF($I41="","Sin documento",IF($I41=INDEX(Inventario!$D$6:$D$305,MATCH($D41,Inventario!$A$6:$A$305,0)),"Propietario",IF(OR($I41=INDEX(Inventario!$F$6:$F$305,MATCH($D41,Inventario!$A$6:$A$305,0)),$I41=INDEX(Inventario!$H$6:$H$305,MATCH($D41,Inventario!$A$6:$A$305,0))),"Autorizado en la ficha","Otra persona")))))</f>
        <v/>
      </c>
      <c r="K41" s="11" t="n"/>
      <c r="L41" s="11" t="n"/>
      <c r="M41" s="11" t="n"/>
      <c r="N41" s="11" t="n"/>
      <c r="O41" s="14">
        <f>IF($D41="","",IF($J41="Bicicleta no registrada","Revisar: bicicleta sin ficha en el inventario",IF($G41="Salida no permitida","Revisar: intento de salida sin autorización (no salió)",IF($G41&lt;&gt;"Sale","",IF($J41="Propietario","",IF($J41="Autorizado en la ficha","Informativa: sale con un autorizado de la ficha",IF(OR($K41="Sí, por citófono o llamada",$K41="Sí, por escrito"),"Informativa: sale con otra persona, autorizada por el propietario",IF($J41="Sin documento","Revisar: sale sin documento y sin autorización","Revisar: sale con otra persona sin autorización del propietario"))))))))</f>
        <v/>
      </c>
      <c r="P41" s="14">
        <f>IF($O41="","",COUNTIF($O$7:$O41,"?*"))</f>
        <v/>
      </c>
    </row>
    <row r="42" ht="18" customHeight="1">
      <c r="A42" s="14">
        <f>IF(AND($B42="",$D42=""),"",ROW()-6)</f>
        <v/>
      </c>
      <c r="B42" s="13" t="n"/>
      <c r="C42" s="15" t="n"/>
      <c r="D42" s="11" t="n"/>
      <c r="E42" s="14">
        <f>IF($D42="","",IFERROR(INDEX(Inventario!$B$6:$B$305,MATCH($D42,Inventario!$A$6:$A$305,0)),"Sin ficha"))</f>
        <v/>
      </c>
      <c r="F42" s="14">
        <f>IF($D42="","",IFERROR(INDEX(Inventario!$C$6:$C$305,MATCH($D42,Inventario!$A$6:$A$305,0)),"Sin ficha"))</f>
        <v/>
      </c>
      <c r="G42" s="11" t="n"/>
      <c r="H42" s="11" t="n"/>
      <c r="I42" s="12" t="n"/>
      <c r="J42" s="14">
        <f>IF($D42="","",IF(ISNA(MATCH($D42,Inventario!$A$6:$A$305,0)),"Bicicleta no registrada",IF($I42="","Sin documento",IF($I42=INDEX(Inventario!$D$6:$D$305,MATCH($D42,Inventario!$A$6:$A$305,0)),"Propietario",IF(OR($I42=INDEX(Inventario!$F$6:$F$305,MATCH($D42,Inventario!$A$6:$A$305,0)),$I42=INDEX(Inventario!$H$6:$H$305,MATCH($D42,Inventario!$A$6:$A$305,0))),"Autorizado en la ficha","Otra persona")))))</f>
        <v/>
      </c>
      <c r="K42" s="11" t="n"/>
      <c r="L42" s="11" t="n"/>
      <c r="M42" s="11" t="n"/>
      <c r="N42" s="11" t="n"/>
      <c r="O42" s="14">
        <f>IF($D42="","",IF($J42="Bicicleta no registrada","Revisar: bicicleta sin ficha en el inventario",IF($G42="Salida no permitida","Revisar: intento de salida sin autorización (no salió)",IF($G42&lt;&gt;"Sale","",IF($J42="Propietario","",IF($J42="Autorizado en la ficha","Informativa: sale con un autorizado de la ficha",IF(OR($K42="Sí, por citófono o llamada",$K42="Sí, por escrito"),"Informativa: sale con otra persona, autorizada por el propietario",IF($J42="Sin documento","Revisar: sale sin documento y sin autorización","Revisar: sale con otra persona sin autorización del propietario"))))))))</f>
        <v/>
      </c>
      <c r="P42" s="14">
        <f>IF($O42="","",COUNTIF($O$7:$O42,"?*"))</f>
        <v/>
      </c>
    </row>
    <row r="43" ht="18" customHeight="1">
      <c r="A43" s="14">
        <f>IF(AND($B43="",$D43=""),"",ROW()-6)</f>
        <v/>
      </c>
      <c r="B43" s="13" t="n"/>
      <c r="C43" s="15" t="n"/>
      <c r="D43" s="11" t="n"/>
      <c r="E43" s="14">
        <f>IF($D43="","",IFERROR(INDEX(Inventario!$B$6:$B$305,MATCH($D43,Inventario!$A$6:$A$305,0)),"Sin ficha"))</f>
        <v/>
      </c>
      <c r="F43" s="14">
        <f>IF($D43="","",IFERROR(INDEX(Inventario!$C$6:$C$305,MATCH($D43,Inventario!$A$6:$A$305,0)),"Sin ficha"))</f>
        <v/>
      </c>
      <c r="G43" s="11" t="n"/>
      <c r="H43" s="11" t="n"/>
      <c r="I43" s="12" t="n"/>
      <c r="J43" s="14">
        <f>IF($D43="","",IF(ISNA(MATCH($D43,Inventario!$A$6:$A$305,0)),"Bicicleta no registrada",IF($I43="","Sin documento",IF($I43=INDEX(Inventario!$D$6:$D$305,MATCH($D43,Inventario!$A$6:$A$305,0)),"Propietario",IF(OR($I43=INDEX(Inventario!$F$6:$F$305,MATCH($D43,Inventario!$A$6:$A$305,0)),$I43=INDEX(Inventario!$H$6:$H$305,MATCH($D43,Inventario!$A$6:$A$305,0))),"Autorizado en la ficha","Otra persona")))))</f>
        <v/>
      </c>
      <c r="K43" s="11" t="n"/>
      <c r="L43" s="11" t="n"/>
      <c r="M43" s="11" t="n"/>
      <c r="N43" s="11" t="n"/>
      <c r="O43" s="14">
        <f>IF($D43="","",IF($J43="Bicicleta no registrada","Revisar: bicicleta sin ficha en el inventario",IF($G43="Salida no permitida","Revisar: intento de salida sin autorización (no salió)",IF($G43&lt;&gt;"Sale","",IF($J43="Propietario","",IF($J43="Autorizado en la ficha","Informativa: sale con un autorizado de la ficha",IF(OR($K43="Sí, por citófono o llamada",$K43="Sí, por escrito"),"Informativa: sale con otra persona, autorizada por el propietario",IF($J43="Sin documento","Revisar: sale sin documento y sin autorización","Revisar: sale con otra persona sin autorización del propietario"))))))))</f>
        <v/>
      </c>
      <c r="P43" s="14">
        <f>IF($O43="","",COUNTIF($O$7:$O43,"?*"))</f>
        <v/>
      </c>
    </row>
    <row r="44" ht="18" customHeight="1">
      <c r="A44" s="14">
        <f>IF(AND($B44="",$D44=""),"",ROW()-6)</f>
        <v/>
      </c>
      <c r="B44" s="13" t="n"/>
      <c r="C44" s="15" t="n"/>
      <c r="D44" s="11" t="n"/>
      <c r="E44" s="14">
        <f>IF($D44="","",IFERROR(INDEX(Inventario!$B$6:$B$305,MATCH($D44,Inventario!$A$6:$A$305,0)),"Sin ficha"))</f>
        <v/>
      </c>
      <c r="F44" s="14">
        <f>IF($D44="","",IFERROR(INDEX(Inventario!$C$6:$C$305,MATCH($D44,Inventario!$A$6:$A$305,0)),"Sin ficha"))</f>
        <v/>
      </c>
      <c r="G44" s="11" t="n"/>
      <c r="H44" s="11" t="n"/>
      <c r="I44" s="12" t="n"/>
      <c r="J44" s="14">
        <f>IF($D44="","",IF(ISNA(MATCH($D44,Inventario!$A$6:$A$305,0)),"Bicicleta no registrada",IF($I44="","Sin documento",IF($I44=INDEX(Inventario!$D$6:$D$305,MATCH($D44,Inventario!$A$6:$A$305,0)),"Propietario",IF(OR($I44=INDEX(Inventario!$F$6:$F$305,MATCH($D44,Inventario!$A$6:$A$305,0)),$I44=INDEX(Inventario!$H$6:$H$305,MATCH($D44,Inventario!$A$6:$A$305,0))),"Autorizado en la ficha","Otra persona")))))</f>
        <v/>
      </c>
      <c r="K44" s="11" t="n"/>
      <c r="L44" s="11" t="n"/>
      <c r="M44" s="11" t="n"/>
      <c r="N44" s="11" t="n"/>
      <c r="O44" s="14">
        <f>IF($D44="","",IF($J44="Bicicleta no registrada","Revisar: bicicleta sin ficha en el inventario",IF($G44="Salida no permitida","Revisar: intento de salida sin autorización (no salió)",IF($G44&lt;&gt;"Sale","",IF($J44="Propietario","",IF($J44="Autorizado en la ficha","Informativa: sale con un autorizado de la ficha",IF(OR($K44="Sí, por citófono o llamada",$K44="Sí, por escrito"),"Informativa: sale con otra persona, autorizada por el propietario",IF($J44="Sin documento","Revisar: sale sin documento y sin autorización","Revisar: sale con otra persona sin autorización del propietario"))))))))</f>
        <v/>
      </c>
      <c r="P44" s="14">
        <f>IF($O44="","",COUNTIF($O$7:$O44,"?*"))</f>
        <v/>
      </c>
    </row>
    <row r="45" ht="18" customHeight="1">
      <c r="A45" s="14">
        <f>IF(AND($B45="",$D45=""),"",ROW()-6)</f>
        <v/>
      </c>
      <c r="B45" s="13" t="n"/>
      <c r="C45" s="15" t="n"/>
      <c r="D45" s="11" t="n"/>
      <c r="E45" s="14">
        <f>IF($D45="","",IFERROR(INDEX(Inventario!$B$6:$B$305,MATCH($D45,Inventario!$A$6:$A$305,0)),"Sin ficha"))</f>
        <v/>
      </c>
      <c r="F45" s="14">
        <f>IF($D45="","",IFERROR(INDEX(Inventario!$C$6:$C$305,MATCH($D45,Inventario!$A$6:$A$305,0)),"Sin ficha"))</f>
        <v/>
      </c>
      <c r="G45" s="11" t="n"/>
      <c r="H45" s="11" t="n"/>
      <c r="I45" s="12" t="n"/>
      <c r="J45" s="14">
        <f>IF($D45="","",IF(ISNA(MATCH($D45,Inventario!$A$6:$A$305,0)),"Bicicleta no registrada",IF($I45="","Sin documento",IF($I45=INDEX(Inventario!$D$6:$D$305,MATCH($D45,Inventario!$A$6:$A$305,0)),"Propietario",IF(OR($I45=INDEX(Inventario!$F$6:$F$305,MATCH($D45,Inventario!$A$6:$A$305,0)),$I45=INDEX(Inventario!$H$6:$H$305,MATCH($D45,Inventario!$A$6:$A$305,0))),"Autorizado en la ficha","Otra persona")))))</f>
        <v/>
      </c>
      <c r="K45" s="11" t="n"/>
      <c r="L45" s="11" t="n"/>
      <c r="M45" s="11" t="n"/>
      <c r="N45" s="11" t="n"/>
      <c r="O45" s="14">
        <f>IF($D45="","",IF($J45="Bicicleta no registrada","Revisar: bicicleta sin ficha en el inventario",IF($G45="Salida no permitida","Revisar: intento de salida sin autorización (no salió)",IF($G45&lt;&gt;"Sale","",IF($J45="Propietario","",IF($J45="Autorizado en la ficha","Informativa: sale con un autorizado de la ficha",IF(OR($K45="Sí, por citófono o llamada",$K45="Sí, por escrito"),"Informativa: sale con otra persona, autorizada por el propietario",IF($J45="Sin documento","Revisar: sale sin documento y sin autorización","Revisar: sale con otra persona sin autorización del propietario"))))))))</f>
        <v/>
      </c>
      <c r="P45" s="14">
        <f>IF($O45="","",COUNTIF($O$7:$O45,"?*"))</f>
        <v/>
      </c>
    </row>
    <row r="46" ht="18" customHeight="1">
      <c r="A46" s="14">
        <f>IF(AND($B46="",$D46=""),"",ROW()-6)</f>
        <v/>
      </c>
      <c r="B46" s="13" t="n"/>
      <c r="C46" s="15" t="n"/>
      <c r="D46" s="11" t="n"/>
      <c r="E46" s="14">
        <f>IF($D46="","",IFERROR(INDEX(Inventario!$B$6:$B$305,MATCH($D46,Inventario!$A$6:$A$305,0)),"Sin ficha"))</f>
        <v/>
      </c>
      <c r="F46" s="14">
        <f>IF($D46="","",IFERROR(INDEX(Inventario!$C$6:$C$305,MATCH($D46,Inventario!$A$6:$A$305,0)),"Sin ficha"))</f>
        <v/>
      </c>
      <c r="G46" s="11" t="n"/>
      <c r="H46" s="11" t="n"/>
      <c r="I46" s="12" t="n"/>
      <c r="J46" s="14">
        <f>IF($D46="","",IF(ISNA(MATCH($D46,Inventario!$A$6:$A$305,0)),"Bicicleta no registrada",IF($I46="","Sin documento",IF($I46=INDEX(Inventario!$D$6:$D$305,MATCH($D46,Inventario!$A$6:$A$305,0)),"Propietario",IF(OR($I46=INDEX(Inventario!$F$6:$F$305,MATCH($D46,Inventario!$A$6:$A$305,0)),$I46=INDEX(Inventario!$H$6:$H$305,MATCH($D46,Inventario!$A$6:$A$305,0))),"Autorizado en la ficha","Otra persona")))))</f>
        <v/>
      </c>
      <c r="K46" s="11" t="n"/>
      <c r="L46" s="11" t="n"/>
      <c r="M46" s="11" t="n"/>
      <c r="N46" s="11" t="n"/>
      <c r="O46" s="14">
        <f>IF($D46="","",IF($J46="Bicicleta no registrada","Revisar: bicicleta sin ficha en el inventario",IF($G46="Salida no permitida","Revisar: intento de salida sin autorización (no salió)",IF($G46&lt;&gt;"Sale","",IF($J46="Propietario","",IF($J46="Autorizado en la ficha","Informativa: sale con un autorizado de la ficha",IF(OR($K46="Sí, por citófono o llamada",$K46="Sí, por escrito"),"Informativa: sale con otra persona, autorizada por el propietario",IF($J46="Sin documento","Revisar: sale sin documento y sin autorización","Revisar: sale con otra persona sin autorización del propietario"))))))))</f>
        <v/>
      </c>
      <c r="P46" s="14">
        <f>IF($O46="","",COUNTIF($O$7:$O46,"?*"))</f>
        <v/>
      </c>
    </row>
    <row r="47" ht="18" customHeight="1">
      <c r="A47" s="14">
        <f>IF(AND($B47="",$D47=""),"",ROW()-6)</f>
        <v/>
      </c>
      <c r="B47" s="13" t="n"/>
      <c r="C47" s="15" t="n"/>
      <c r="D47" s="11" t="n"/>
      <c r="E47" s="14">
        <f>IF($D47="","",IFERROR(INDEX(Inventario!$B$6:$B$305,MATCH($D47,Inventario!$A$6:$A$305,0)),"Sin ficha"))</f>
        <v/>
      </c>
      <c r="F47" s="14">
        <f>IF($D47="","",IFERROR(INDEX(Inventario!$C$6:$C$305,MATCH($D47,Inventario!$A$6:$A$305,0)),"Sin ficha"))</f>
        <v/>
      </c>
      <c r="G47" s="11" t="n"/>
      <c r="H47" s="11" t="n"/>
      <c r="I47" s="12" t="n"/>
      <c r="J47" s="14">
        <f>IF($D47="","",IF(ISNA(MATCH($D47,Inventario!$A$6:$A$305,0)),"Bicicleta no registrada",IF($I47="","Sin documento",IF($I47=INDEX(Inventario!$D$6:$D$305,MATCH($D47,Inventario!$A$6:$A$305,0)),"Propietario",IF(OR($I47=INDEX(Inventario!$F$6:$F$305,MATCH($D47,Inventario!$A$6:$A$305,0)),$I47=INDEX(Inventario!$H$6:$H$305,MATCH($D47,Inventario!$A$6:$A$305,0))),"Autorizado en la ficha","Otra persona")))))</f>
        <v/>
      </c>
      <c r="K47" s="11" t="n"/>
      <c r="L47" s="11" t="n"/>
      <c r="M47" s="11" t="n"/>
      <c r="N47" s="11" t="n"/>
      <c r="O47" s="14">
        <f>IF($D47="","",IF($J47="Bicicleta no registrada","Revisar: bicicleta sin ficha en el inventario",IF($G47="Salida no permitida","Revisar: intento de salida sin autorización (no salió)",IF($G47&lt;&gt;"Sale","",IF($J47="Propietario","",IF($J47="Autorizado en la ficha","Informativa: sale con un autorizado de la ficha",IF(OR($K47="Sí, por citófono o llamada",$K47="Sí, por escrito"),"Informativa: sale con otra persona, autorizada por el propietario",IF($J47="Sin documento","Revisar: sale sin documento y sin autorización","Revisar: sale con otra persona sin autorización del propietario"))))))))</f>
        <v/>
      </c>
      <c r="P47" s="14">
        <f>IF($O47="","",COUNTIF($O$7:$O47,"?*"))</f>
        <v/>
      </c>
    </row>
    <row r="48" ht="18" customHeight="1">
      <c r="A48" s="14">
        <f>IF(AND($B48="",$D48=""),"",ROW()-6)</f>
        <v/>
      </c>
      <c r="B48" s="13" t="n"/>
      <c r="C48" s="15" t="n"/>
      <c r="D48" s="11" t="n"/>
      <c r="E48" s="14">
        <f>IF($D48="","",IFERROR(INDEX(Inventario!$B$6:$B$305,MATCH($D48,Inventario!$A$6:$A$305,0)),"Sin ficha"))</f>
        <v/>
      </c>
      <c r="F48" s="14">
        <f>IF($D48="","",IFERROR(INDEX(Inventario!$C$6:$C$305,MATCH($D48,Inventario!$A$6:$A$305,0)),"Sin ficha"))</f>
        <v/>
      </c>
      <c r="G48" s="11" t="n"/>
      <c r="H48" s="11" t="n"/>
      <c r="I48" s="12" t="n"/>
      <c r="J48" s="14">
        <f>IF($D48="","",IF(ISNA(MATCH($D48,Inventario!$A$6:$A$305,0)),"Bicicleta no registrada",IF($I48="","Sin documento",IF($I48=INDEX(Inventario!$D$6:$D$305,MATCH($D48,Inventario!$A$6:$A$305,0)),"Propietario",IF(OR($I48=INDEX(Inventario!$F$6:$F$305,MATCH($D48,Inventario!$A$6:$A$305,0)),$I48=INDEX(Inventario!$H$6:$H$305,MATCH($D48,Inventario!$A$6:$A$305,0))),"Autorizado en la ficha","Otra persona")))))</f>
        <v/>
      </c>
      <c r="K48" s="11" t="n"/>
      <c r="L48" s="11" t="n"/>
      <c r="M48" s="11" t="n"/>
      <c r="N48" s="11" t="n"/>
      <c r="O48" s="14">
        <f>IF($D48="","",IF($J48="Bicicleta no registrada","Revisar: bicicleta sin ficha en el inventario",IF($G48="Salida no permitida","Revisar: intento de salida sin autorización (no salió)",IF($G48&lt;&gt;"Sale","",IF($J48="Propietario","",IF($J48="Autorizado en la ficha","Informativa: sale con un autorizado de la ficha",IF(OR($K48="Sí, por citófono o llamada",$K48="Sí, por escrito"),"Informativa: sale con otra persona, autorizada por el propietario",IF($J48="Sin documento","Revisar: sale sin documento y sin autorización","Revisar: sale con otra persona sin autorización del propietario"))))))))</f>
        <v/>
      </c>
      <c r="P48" s="14">
        <f>IF($O48="","",COUNTIF($O$7:$O48,"?*"))</f>
        <v/>
      </c>
    </row>
    <row r="49" ht="18" customHeight="1">
      <c r="A49" s="14">
        <f>IF(AND($B49="",$D49=""),"",ROW()-6)</f>
        <v/>
      </c>
      <c r="B49" s="13" t="n"/>
      <c r="C49" s="15" t="n"/>
      <c r="D49" s="11" t="n"/>
      <c r="E49" s="14">
        <f>IF($D49="","",IFERROR(INDEX(Inventario!$B$6:$B$305,MATCH($D49,Inventario!$A$6:$A$305,0)),"Sin ficha"))</f>
        <v/>
      </c>
      <c r="F49" s="14">
        <f>IF($D49="","",IFERROR(INDEX(Inventario!$C$6:$C$305,MATCH($D49,Inventario!$A$6:$A$305,0)),"Sin ficha"))</f>
        <v/>
      </c>
      <c r="G49" s="11" t="n"/>
      <c r="H49" s="11" t="n"/>
      <c r="I49" s="12" t="n"/>
      <c r="J49" s="14">
        <f>IF($D49="","",IF(ISNA(MATCH($D49,Inventario!$A$6:$A$305,0)),"Bicicleta no registrada",IF($I49="","Sin documento",IF($I49=INDEX(Inventario!$D$6:$D$305,MATCH($D49,Inventario!$A$6:$A$305,0)),"Propietario",IF(OR($I49=INDEX(Inventario!$F$6:$F$305,MATCH($D49,Inventario!$A$6:$A$305,0)),$I49=INDEX(Inventario!$H$6:$H$305,MATCH($D49,Inventario!$A$6:$A$305,0))),"Autorizado en la ficha","Otra persona")))))</f>
        <v/>
      </c>
      <c r="K49" s="11" t="n"/>
      <c r="L49" s="11" t="n"/>
      <c r="M49" s="11" t="n"/>
      <c r="N49" s="11" t="n"/>
      <c r="O49" s="14">
        <f>IF($D49="","",IF($J49="Bicicleta no registrada","Revisar: bicicleta sin ficha en el inventario",IF($G49="Salida no permitida","Revisar: intento de salida sin autorización (no salió)",IF($G49&lt;&gt;"Sale","",IF($J49="Propietario","",IF($J49="Autorizado en la ficha","Informativa: sale con un autorizado de la ficha",IF(OR($K49="Sí, por citófono o llamada",$K49="Sí, por escrito"),"Informativa: sale con otra persona, autorizada por el propietario",IF($J49="Sin documento","Revisar: sale sin documento y sin autorización","Revisar: sale con otra persona sin autorización del propietario"))))))))</f>
        <v/>
      </c>
      <c r="P49" s="14">
        <f>IF($O49="","",COUNTIF($O$7:$O49,"?*"))</f>
        <v/>
      </c>
    </row>
    <row r="50" ht="18" customHeight="1">
      <c r="A50" s="14">
        <f>IF(AND($B50="",$D50=""),"",ROW()-6)</f>
        <v/>
      </c>
      <c r="B50" s="13" t="n"/>
      <c r="C50" s="15" t="n"/>
      <c r="D50" s="11" t="n"/>
      <c r="E50" s="14">
        <f>IF($D50="","",IFERROR(INDEX(Inventario!$B$6:$B$305,MATCH($D50,Inventario!$A$6:$A$305,0)),"Sin ficha"))</f>
        <v/>
      </c>
      <c r="F50" s="14">
        <f>IF($D50="","",IFERROR(INDEX(Inventario!$C$6:$C$305,MATCH($D50,Inventario!$A$6:$A$305,0)),"Sin ficha"))</f>
        <v/>
      </c>
      <c r="G50" s="11" t="n"/>
      <c r="H50" s="11" t="n"/>
      <c r="I50" s="12" t="n"/>
      <c r="J50" s="14">
        <f>IF($D50="","",IF(ISNA(MATCH($D50,Inventario!$A$6:$A$305,0)),"Bicicleta no registrada",IF($I50="","Sin documento",IF($I50=INDEX(Inventario!$D$6:$D$305,MATCH($D50,Inventario!$A$6:$A$305,0)),"Propietario",IF(OR($I50=INDEX(Inventario!$F$6:$F$305,MATCH($D50,Inventario!$A$6:$A$305,0)),$I50=INDEX(Inventario!$H$6:$H$305,MATCH($D50,Inventario!$A$6:$A$305,0))),"Autorizado en la ficha","Otra persona")))))</f>
        <v/>
      </c>
      <c r="K50" s="11" t="n"/>
      <c r="L50" s="11" t="n"/>
      <c r="M50" s="11" t="n"/>
      <c r="N50" s="11" t="n"/>
      <c r="O50" s="14">
        <f>IF($D50="","",IF($J50="Bicicleta no registrada","Revisar: bicicleta sin ficha en el inventario",IF($G50="Salida no permitida","Revisar: intento de salida sin autorización (no salió)",IF($G50&lt;&gt;"Sale","",IF($J50="Propietario","",IF($J50="Autorizado en la ficha","Informativa: sale con un autorizado de la ficha",IF(OR($K50="Sí, por citófono o llamada",$K50="Sí, por escrito"),"Informativa: sale con otra persona, autorizada por el propietario",IF($J50="Sin documento","Revisar: sale sin documento y sin autorización","Revisar: sale con otra persona sin autorización del propietario"))))))))</f>
        <v/>
      </c>
      <c r="P50" s="14">
        <f>IF($O50="","",COUNTIF($O$7:$O50,"?*"))</f>
        <v/>
      </c>
    </row>
    <row r="51" ht="18" customHeight="1">
      <c r="A51" s="14">
        <f>IF(AND($B51="",$D51=""),"",ROW()-6)</f>
        <v/>
      </c>
      <c r="B51" s="13" t="n"/>
      <c r="C51" s="15" t="n"/>
      <c r="D51" s="11" t="n"/>
      <c r="E51" s="14">
        <f>IF($D51="","",IFERROR(INDEX(Inventario!$B$6:$B$305,MATCH($D51,Inventario!$A$6:$A$305,0)),"Sin ficha"))</f>
        <v/>
      </c>
      <c r="F51" s="14">
        <f>IF($D51="","",IFERROR(INDEX(Inventario!$C$6:$C$305,MATCH($D51,Inventario!$A$6:$A$305,0)),"Sin ficha"))</f>
        <v/>
      </c>
      <c r="G51" s="11" t="n"/>
      <c r="H51" s="11" t="n"/>
      <c r="I51" s="12" t="n"/>
      <c r="J51" s="14">
        <f>IF($D51="","",IF(ISNA(MATCH($D51,Inventario!$A$6:$A$305,0)),"Bicicleta no registrada",IF($I51="","Sin documento",IF($I51=INDEX(Inventario!$D$6:$D$305,MATCH($D51,Inventario!$A$6:$A$305,0)),"Propietario",IF(OR($I51=INDEX(Inventario!$F$6:$F$305,MATCH($D51,Inventario!$A$6:$A$305,0)),$I51=INDEX(Inventario!$H$6:$H$305,MATCH($D51,Inventario!$A$6:$A$305,0))),"Autorizado en la ficha","Otra persona")))))</f>
        <v/>
      </c>
      <c r="K51" s="11" t="n"/>
      <c r="L51" s="11" t="n"/>
      <c r="M51" s="11" t="n"/>
      <c r="N51" s="11" t="n"/>
      <c r="O51" s="14">
        <f>IF($D51="","",IF($J51="Bicicleta no registrada","Revisar: bicicleta sin ficha en el inventario",IF($G51="Salida no permitida","Revisar: intento de salida sin autorización (no salió)",IF($G51&lt;&gt;"Sale","",IF($J51="Propietario","",IF($J51="Autorizado en la ficha","Informativa: sale con un autorizado de la ficha",IF(OR($K51="Sí, por citófono o llamada",$K51="Sí, por escrito"),"Informativa: sale con otra persona, autorizada por el propietario",IF($J51="Sin documento","Revisar: sale sin documento y sin autorización","Revisar: sale con otra persona sin autorización del propietario"))))))))</f>
        <v/>
      </c>
      <c r="P51" s="14">
        <f>IF($O51="","",COUNTIF($O$7:$O51,"?*"))</f>
        <v/>
      </c>
    </row>
    <row r="52" ht="18" customHeight="1">
      <c r="A52" s="14">
        <f>IF(AND($B52="",$D52=""),"",ROW()-6)</f>
        <v/>
      </c>
      <c r="B52" s="13" t="n"/>
      <c r="C52" s="15" t="n"/>
      <c r="D52" s="11" t="n"/>
      <c r="E52" s="14">
        <f>IF($D52="","",IFERROR(INDEX(Inventario!$B$6:$B$305,MATCH($D52,Inventario!$A$6:$A$305,0)),"Sin ficha"))</f>
        <v/>
      </c>
      <c r="F52" s="14">
        <f>IF($D52="","",IFERROR(INDEX(Inventario!$C$6:$C$305,MATCH($D52,Inventario!$A$6:$A$305,0)),"Sin ficha"))</f>
        <v/>
      </c>
      <c r="G52" s="11" t="n"/>
      <c r="H52" s="11" t="n"/>
      <c r="I52" s="12" t="n"/>
      <c r="J52" s="14">
        <f>IF($D52="","",IF(ISNA(MATCH($D52,Inventario!$A$6:$A$305,0)),"Bicicleta no registrada",IF($I52="","Sin documento",IF($I52=INDEX(Inventario!$D$6:$D$305,MATCH($D52,Inventario!$A$6:$A$305,0)),"Propietario",IF(OR($I52=INDEX(Inventario!$F$6:$F$305,MATCH($D52,Inventario!$A$6:$A$305,0)),$I52=INDEX(Inventario!$H$6:$H$305,MATCH($D52,Inventario!$A$6:$A$305,0))),"Autorizado en la ficha","Otra persona")))))</f>
        <v/>
      </c>
      <c r="K52" s="11" t="n"/>
      <c r="L52" s="11" t="n"/>
      <c r="M52" s="11" t="n"/>
      <c r="N52" s="11" t="n"/>
      <c r="O52" s="14">
        <f>IF($D52="","",IF($J52="Bicicleta no registrada","Revisar: bicicleta sin ficha en el inventario",IF($G52="Salida no permitida","Revisar: intento de salida sin autorización (no salió)",IF($G52&lt;&gt;"Sale","",IF($J52="Propietario","",IF($J52="Autorizado en la ficha","Informativa: sale con un autorizado de la ficha",IF(OR($K52="Sí, por citófono o llamada",$K52="Sí, por escrito"),"Informativa: sale con otra persona, autorizada por el propietario",IF($J52="Sin documento","Revisar: sale sin documento y sin autorización","Revisar: sale con otra persona sin autorización del propietario"))))))))</f>
        <v/>
      </c>
      <c r="P52" s="14">
        <f>IF($O52="","",COUNTIF($O$7:$O52,"?*"))</f>
        <v/>
      </c>
    </row>
    <row r="53" ht="18" customHeight="1">
      <c r="A53" s="14">
        <f>IF(AND($B53="",$D53=""),"",ROW()-6)</f>
        <v/>
      </c>
      <c r="B53" s="13" t="n"/>
      <c r="C53" s="15" t="n"/>
      <c r="D53" s="11" t="n"/>
      <c r="E53" s="14">
        <f>IF($D53="","",IFERROR(INDEX(Inventario!$B$6:$B$305,MATCH($D53,Inventario!$A$6:$A$305,0)),"Sin ficha"))</f>
        <v/>
      </c>
      <c r="F53" s="14">
        <f>IF($D53="","",IFERROR(INDEX(Inventario!$C$6:$C$305,MATCH($D53,Inventario!$A$6:$A$305,0)),"Sin ficha"))</f>
        <v/>
      </c>
      <c r="G53" s="11" t="n"/>
      <c r="H53" s="11" t="n"/>
      <c r="I53" s="12" t="n"/>
      <c r="J53" s="14">
        <f>IF($D53="","",IF(ISNA(MATCH($D53,Inventario!$A$6:$A$305,0)),"Bicicleta no registrada",IF($I53="","Sin documento",IF($I53=INDEX(Inventario!$D$6:$D$305,MATCH($D53,Inventario!$A$6:$A$305,0)),"Propietario",IF(OR($I53=INDEX(Inventario!$F$6:$F$305,MATCH($D53,Inventario!$A$6:$A$305,0)),$I53=INDEX(Inventario!$H$6:$H$305,MATCH($D53,Inventario!$A$6:$A$305,0))),"Autorizado en la ficha","Otra persona")))))</f>
        <v/>
      </c>
      <c r="K53" s="11" t="n"/>
      <c r="L53" s="11" t="n"/>
      <c r="M53" s="11" t="n"/>
      <c r="N53" s="11" t="n"/>
      <c r="O53" s="14">
        <f>IF($D53="","",IF($J53="Bicicleta no registrada","Revisar: bicicleta sin ficha en el inventario",IF($G53="Salida no permitida","Revisar: intento de salida sin autorización (no salió)",IF($G53&lt;&gt;"Sale","",IF($J53="Propietario","",IF($J53="Autorizado en la ficha","Informativa: sale con un autorizado de la ficha",IF(OR($K53="Sí, por citófono o llamada",$K53="Sí, por escrito"),"Informativa: sale con otra persona, autorizada por el propietario",IF($J53="Sin documento","Revisar: sale sin documento y sin autorización","Revisar: sale con otra persona sin autorización del propietario"))))))))</f>
        <v/>
      </c>
      <c r="P53" s="14">
        <f>IF($O53="","",COUNTIF($O$7:$O53,"?*"))</f>
        <v/>
      </c>
    </row>
    <row r="54" ht="18" customHeight="1">
      <c r="A54" s="14">
        <f>IF(AND($B54="",$D54=""),"",ROW()-6)</f>
        <v/>
      </c>
      <c r="B54" s="13" t="n"/>
      <c r="C54" s="15" t="n"/>
      <c r="D54" s="11" t="n"/>
      <c r="E54" s="14">
        <f>IF($D54="","",IFERROR(INDEX(Inventario!$B$6:$B$305,MATCH($D54,Inventario!$A$6:$A$305,0)),"Sin ficha"))</f>
        <v/>
      </c>
      <c r="F54" s="14">
        <f>IF($D54="","",IFERROR(INDEX(Inventario!$C$6:$C$305,MATCH($D54,Inventario!$A$6:$A$305,0)),"Sin ficha"))</f>
        <v/>
      </c>
      <c r="G54" s="11" t="n"/>
      <c r="H54" s="11" t="n"/>
      <c r="I54" s="12" t="n"/>
      <c r="J54" s="14">
        <f>IF($D54="","",IF(ISNA(MATCH($D54,Inventario!$A$6:$A$305,0)),"Bicicleta no registrada",IF($I54="","Sin documento",IF($I54=INDEX(Inventario!$D$6:$D$305,MATCH($D54,Inventario!$A$6:$A$305,0)),"Propietario",IF(OR($I54=INDEX(Inventario!$F$6:$F$305,MATCH($D54,Inventario!$A$6:$A$305,0)),$I54=INDEX(Inventario!$H$6:$H$305,MATCH($D54,Inventario!$A$6:$A$305,0))),"Autorizado en la ficha","Otra persona")))))</f>
        <v/>
      </c>
      <c r="K54" s="11" t="n"/>
      <c r="L54" s="11" t="n"/>
      <c r="M54" s="11" t="n"/>
      <c r="N54" s="11" t="n"/>
      <c r="O54" s="14">
        <f>IF($D54="","",IF($J54="Bicicleta no registrada","Revisar: bicicleta sin ficha en el inventario",IF($G54="Salida no permitida","Revisar: intento de salida sin autorización (no salió)",IF($G54&lt;&gt;"Sale","",IF($J54="Propietario","",IF($J54="Autorizado en la ficha","Informativa: sale con un autorizado de la ficha",IF(OR($K54="Sí, por citófono o llamada",$K54="Sí, por escrito"),"Informativa: sale con otra persona, autorizada por el propietario",IF($J54="Sin documento","Revisar: sale sin documento y sin autorización","Revisar: sale con otra persona sin autorización del propietario"))))))))</f>
        <v/>
      </c>
      <c r="P54" s="14">
        <f>IF($O54="","",COUNTIF($O$7:$O54,"?*"))</f>
        <v/>
      </c>
    </row>
    <row r="55" ht="18" customHeight="1">
      <c r="A55" s="14">
        <f>IF(AND($B55="",$D55=""),"",ROW()-6)</f>
        <v/>
      </c>
      <c r="B55" s="13" t="n"/>
      <c r="C55" s="15" t="n"/>
      <c r="D55" s="11" t="n"/>
      <c r="E55" s="14">
        <f>IF($D55="","",IFERROR(INDEX(Inventario!$B$6:$B$305,MATCH($D55,Inventario!$A$6:$A$305,0)),"Sin ficha"))</f>
        <v/>
      </c>
      <c r="F55" s="14">
        <f>IF($D55="","",IFERROR(INDEX(Inventario!$C$6:$C$305,MATCH($D55,Inventario!$A$6:$A$305,0)),"Sin ficha"))</f>
        <v/>
      </c>
      <c r="G55" s="11" t="n"/>
      <c r="H55" s="11" t="n"/>
      <c r="I55" s="12" t="n"/>
      <c r="J55" s="14">
        <f>IF($D55="","",IF(ISNA(MATCH($D55,Inventario!$A$6:$A$305,0)),"Bicicleta no registrada",IF($I55="","Sin documento",IF($I55=INDEX(Inventario!$D$6:$D$305,MATCH($D55,Inventario!$A$6:$A$305,0)),"Propietario",IF(OR($I55=INDEX(Inventario!$F$6:$F$305,MATCH($D55,Inventario!$A$6:$A$305,0)),$I55=INDEX(Inventario!$H$6:$H$305,MATCH($D55,Inventario!$A$6:$A$305,0))),"Autorizado en la ficha","Otra persona")))))</f>
        <v/>
      </c>
      <c r="K55" s="11" t="n"/>
      <c r="L55" s="11" t="n"/>
      <c r="M55" s="11" t="n"/>
      <c r="N55" s="11" t="n"/>
      <c r="O55" s="14">
        <f>IF($D55="","",IF($J55="Bicicleta no registrada","Revisar: bicicleta sin ficha en el inventario",IF($G55="Salida no permitida","Revisar: intento de salida sin autorización (no salió)",IF($G55&lt;&gt;"Sale","",IF($J55="Propietario","",IF($J55="Autorizado en la ficha","Informativa: sale con un autorizado de la ficha",IF(OR($K55="Sí, por citófono o llamada",$K55="Sí, por escrito"),"Informativa: sale con otra persona, autorizada por el propietario",IF($J55="Sin documento","Revisar: sale sin documento y sin autorización","Revisar: sale con otra persona sin autorización del propietario"))))))))</f>
        <v/>
      </c>
      <c r="P55" s="14">
        <f>IF($O55="","",COUNTIF($O$7:$O55,"?*"))</f>
        <v/>
      </c>
    </row>
    <row r="56" ht="18" customHeight="1">
      <c r="A56" s="14">
        <f>IF(AND($B56="",$D56=""),"",ROW()-6)</f>
        <v/>
      </c>
      <c r="B56" s="13" t="n"/>
      <c r="C56" s="15" t="n"/>
      <c r="D56" s="11" t="n"/>
      <c r="E56" s="14">
        <f>IF($D56="","",IFERROR(INDEX(Inventario!$B$6:$B$305,MATCH($D56,Inventario!$A$6:$A$305,0)),"Sin ficha"))</f>
        <v/>
      </c>
      <c r="F56" s="14">
        <f>IF($D56="","",IFERROR(INDEX(Inventario!$C$6:$C$305,MATCH($D56,Inventario!$A$6:$A$305,0)),"Sin ficha"))</f>
        <v/>
      </c>
      <c r="G56" s="11" t="n"/>
      <c r="H56" s="11" t="n"/>
      <c r="I56" s="12" t="n"/>
      <c r="J56" s="14">
        <f>IF($D56="","",IF(ISNA(MATCH($D56,Inventario!$A$6:$A$305,0)),"Bicicleta no registrada",IF($I56="","Sin documento",IF($I56=INDEX(Inventario!$D$6:$D$305,MATCH($D56,Inventario!$A$6:$A$305,0)),"Propietario",IF(OR($I56=INDEX(Inventario!$F$6:$F$305,MATCH($D56,Inventario!$A$6:$A$305,0)),$I56=INDEX(Inventario!$H$6:$H$305,MATCH($D56,Inventario!$A$6:$A$305,0))),"Autorizado en la ficha","Otra persona")))))</f>
        <v/>
      </c>
      <c r="K56" s="11" t="n"/>
      <c r="L56" s="11" t="n"/>
      <c r="M56" s="11" t="n"/>
      <c r="N56" s="11" t="n"/>
      <c r="O56" s="14">
        <f>IF($D56="","",IF($J56="Bicicleta no registrada","Revisar: bicicleta sin ficha en el inventario",IF($G56="Salida no permitida","Revisar: intento de salida sin autorización (no salió)",IF($G56&lt;&gt;"Sale","",IF($J56="Propietario","",IF($J56="Autorizado en la ficha","Informativa: sale con un autorizado de la ficha",IF(OR($K56="Sí, por citófono o llamada",$K56="Sí, por escrito"),"Informativa: sale con otra persona, autorizada por el propietario",IF($J56="Sin documento","Revisar: sale sin documento y sin autorización","Revisar: sale con otra persona sin autorización del propietario"))))))))</f>
        <v/>
      </c>
      <c r="P56" s="14">
        <f>IF($O56="","",COUNTIF($O$7:$O56,"?*"))</f>
        <v/>
      </c>
    </row>
    <row r="57" ht="18" customHeight="1">
      <c r="A57" s="14">
        <f>IF(AND($B57="",$D57=""),"",ROW()-6)</f>
        <v/>
      </c>
      <c r="B57" s="13" t="n"/>
      <c r="C57" s="15" t="n"/>
      <c r="D57" s="11" t="n"/>
      <c r="E57" s="14">
        <f>IF($D57="","",IFERROR(INDEX(Inventario!$B$6:$B$305,MATCH($D57,Inventario!$A$6:$A$305,0)),"Sin ficha"))</f>
        <v/>
      </c>
      <c r="F57" s="14">
        <f>IF($D57="","",IFERROR(INDEX(Inventario!$C$6:$C$305,MATCH($D57,Inventario!$A$6:$A$305,0)),"Sin ficha"))</f>
        <v/>
      </c>
      <c r="G57" s="11" t="n"/>
      <c r="H57" s="11" t="n"/>
      <c r="I57" s="12" t="n"/>
      <c r="J57" s="14">
        <f>IF($D57="","",IF(ISNA(MATCH($D57,Inventario!$A$6:$A$305,0)),"Bicicleta no registrada",IF($I57="","Sin documento",IF($I57=INDEX(Inventario!$D$6:$D$305,MATCH($D57,Inventario!$A$6:$A$305,0)),"Propietario",IF(OR($I57=INDEX(Inventario!$F$6:$F$305,MATCH($D57,Inventario!$A$6:$A$305,0)),$I57=INDEX(Inventario!$H$6:$H$305,MATCH($D57,Inventario!$A$6:$A$305,0))),"Autorizado en la ficha","Otra persona")))))</f>
        <v/>
      </c>
      <c r="K57" s="11" t="n"/>
      <c r="L57" s="11" t="n"/>
      <c r="M57" s="11" t="n"/>
      <c r="N57" s="11" t="n"/>
      <c r="O57" s="14">
        <f>IF($D57="","",IF($J57="Bicicleta no registrada","Revisar: bicicleta sin ficha en el inventario",IF($G57="Salida no permitida","Revisar: intento de salida sin autorización (no salió)",IF($G57&lt;&gt;"Sale","",IF($J57="Propietario","",IF($J57="Autorizado en la ficha","Informativa: sale con un autorizado de la ficha",IF(OR($K57="Sí, por citófono o llamada",$K57="Sí, por escrito"),"Informativa: sale con otra persona, autorizada por el propietario",IF($J57="Sin documento","Revisar: sale sin documento y sin autorización","Revisar: sale con otra persona sin autorización del propietario"))))))))</f>
        <v/>
      </c>
      <c r="P57" s="14">
        <f>IF($O57="","",COUNTIF($O$7:$O57,"?*"))</f>
        <v/>
      </c>
    </row>
    <row r="58" ht="18" customHeight="1">
      <c r="A58" s="14">
        <f>IF(AND($B58="",$D58=""),"",ROW()-6)</f>
        <v/>
      </c>
      <c r="B58" s="13" t="n"/>
      <c r="C58" s="15" t="n"/>
      <c r="D58" s="11" t="n"/>
      <c r="E58" s="14">
        <f>IF($D58="","",IFERROR(INDEX(Inventario!$B$6:$B$305,MATCH($D58,Inventario!$A$6:$A$305,0)),"Sin ficha"))</f>
        <v/>
      </c>
      <c r="F58" s="14">
        <f>IF($D58="","",IFERROR(INDEX(Inventario!$C$6:$C$305,MATCH($D58,Inventario!$A$6:$A$305,0)),"Sin ficha"))</f>
        <v/>
      </c>
      <c r="G58" s="11" t="n"/>
      <c r="H58" s="11" t="n"/>
      <c r="I58" s="12" t="n"/>
      <c r="J58" s="14">
        <f>IF($D58="","",IF(ISNA(MATCH($D58,Inventario!$A$6:$A$305,0)),"Bicicleta no registrada",IF($I58="","Sin documento",IF($I58=INDEX(Inventario!$D$6:$D$305,MATCH($D58,Inventario!$A$6:$A$305,0)),"Propietario",IF(OR($I58=INDEX(Inventario!$F$6:$F$305,MATCH($D58,Inventario!$A$6:$A$305,0)),$I58=INDEX(Inventario!$H$6:$H$305,MATCH($D58,Inventario!$A$6:$A$305,0))),"Autorizado en la ficha","Otra persona")))))</f>
        <v/>
      </c>
      <c r="K58" s="11" t="n"/>
      <c r="L58" s="11" t="n"/>
      <c r="M58" s="11" t="n"/>
      <c r="N58" s="11" t="n"/>
      <c r="O58" s="14">
        <f>IF($D58="","",IF($J58="Bicicleta no registrada","Revisar: bicicleta sin ficha en el inventario",IF($G58="Salida no permitida","Revisar: intento de salida sin autorización (no salió)",IF($G58&lt;&gt;"Sale","",IF($J58="Propietario","",IF($J58="Autorizado en la ficha","Informativa: sale con un autorizado de la ficha",IF(OR($K58="Sí, por citófono o llamada",$K58="Sí, por escrito"),"Informativa: sale con otra persona, autorizada por el propietario",IF($J58="Sin documento","Revisar: sale sin documento y sin autorización","Revisar: sale con otra persona sin autorización del propietario"))))))))</f>
        <v/>
      </c>
      <c r="P58" s="14">
        <f>IF($O58="","",COUNTIF($O$7:$O58,"?*"))</f>
        <v/>
      </c>
    </row>
    <row r="59" ht="18" customHeight="1">
      <c r="A59" s="14">
        <f>IF(AND($B59="",$D59=""),"",ROW()-6)</f>
        <v/>
      </c>
      <c r="B59" s="13" t="n"/>
      <c r="C59" s="15" t="n"/>
      <c r="D59" s="11" t="n"/>
      <c r="E59" s="14">
        <f>IF($D59="","",IFERROR(INDEX(Inventario!$B$6:$B$305,MATCH($D59,Inventario!$A$6:$A$305,0)),"Sin ficha"))</f>
        <v/>
      </c>
      <c r="F59" s="14">
        <f>IF($D59="","",IFERROR(INDEX(Inventario!$C$6:$C$305,MATCH($D59,Inventario!$A$6:$A$305,0)),"Sin ficha"))</f>
        <v/>
      </c>
      <c r="G59" s="11" t="n"/>
      <c r="H59" s="11" t="n"/>
      <c r="I59" s="12" t="n"/>
      <c r="J59" s="14">
        <f>IF($D59="","",IF(ISNA(MATCH($D59,Inventario!$A$6:$A$305,0)),"Bicicleta no registrada",IF($I59="","Sin documento",IF($I59=INDEX(Inventario!$D$6:$D$305,MATCH($D59,Inventario!$A$6:$A$305,0)),"Propietario",IF(OR($I59=INDEX(Inventario!$F$6:$F$305,MATCH($D59,Inventario!$A$6:$A$305,0)),$I59=INDEX(Inventario!$H$6:$H$305,MATCH($D59,Inventario!$A$6:$A$305,0))),"Autorizado en la ficha","Otra persona")))))</f>
        <v/>
      </c>
      <c r="K59" s="11" t="n"/>
      <c r="L59" s="11" t="n"/>
      <c r="M59" s="11" t="n"/>
      <c r="N59" s="11" t="n"/>
      <c r="O59" s="14">
        <f>IF($D59="","",IF($J59="Bicicleta no registrada","Revisar: bicicleta sin ficha en el inventario",IF($G59="Salida no permitida","Revisar: intento de salida sin autorización (no salió)",IF($G59&lt;&gt;"Sale","",IF($J59="Propietario","",IF($J59="Autorizado en la ficha","Informativa: sale con un autorizado de la ficha",IF(OR($K59="Sí, por citófono o llamada",$K59="Sí, por escrito"),"Informativa: sale con otra persona, autorizada por el propietario",IF($J59="Sin documento","Revisar: sale sin documento y sin autorización","Revisar: sale con otra persona sin autorización del propietario"))))))))</f>
        <v/>
      </c>
      <c r="P59" s="14">
        <f>IF($O59="","",COUNTIF($O$7:$O59,"?*"))</f>
        <v/>
      </c>
    </row>
    <row r="60" ht="18" customHeight="1">
      <c r="A60" s="14">
        <f>IF(AND($B60="",$D60=""),"",ROW()-6)</f>
        <v/>
      </c>
      <c r="B60" s="13" t="n"/>
      <c r="C60" s="15" t="n"/>
      <c r="D60" s="11" t="n"/>
      <c r="E60" s="14">
        <f>IF($D60="","",IFERROR(INDEX(Inventario!$B$6:$B$305,MATCH($D60,Inventario!$A$6:$A$305,0)),"Sin ficha"))</f>
        <v/>
      </c>
      <c r="F60" s="14">
        <f>IF($D60="","",IFERROR(INDEX(Inventario!$C$6:$C$305,MATCH($D60,Inventario!$A$6:$A$305,0)),"Sin ficha"))</f>
        <v/>
      </c>
      <c r="G60" s="11" t="n"/>
      <c r="H60" s="11" t="n"/>
      <c r="I60" s="12" t="n"/>
      <c r="J60" s="14">
        <f>IF($D60="","",IF(ISNA(MATCH($D60,Inventario!$A$6:$A$305,0)),"Bicicleta no registrada",IF($I60="","Sin documento",IF($I60=INDEX(Inventario!$D$6:$D$305,MATCH($D60,Inventario!$A$6:$A$305,0)),"Propietario",IF(OR($I60=INDEX(Inventario!$F$6:$F$305,MATCH($D60,Inventario!$A$6:$A$305,0)),$I60=INDEX(Inventario!$H$6:$H$305,MATCH($D60,Inventario!$A$6:$A$305,0))),"Autorizado en la ficha","Otra persona")))))</f>
        <v/>
      </c>
      <c r="K60" s="11" t="n"/>
      <c r="L60" s="11" t="n"/>
      <c r="M60" s="11" t="n"/>
      <c r="N60" s="11" t="n"/>
      <c r="O60" s="14">
        <f>IF($D60="","",IF($J60="Bicicleta no registrada","Revisar: bicicleta sin ficha en el inventario",IF($G60="Salida no permitida","Revisar: intento de salida sin autorización (no salió)",IF($G60&lt;&gt;"Sale","",IF($J60="Propietario","",IF($J60="Autorizado en la ficha","Informativa: sale con un autorizado de la ficha",IF(OR($K60="Sí, por citófono o llamada",$K60="Sí, por escrito"),"Informativa: sale con otra persona, autorizada por el propietario",IF($J60="Sin documento","Revisar: sale sin documento y sin autorización","Revisar: sale con otra persona sin autorización del propietario"))))))))</f>
        <v/>
      </c>
      <c r="P60" s="14">
        <f>IF($O60="","",COUNTIF($O$7:$O60,"?*"))</f>
        <v/>
      </c>
    </row>
    <row r="61" ht="18" customHeight="1">
      <c r="A61" s="14">
        <f>IF(AND($B61="",$D61=""),"",ROW()-6)</f>
        <v/>
      </c>
      <c r="B61" s="13" t="n"/>
      <c r="C61" s="15" t="n"/>
      <c r="D61" s="11" t="n"/>
      <c r="E61" s="14">
        <f>IF($D61="","",IFERROR(INDEX(Inventario!$B$6:$B$305,MATCH($D61,Inventario!$A$6:$A$305,0)),"Sin ficha"))</f>
        <v/>
      </c>
      <c r="F61" s="14">
        <f>IF($D61="","",IFERROR(INDEX(Inventario!$C$6:$C$305,MATCH($D61,Inventario!$A$6:$A$305,0)),"Sin ficha"))</f>
        <v/>
      </c>
      <c r="G61" s="11" t="n"/>
      <c r="H61" s="11" t="n"/>
      <c r="I61" s="12" t="n"/>
      <c r="J61" s="14">
        <f>IF($D61="","",IF(ISNA(MATCH($D61,Inventario!$A$6:$A$305,0)),"Bicicleta no registrada",IF($I61="","Sin documento",IF($I61=INDEX(Inventario!$D$6:$D$305,MATCH($D61,Inventario!$A$6:$A$305,0)),"Propietario",IF(OR($I61=INDEX(Inventario!$F$6:$F$305,MATCH($D61,Inventario!$A$6:$A$305,0)),$I61=INDEX(Inventario!$H$6:$H$305,MATCH($D61,Inventario!$A$6:$A$305,0))),"Autorizado en la ficha","Otra persona")))))</f>
        <v/>
      </c>
      <c r="K61" s="11" t="n"/>
      <c r="L61" s="11" t="n"/>
      <c r="M61" s="11" t="n"/>
      <c r="N61" s="11" t="n"/>
      <c r="O61" s="14">
        <f>IF($D61="","",IF($J61="Bicicleta no registrada","Revisar: bicicleta sin ficha en el inventario",IF($G61="Salida no permitida","Revisar: intento de salida sin autorización (no salió)",IF($G61&lt;&gt;"Sale","",IF($J61="Propietario","",IF($J61="Autorizado en la ficha","Informativa: sale con un autorizado de la ficha",IF(OR($K61="Sí, por citófono o llamada",$K61="Sí, por escrito"),"Informativa: sale con otra persona, autorizada por el propietario",IF($J61="Sin documento","Revisar: sale sin documento y sin autorización","Revisar: sale con otra persona sin autorización del propietario"))))))))</f>
        <v/>
      </c>
      <c r="P61" s="14">
        <f>IF($O61="","",COUNTIF($O$7:$O61,"?*"))</f>
        <v/>
      </c>
    </row>
    <row r="62" ht="18" customHeight="1">
      <c r="A62" s="14">
        <f>IF(AND($B62="",$D62=""),"",ROW()-6)</f>
        <v/>
      </c>
      <c r="B62" s="13" t="n"/>
      <c r="C62" s="15" t="n"/>
      <c r="D62" s="11" t="n"/>
      <c r="E62" s="14">
        <f>IF($D62="","",IFERROR(INDEX(Inventario!$B$6:$B$305,MATCH($D62,Inventario!$A$6:$A$305,0)),"Sin ficha"))</f>
        <v/>
      </c>
      <c r="F62" s="14">
        <f>IF($D62="","",IFERROR(INDEX(Inventario!$C$6:$C$305,MATCH($D62,Inventario!$A$6:$A$305,0)),"Sin ficha"))</f>
        <v/>
      </c>
      <c r="G62" s="11" t="n"/>
      <c r="H62" s="11" t="n"/>
      <c r="I62" s="12" t="n"/>
      <c r="J62" s="14">
        <f>IF($D62="","",IF(ISNA(MATCH($D62,Inventario!$A$6:$A$305,0)),"Bicicleta no registrada",IF($I62="","Sin documento",IF($I62=INDEX(Inventario!$D$6:$D$305,MATCH($D62,Inventario!$A$6:$A$305,0)),"Propietario",IF(OR($I62=INDEX(Inventario!$F$6:$F$305,MATCH($D62,Inventario!$A$6:$A$305,0)),$I62=INDEX(Inventario!$H$6:$H$305,MATCH($D62,Inventario!$A$6:$A$305,0))),"Autorizado en la ficha","Otra persona")))))</f>
        <v/>
      </c>
      <c r="K62" s="11" t="n"/>
      <c r="L62" s="11" t="n"/>
      <c r="M62" s="11" t="n"/>
      <c r="N62" s="11" t="n"/>
      <c r="O62" s="14">
        <f>IF($D62="","",IF($J62="Bicicleta no registrada","Revisar: bicicleta sin ficha en el inventario",IF($G62="Salida no permitida","Revisar: intento de salida sin autorización (no salió)",IF($G62&lt;&gt;"Sale","",IF($J62="Propietario","",IF($J62="Autorizado en la ficha","Informativa: sale con un autorizado de la ficha",IF(OR($K62="Sí, por citófono o llamada",$K62="Sí, por escrito"),"Informativa: sale con otra persona, autorizada por el propietario",IF($J62="Sin documento","Revisar: sale sin documento y sin autorización","Revisar: sale con otra persona sin autorización del propietario"))))))))</f>
        <v/>
      </c>
      <c r="P62" s="14">
        <f>IF($O62="","",COUNTIF($O$7:$O62,"?*"))</f>
        <v/>
      </c>
    </row>
    <row r="63" ht="18" customHeight="1">
      <c r="A63" s="14">
        <f>IF(AND($B63="",$D63=""),"",ROW()-6)</f>
        <v/>
      </c>
      <c r="B63" s="13" t="n"/>
      <c r="C63" s="15" t="n"/>
      <c r="D63" s="11" t="n"/>
      <c r="E63" s="14">
        <f>IF($D63="","",IFERROR(INDEX(Inventario!$B$6:$B$305,MATCH($D63,Inventario!$A$6:$A$305,0)),"Sin ficha"))</f>
        <v/>
      </c>
      <c r="F63" s="14">
        <f>IF($D63="","",IFERROR(INDEX(Inventario!$C$6:$C$305,MATCH($D63,Inventario!$A$6:$A$305,0)),"Sin ficha"))</f>
        <v/>
      </c>
      <c r="G63" s="11" t="n"/>
      <c r="H63" s="11" t="n"/>
      <c r="I63" s="12" t="n"/>
      <c r="J63" s="14">
        <f>IF($D63="","",IF(ISNA(MATCH($D63,Inventario!$A$6:$A$305,0)),"Bicicleta no registrada",IF($I63="","Sin documento",IF($I63=INDEX(Inventario!$D$6:$D$305,MATCH($D63,Inventario!$A$6:$A$305,0)),"Propietario",IF(OR($I63=INDEX(Inventario!$F$6:$F$305,MATCH($D63,Inventario!$A$6:$A$305,0)),$I63=INDEX(Inventario!$H$6:$H$305,MATCH($D63,Inventario!$A$6:$A$305,0))),"Autorizado en la ficha","Otra persona")))))</f>
        <v/>
      </c>
      <c r="K63" s="11" t="n"/>
      <c r="L63" s="11" t="n"/>
      <c r="M63" s="11" t="n"/>
      <c r="N63" s="11" t="n"/>
      <c r="O63" s="14">
        <f>IF($D63="","",IF($J63="Bicicleta no registrada","Revisar: bicicleta sin ficha en el inventario",IF($G63="Salida no permitida","Revisar: intento de salida sin autorización (no salió)",IF($G63&lt;&gt;"Sale","",IF($J63="Propietario","",IF($J63="Autorizado en la ficha","Informativa: sale con un autorizado de la ficha",IF(OR($K63="Sí, por citófono o llamada",$K63="Sí, por escrito"),"Informativa: sale con otra persona, autorizada por el propietario",IF($J63="Sin documento","Revisar: sale sin documento y sin autorización","Revisar: sale con otra persona sin autorización del propietario"))))))))</f>
        <v/>
      </c>
      <c r="P63" s="14">
        <f>IF($O63="","",COUNTIF($O$7:$O63,"?*"))</f>
        <v/>
      </c>
    </row>
    <row r="64" ht="18" customHeight="1">
      <c r="A64" s="14">
        <f>IF(AND($B64="",$D64=""),"",ROW()-6)</f>
        <v/>
      </c>
      <c r="B64" s="13" t="n"/>
      <c r="C64" s="15" t="n"/>
      <c r="D64" s="11" t="n"/>
      <c r="E64" s="14">
        <f>IF($D64="","",IFERROR(INDEX(Inventario!$B$6:$B$305,MATCH($D64,Inventario!$A$6:$A$305,0)),"Sin ficha"))</f>
        <v/>
      </c>
      <c r="F64" s="14">
        <f>IF($D64="","",IFERROR(INDEX(Inventario!$C$6:$C$305,MATCH($D64,Inventario!$A$6:$A$305,0)),"Sin ficha"))</f>
        <v/>
      </c>
      <c r="G64" s="11" t="n"/>
      <c r="H64" s="11" t="n"/>
      <c r="I64" s="12" t="n"/>
      <c r="J64" s="14">
        <f>IF($D64="","",IF(ISNA(MATCH($D64,Inventario!$A$6:$A$305,0)),"Bicicleta no registrada",IF($I64="","Sin documento",IF($I64=INDEX(Inventario!$D$6:$D$305,MATCH($D64,Inventario!$A$6:$A$305,0)),"Propietario",IF(OR($I64=INDEX(Inventario!$F$6:$F$305,MATCH($D64,Inventario!$A$6:$A$305,0)),$I64=INDEX(Inventario!$H$6:$H$305,MATCH($D64,Inventario!$A$6:$A$305,0))),"Autorizado en la ficha","Otra persona")))))</f>
        <v/>
      </c>
      <c r="K64" s="11" t="n"/>
      <c r="L64" s="11" t="n"/>
      <c r="M64" s="11" t="n"/>
      <c r="N64" s="11" t="n"/>
      <c r="O64" s="14">
        <f>IF($D64="","",IF($J64="Bicicleta no registrada","Revisar: bicicleta sin ficha en el inventario",IF($G64="Salida no permitida","Revisar: intento de salida sin autorización (no salió)",IF($G64&lt;&gt;"Sale","",IF($J64="Propietario","",IF($J64="Autorizado en la ficha","Informativa: sale con un autorizado de la ficha",IF(OR($K64="Sí, por citófono o llamada",$K64="Sí, por escrito"),"Informativa: sale con otra persona, autorizada por el propietario",IF($J64="Sin documento","Revisar: sale sin documento y sin autorización","Revisar: sale con otra persona sin autorización del propietario"))))))))</f>
        <v/>
      </c>
      <c r="P64" s="14">
        <f>IF($O64="","",COUNTIF($O$7:$O64,"?*"))</f>
        <v/>
      </c>
    </row>
    <row r="65" ht="18" customHeight="1">
      <c r="A65" s="14">
        <f>IF(AND($B65="",$D65=""),"",ROW()-6)</f>
        <v/>
      </c>
      <c r="B65" s="13" t="n"/>
      <c r="C65" s="15" t="n"/>
      <c r="D65" s="11" t="n"/>
      <c r="E65" s="14">
        <f>IF($D65="","",IFERROR(INDEX(Inventario!$B$6:$B$305,MATCH($D65,Inventario!$A$6:$A$305,0)),"Sin ficha"))</f>
        <v/>
      </c>
      <c r="F65" s="14">
        <f>IF($D65="","",IFERROR(INDEX(Inventario!$C$6:$C$305,MATCH($D65,Inventario!$A$6:$A$305,0)),"Sin ficha"))</f>
        <v/>
      </c>
      <c r="G65" s="11" t="n"/>
      <c r="H65" s="11" t="n"/>
      <c r="I65" s="12" t="n"/>
      <c r="J65" s="14">
        <f>IF($D65="","",IF(ISNA(MATCH($D65,Inventario!$A$6:$A$305,0)),"Bicicleta no registrada",IF($I65="","Sin documento",IF($I65=INDEX(Inventario!$D$6:$D$305,MATCH($D65,Inventario!$A$6:$A$305,0)),"Propietario",IF(OR($I65=INDEX(Inventario!$F$6:$F$305,MATCH($D65,Inventario!$A$6:$A$305,0)),$I65=INDEX(Inventario!$H$6:$H$305,MATCH($D65,Inventario!$A$6:$A$305,0))),"Autorizado en la ficha","Otra persona")))))</f>
        <v/>
      </c>
      <c r="K65" s="11" t="n"/>
      <c r="L65" s="11" t="n"/>
      <c r="M65" s="11" t="n"/>
      <c r="N65" s="11" t="n"/>
      <c r="O65" s="14">
        <f>IF($D65="","",IF($J65="Bicicleta no registrada","Revisar: bicicleta sin ficha en el inventario",IF($G65="Salida no permitida","Revisar: intento de salida sin autorización (no salió)",IF($G65&lt;&gt;"Sale","",IF($J65="Propietario","",IF($J65="Autorizado en la ficha","Informativa: sale con un autorizado de la ficha",IF(OR($K65="Sí, por citófono o llamada",$K65="Sí, por escrito"),"Informativa: sale con otra persona, autorizada por el propietario",IF($J65="Sin documento","Revisar: sale sin documento y sin autorización","Revisar: sale con otra persona sin autorización del propietario"))))))))</f>
        <v/>
      </c>
      <c r="P65" s="14">
        <f>IF($O65="","",COUNTIF($O$7:$O65,"?*"))</f>
        <v/>
      </c>
    </row>
    <row r="66" ht="18" customHeight="1">
      <c r="A66" s="14">
        <f>IF(AND($B66="",$D66=""),"",ROW()-6)</f>
        <v/>
      </c>
      <c r="B66" s="13" t="n"/>
      <c r="C66" s="15" t="n"/>
      <c r="D66" s="11" t="n"/>
      <c r="E66" s="14">
        <f>IF($D66="","",IFERROR(INDEX(Inventario!$B$6:$B$305,MATCH($D66,Inventario!$A$6:$A$305,0)),"Sin ficha"))</f>
        <v/>
      </c>
      <c r="F66" s="14">
        <f>IF($D66="","",IFERROR(INDEX(Inventario!$C$6:$C$305,MATCH($D66,Inventario!$A$6:$A$305,0)),"Sin ficha"))</f>
        <v/>
      </c>
      <c r="G66" s="11" t="n"/>
      <c r="H66" s="11" t="n"/>
      <c r="I66" s="12" t="n"/>
      <c r="J66" s="14">
        <f>IF($D66="","",IF(ISNA(MATCH($D66,Inventario!$A$6:$A$305,0)),"Bicicleta no registrada",IF($I66="","Sin documento",IF($I66=INDEX(Inventario!$D$6:$D$305,MATCH($D66,Inventario!$A$6:$A$305,0)),"Propietario",IF(OR($I66=INDEX(Inventario!$F$6:$F$305,MATCH($D66,Inventario!$A$6:$A$305,0)),$I66=INDEX(Inventario!$H$6:$H$305,MATCH($D66,Inventario!$A$6:$A$305,0))),"Autorizado en la ficha","Otra persona")))))</f>
        <v/>
      </c>
      <c r="K66" s="11" t="n"/>
      <c r="L66" s="11" t="n"/>
      <c r="M66" s="11" t="n"/>
      <c r="N66" s="11" t="n"/>
      <c r="O66" s="14">
        <f>IF($D66="","",IF($J66="Bicicleta no registrada","Revisar: bicicleta sin ficha en el inventario",IF($G66="Salida no permitida","Revisar: intento de salida sin autorización (no salió)",IF($G66&lt;&gt;"Sale","",IF($J66="Propietario","",IF($J66="Autorizado en la ficha","Informativa: sale con un autorizado de la ficha",IF(OR($K66="Sí, por citófono o llamada",$K66="Sí, por escrito"),"Informativa: sale con otra persona, autorizada por el propietario",IF($J66="Sin documento","Revisar: sale sin documento y sin autorización","Revisar: sale con otra persona sin autorización del propietario"))))))))</f>
        <v/>
      </c>
      <c r="P66" s="14">
        <f>IF($O66="","",COUNTIF($O$7:$O66,"?*"))</f>
        <v/>
      </c>
    </row>
    <row r="67" ht="18" customHeight="1">
      <c r="A67" s="14">
        <f>IF(AND($B67="",$D67=""),"",ROW()-6)</f>
        <v/>
      </c>
      <c r="B67" s="13" t="n"/>
      <c r="C67" s="15" t="n"/>
      <c r="D67" s="11" t="n"/>
      <c r="E67" s="14">
        <f>IF($D67="","",IFERROR(INDEX(Inventario!$B$6:$B$305,MATCH($D67,Inventario!$A$6:$A$305,0)),"Sin ficha"))</f>
        <v/>
      </c>
      <c r="F67" s="14">
        <f>IF($D67="","",IFERROR(INDEX(Inventario!$C$6:$C$305,MATCH($D67,Inventario!$A$6:$A$305,0)),"Sin ficha"))</f>
        <v/>
      </c>
      <c r="G67" s="11" t="n"/>
      <c r="H67" s="11" t="n"/>
      <c r="I67" s="12" t="n"/>
      <c r="J67" s="14">
        <f>IF($D67="","",IF(ISNA(MATCH($D67,Inventario!$A$6:$A$305,0)),"Bicicleta no registrada",IF($I67="","Sin documento",IF($I67=INDEX(Inventario!$D$6:$D$305,MATCH($D67,Inventario!$A$6:$A$305,0)),"Propietario",IF(OR($I67=INDEX(Inventario!$F$6:$F$305,MATCH($D67,Inventario!$A$6:$A$305,0)),$I67=INDEX(Inventario!$H$6:$H$305,MATCH($D67,Inventario!$A$6:$A$305,0))),"Autorizado en la ficha","Otra persona")))))</f>
        <v/>
      </c>
      <c r="K67" s="11" t="n"/>
      <c r="L67" s="11" t="n"/>
      <c r="M67" s="11" t="n"/>
      <c r="N67" s="11" t="n"/>
      <c r="O67" s="14">
        <f>IF($D67="","",IF($J67="Bicicleta no registrada","Revisar: bicicleta sin ficha en el inventario",IF($G67="Salida no permitida","Revisar: intento de salida sin autorización (no salió)",IF($G67&lt;&gt;"Sale","",IF($J67="Propietario","",IF($J67="Autorizado en la ficha","Informativa: sale con un autorizado de la ficha",IF(OR($K67="Sí, por citófono o llamada",$K67="Sí, por escrito"),"Informativa: sale con otra persona, autorizada por el propietario",IF($J67="Sin documento","Revisar: sale sin documento y sin autorización","Revisar: sale con otra persona sin autorización del propietario"))))))))</f>
        <v/>
      </c>
      <c r="P67" s="14">
        <f>IF($O67="","",COUNTIF($O$7:$O67,"?*"))</f>
        <v/>
      </c>
    </row>
    <row r="68" ht="18" customHeight="1">
      <c r="A68" s="14">
        <f>IF(AND($B68="",$D68=""),"",ROW()-6)</f>
        <v/>
      </c>
      <c r="B68" s="13" t="n"/>
      <c r="C68" s="15" t="n"/>
      <c r="D68" s="11" t="n"/>
      <c r="E68" s="14">
        <f>IF($D68="","",IFERROR(INDEX(Inventario!$B$6:$B$305,MATCH($D68,Inventario!$A$6:$A$305,0)),"Sin ficha"))</f>
        <v/>
      </c>
      <c r="F68" s="14">
        <f>IF($D68="","",IFERROR(INDEX(Inventario!$C$6:$C$305,MATCH($D68,Inventario!$A$6:$A$305,0)),"Sin ficha"))</f>
        <v/>
      </c>
      <c r="G68" s="11" t="n"/>
      <c r="H68" s="11" t="n"/>
      <c r="I68" s="12" t="n"/>
      <c r="J68" s="14">
        <f>IF($D68="","",IF(ISNA(MATCH($D68,Inventario!$A$6:$A$305,0)),"Bicicleta no registrada",IF($I68="","Sin documento",IF($I68=INDEX(Inventario!$D$6:$D$305,MATCH($D68,Inventario!$A$6:$A$305,0)),"Propietario",IF(OR($I68=INDEX(Inventario!$F$6:$F$305,MATCH($D68,Inventario!$A$6:$A$305,0)),$I68=INDEX(Inventario!$H$6:$H$305,MATCH($D68,Inventario!$A$6:$A$305,0))),"Autorizado en la ficha","Otra persona")))))</f>
        <v/>
      </c>
      <c r="K68" s="11" t="n"/>
      <c r="L68" s="11" t="n"/>
      <c r="M68" s="11" t="n"/>
      <c r="N68" s="11" t="n"/>
      <c r="O68" s="14">
        <f>IF($D68="","",IF($J68="Bicicleta no registrada","Revisar: bicicleta sin ficha en el inventario",IF($G68="Salida no permitida","Revisar: intento de salida sin autorización (no salió)",IF($G68&lt;&gt;"Sale","",IF($J68="Propietario","",IF($J68="Autorizado en la ficha","Informativa: sale con un autorizado de la ficha",IF(OR($K68="Sí, por citófono o llamada",$K68="Sí, por escrito"),"Informativa: sale con otra persona, autorizada por el propietario",IF($J68="Sin documento","Revisar: sale sin documento y sin autorización","Revisar: sale con otra persona sin autorización del propietario"))))))))</f>
        <v/>
      </c>
      <c r="P68" s="14">
        <f>IF($O68="","",COUNTIF($O$7:$O68,"?*"))</f>
        <v/>
      </c>
    </row>
    <row r="69" ht="18" customHeight="1">
      <c r="A69" s="14">
        <f>IF(AND($B69="",$D69=""),"",ROW()-6)</f>
        <v/>
      </c>
      <c r="B69" s="13" t="n"/>
      <c r="C69" s="15" t="n"/>
      <c r="D69" s="11" t="n"/>
      <c r="E69" s="14">
        <f>IF($D69="","",IFERROR(INDEX(Inventario!$B$6:$B$305,MATCH($D69,Inventario!$A$6:$A$305,0)),"Sin ficha"))</f>
        <v/>
      </c>
      <c r="F69" s="14">
        <f>IF($D69="","",IFERROR(INDEX(Inventario!$C$6:$C$305,MATCH($D69,Inventario!$A$6:$A$305,0)),"Sin ficha"))</f>
        <v/>
      </c>
      <c r="G69" s="11" t="n"/>
      <c r="H69" s="11" t="n"/>
      <c r="I69" s="12" t="n"/>
      <c r="J69" s="14">
        <f>IF($D69="","",IF(ISNA(MATCH($D69,Inventario!$A$6:$A$305,0)),"Bicicleta no registrada",IF($I69="","Sin documento",IF($I69=INDEX(Inventario!$D$6:$D$305,MATCH($D69,Inventario!$A$6:$A$305,0)),"Propietario",IF(OR($I69=INDEX(Inventario!$F$6:$F$305,MATCH($D69,Inventario!$A$6:$A$305,0)),$I69=INDEX(Inventario!$H$6:$H$305,MATCH($D69,Inventario!$A$6:$A$305,0))),"Autorizado en la ficha","Otra persona")))))</f>
        <v/>
      </c>
      <c r="K69" s="11" t="n"/>
      <c r="L69" s="11" t="n"/>
      <c r="M69" s="11" t="n"/>
      <c r="N69" s="11" t="n"/>
      <c r="O69" s="14">
        <f>IF($D69="","",IF($J69="Bicicleta no registrada","Revisar: bicicleta sin ficha en el inventario",IF($G69="Salida no permitida","Revisar: intento de salida sin autorización (no salió)",IF($G69&lt;&gt;"Sale","",IF($J69="Propietario","",IF($J69="Autorizado en la ficha","Informativa: sale con un autorizado de la ficha",IF(OR($K69="Sí, por citófono o llamada",$K69="Sí, por escrito"),"Informativa: sale con otra persona, autorizada por el propietario",IF($J69="Sin documento","Revisar: sale sin documento y sin autorización","Revisar: sale con otra persona sin autorización del propietario"))))))))</f>
        <v/>
      </c>
      <c r="P69" s="14">
        <f>IF($O69="","",COUNTIF($O$7:$O69,"?*"))</f>
        <v/>
      </c>
    </row>
    <row r="70" ht="18" customHeight="1">
      <c r="A70" s="14">
        <f>IF(AND($B70="",$D70=""),"",ROW()-6)</f>
        <v/>
      </c>
      <c r="B70" s="13" t="n"/>
      <c r="C70" s="15" t="n"/>
      <c r="D70" s="11" t="n"/>
      <c r="E70" s="14">
        <f>IF($D70="","",IFERROR(INDEX(Inventario!$B$6:$B$305,MATCH($D70,Inventario!$A$6:$A$305,0)),"Sin ficha"))</f>
        <v/>
      </c>
      <c r="F70" s="14">
        <f>IF($D70="","",IFERROR(INDEX(Inventario!$C$6:$C$305,MATCH($D70,Inventario!$A$6:$A$305,0)),"Sin ficha"))</f>
        <v/>
      </c>
      <c r="G70" s="11" t="n"/>
      <c r="H70" s="11" t="n"/>
      <c r="I70" s="12" t="n"/>
      <c r="J70" s="14">
        <f>IF($D70="","",IF(ISNA(MATCH($D70,Inventario!$A$6:$A$305,0)),"Bicicleta no registrada",IF($I70="","Sin documento",IF($I70=INDEX(Inventario!$D$6:$D$305,MATCH($D70,Inventario!$A$6:$A$305,0)),"Propietario",IF(OR($I70=INDEX(Inventario!$F$6:$F$305,MATCH($D70,Inventario!$A$6:$A$305,0)),$I70=INDEX(Inventario!$H$6:$H$305,MATCH($D70,Inventario!$A$6:$A$305,0))),"Autorizado en la ficha","Otra persona")))))</f>
        <v/>
      </c>
      <c r="K70" s="11" t="n"/>
      <c r="L70" s="11" t="n"/>
      <c r="M70" s="11" t="n"/>
      <c r="N70" s="11" t="n"/>
      <c r="O70" s="14">
        <f>IF($D70="","",IF($J70="Bicicleta no registrada","Revisar: bicicleta sin ficha en el inventario",IF($G70="Salida no permitida","Revisar: intento de salida sin autorización (no salió)",IF($G70&lt;&gt;"Sale","",IF($J70="Propietario","",IF($J70="Autorizado en la ficha","Informativa: sale con un autorizado de la ficha",IF(OR($K70="Sí, por citófono o llamada",$K70="Sí, por escrito"),"Informativa: sale con otra persona, autorizada por el propietario",IF($J70="Sin documento","Revisar: sale sin documento y sin autorización","Revisar: sale con otra persona sin autorización del propietario"))))))))</f>
        <v/>
      </c>
      <c r="P70" s="14">
        <f>IF($O70="","",COUNTIF($O$7:$O70,"?*"))</f>
        <v/>
      </c>
    </row>
    <row r="71" ht="18" customHeight="1">
      <c r="A71" s="14">
        <f>IF(AND($B71="",$D71=""),"",ROW()-6)</f>
        <v/>
      </c>
      <c r="B71" s="13" t="n"/>
      <c r="C71" s="15" t="n"/>
      <c r="D71" s="11" t="n"/>
      <c r="E71" s="14">
        <f>IF($D71="","",IFERROR(INDEX(Inventario!$B$6:$B$305,MATCH($D71,Inventario!$A$6:$A$305,0)),"Sin ficha"))</f>
        <v/>
      </c>
      <c r="F71" s="14">
        <f>IF($D71="","",IFERROR(INDEX(Inventario!$C$6:$C$305,MATCH($D71,Inventario!$A$6:$A$305,0)),"Sin ficha"))</f>
        <v/>
      </c>
      <c r="G71" s="11" t="n"/>
      <c r="H71" s="11" t="n"/>
      <c r="I71" s="12" t="n"/>
      <c r="J71" s="14">
        <f>IF($D71="","",IF(ISNA(MATCH($D71,Inventario!$A$6:$A$305,0)),"Bicicleta no registrada",IF($I71="","Sin documento",IF($I71=INDEX(Inventario!$D$6:$D$305,MATCH($D71,Inventario!$A$6:$A$305,0)),"Propietario",IF(OR($I71=INDEX(Inventario!$F$6:$F$305,MATCH($D71,Inventario!$A$6:$A$305,0)),$I71=INDEX(Inventario!$H$6:$H$305,MATCH($D71,Inventario!$A$6:$A$305,0))),"Autorizado en la ficha","Otra persona")))))</f>
        <v/>
      </c>
      <c r="K71" s="11" t="n"/>
      <c r="L71" s="11" t="n"/>
      <c r="M71" s="11" t="n"/>
      <c r="N71" s="11" t="n"/>
      <c r="O71" s="14">
        <f>IF($D71="","",IF($J71="Bicicleta no registrada","Revisar: bicicleta sin ficha en el inventario",IF($G71="Salida no permitida","Revisar: intento de salida sin autorización (no salió)",IF($G71&lt;&gt;"Sale","",IF($J71="Propietario","",IF($J71="Autorizado en la ficha","Informativa: sale con un autorizado de la ficha",IF(OR($K71="Sí, por citófono o llamada",$K71="Sí, por escrito"),"Informativa: sale con otra persona, autorizada por el propietario",IF($J71="Sin documento","Revisar: sale sin documento y sin autorización","Revisar: sale con otra persona sin autorización del propietario"))))))))</f>
        <v/>
      </c>
      <c r="P71" s="14">
        <f>IF($O71="","",COUNTIF($O$7:$O71,"?*"))</f>
        <v/>
      </c>
    </row>
    <row r="72" ht="18" customHeight="1">
      <c r="A72" s="14">
        <f>IF(AND($B72="",$D72=""),"",ROW()-6)</f>
        <v/>
      </c>
      <c r="B72" s="13" t="n"/>
      <c r="C72" s="15" t="n"/>
      <c r="D72" s="11" t="n"/>
      <c r="E72" s="14">
        <f>IF($D72="","",IFERROR(INDEX(Inventario!$B$6:$B$305,MATCH($D72,Inventario!$A$6:$A$305,0)),"Sin ficha"))</f>
        <v/>
      </c>
      <c r="F72" s="14">
        <f>IF($D72="","",IFERROR(INDEX(Inventario!$C$6:$C$305,MATCH($D72,Inventario!$A$6:$A$305,0)),"Sin ficha"))</f>
        <v/>
      </c>
      <c r="G72" s="11" t="n"/>
      <c r="H72" s="11" t="n"/>
      <c r="I72" s="12" t="n"/>
      <c r="J72" s="14">
        <f>IF($D72="","",IF(ISNA(MATCH($D72,Inventario!$A$6:$A$305,0)),"Bicicleta no registrada",IF($I72="","Sin documento",IF($I72=INDEX(Inventario!$D$6:$D$305,MATCH($D72,Inventario!$A$6:$A$305,0)),"Propietario",IF(OR($I72=INDEX(Inventario!$F$6:$F$305,MATCH($D72,Inventario!$A$6:$A$305,0)),$I72=INDEX(Inventario!$H$6:$H$305,MATCH($D72,Inventario!$A$6:$A$305,0))),"Autorizado en la ficha","Otra persona")))))</f>
        <v/>
      </c>
      <c r="K72" s="11" t="n"/>
      <c r="L72" s="11" t="n"/>
      <c r="M72" s="11" t="n"/>
      <c r="N72" s="11" t="n"/>
      <c r="O72" s="14">
        <f>IF($D72="","",IF($J72="Bicicleta no registrada","Revisar: bicicleta sin ficha en el inventario",IF($G72="Salida no permitida","Revisar: intento de salida sin autorización (no salió)",IF($G72&lt;&gt;"Sale","",IF($J72="Propietario","",IF($J72="Autorizado en la ficha","Informativa: sale con un autorizado de la ficha",IF(OR($K72="Sí, por citófono o llamada",$K72="Sí, por escrito"),"Informativa: sale con otra persona, autorizada por el propietario",IF($J72="Sin documento","Revisar: sale sin documento y sin autorización","Revisar: sale con otra persona sin autorización del propietario"))))))))</f>
        <v/>
      </c>
      <c r="P72" s="14">
        <f>IF($O72="","",COUNTIF($O$7:$O72,"?*"))</f>
        <v/>
      </c>
    </row>
    <row r="73" ht="18" customHeight="1">
      <c r="A73" s="14">
        <f>IF(AND($B73="",$D73=""),"",ROW()-6)</f>
        <v/>
      </c>
      <c r="B73" s="13" t="n"/>
      <c r="C73" s="15" t="n"/>
      <c r="D73" s="11" t="n"/>
      <c r="E73" s="14">
        <f>IF($D73="","",IFERROR(INDEX(Inventario!$B$6:$B$305,MATCH($D73,Inventario!$A$6:$A$305,0)),"Sin ficha"))</f>
        <v/>
      </c>
      <c r="F73" s="14">
        <f>IF($D73="","",IFERROR(INDEX(Inventario!$C$6:$C$305,MATCH($D73,Inventario!$A$6:$A$305,0)),"Sin ficha"))</f>
        <v/>
      </c>
      <c r="G73" s="11" t="n"/>
      <c r="H73" s="11" t="n"/>
      <c r="I73" s="12" t="n"/>
      <c r="J73" s="14">
        <f>IF($D73="","",IF(ISNA(MATCH($D73,Inventario!$A$6:$A$305,0)),"Bicicleta no registrada",IF($I73="","Sin documento",IF($I73=INDEX(Inventario!$D$6:$D$305,MATCH($D73,Inventario!$A$6:$A$305,0)),"Propietario",IF(OR($I73=INDEX(Inventario!$F$6:$F$305,MATCH($D73,Inventario!$A$6:$A$305,0)),$I73=INDEX(Inventario!$H$6:$H$305,MATCH($D73,Inventario!$A$6:$A$305,0))),"Autorizado en la ficha","Otra persona")))))</f>
        <v/>
      </c>
      <c r="K73" s="11" t="n"/>
      <c r="L73" s="11" t="n"/>
      <c r="M73" s="11" t="n"/>
      <c r="N73" s="11" t="n"/>
      <c r="O73" s="14">
        <f>IF($D73="","",IF($J73="Bicicleta no registrada","Revisar: bicicleta sin ficha en el inventario",IF($G73="Salida no permitida","Revisar: intento de salida sin autorización (no salió)",IF($G73&lt;&gt;"Sale","",IF($J73="Propietario","",IF($J73="Autorizado en la ficha","Informativa: sale con un autorizado de la ficha",IF(OR($K73="Sí, por citófono o llamada",$K73="Sí, por escrito"),"Informativa: sale con otra persona, autorizada por el propietario",IF($J73="Sin documento","Revisar: sale sin documento y sin autorización","Revisar: sale con otra persona sin autorización del propietario"))))))))</f>
        <v/>
      </c>
      <c r="P73" s="14">
        <f>IF($O73="","",COUNTIF($O$7:$O73,"?*"))</f>
        <v/>
      </c>
    </row>
    <row r="74" ht="18" customHeight="1">
      <c r="A74" s="14">
        <f>IF(AND($B74="",$D74=""),"",ROW()-6)</f>
        <v/>
      </c>
      <c r="B74" s="13" t="n"/>
      <c r="C74" s="15" t="n"/>
      <c r="D74" s="11" t="n"/>
      <c r="E74" s="14">
        <f>IF($D74="","",IFERROR(INDEX(Inventario!$B$6:$B$305,MATCH($D74,Inventario!$A$6:$A$305,0)),"Sin ficha"))</f>
        <v/>
      </c>
      <c r="F74" s="14">
        <f>IF($D74="","",IFERROR(INDEX(Inventario!$C$6:$C$305,MATCH($D74,Inventario!$A$6:$A$305,0)),"Sin ficha"))</f>
        <v/>
      </c>
      <c r="G74" s="11" t="n"/>
      <c r="H74" s="11" t="n"/>
      <c r="I74" s="12" t="n"/>
      <c r="J74" s="14">
        <f>IF($D74="","",IF(ISNA(MATCH($D74,Inventario!$A$6:$A$305,0)),"Bicicleta no registrada",IF($I74="","Sin documento",IF($I74=INDEX(Inventario!$D$6:$D$305,MATCH($D74,Inventario!$A$6:$A$305,0)),"Propietario",IF(OR($I74=INDEX(Inventario!$F$6:$F$305,MATCH($D74,Inventario!$A$6:$A$305,0)),$I74=INDEX(Inventario!$H$6:$H$305,MATCH($D74,Inventario!$A$6:$A$305,0))),"Autorizado en la ficha","Otra persona")))))</f>
        <v/>
      </c>
      <c r="K74" s="11" t="n"/>
      <c r="L74" s="11" t="n"/>
      <c r="M74" s="11" t="n"/>
      <c r="N74" s="11" t="n"/>
      <c r="O74" s="14">
        <f>IF($D74="","",IF($J74="Bicicleta no registrada","Revisar: bicicleta sin ficha en el inventario",IF($G74="Salida no permitida","Revisar: intento de salida sin autorización (no salió)",IF($G74&lt;&gt;"Sale","",IF($J74="Propietario","",IF($J74="Autorizado en la ficha","Informativa: sale con un autorizado de la ficha",IF(OR($K74="Sí, por citófono o llamada",$K74="Sí, por escrito"),"Informativa: sale con otra persona, autorizada por el propietario",IF($J74="Sin documento","Revisar: sale sin documento y sin autorización","Revisar: sale con otra persona sin autorización del propietario"))))))))</f>
        <v/>
      </c>
      <c r="P74" s="14">
        <f>IF($O74="","",COUNTIF($O$7:$O74,"?*"))</f>
        <v/>
      </c>
    </row>
    <row r="75" ht="18" customHeight="1">
      <c r="A75" s="14">
        <f>IF(AND($B75="",$D75=""),"",ROW()-6)</f>
        <v/>
      </c>
      <c r="B75" s="13" t="n"/>
      <c r="C75" s="15" t="n"/>
      <c r="D75" s="11" t="n"/>
      <c r="E75" s="14">
        <f>IF($D75="","",IFERROR(INDEX(Inventario!$B$6:$B$305,MATCH($D75,Inventario!$A$6:$A$305,0)),"Sin ficha"))</f>
        <v/>
      </c>
      <c r="F75" s="14">
        <f>IF($D75="","",IFERROR(INDEX(Inventario!$C$6:$C$305,MATCH($D75,Inventario!$A$6:$A$305,0)),"Sin ficha"))</f>
        <v/>
      </c>
      <c r="G75" s="11" t="n"/>
      <c r="H75" s="11" t="n"/>
      <c r="I75" s="12" t="n"/>
      <c r="J75" s="14">
        <f>IF($D75="","",IF(ISNA(MATCH($D75,Inventario!$A$6:$A$305,0)),"Bicicleta no registrada",IF($I75="","Sin documento",IF($I75=INDEX(Inventario!$D$6:$D$305,MATCH($D75,Inventario!$A$6:$A$305,0)),"Propietario",IF(OR($I75=INDEX(Inventario!$F$6:$F$305,MATCH($D75,Inventario!$A$6:$A$305,0)),$I75=INDEX(Inventario!$H$6:$H$305,MATCH($D75,Inventario!$A$6:$A$305,0))),"Autorizado en la ficha","Otra persona")))))</f>
        <v/>
      </c>
      <c r="K75" s="11" t="n"/>
      <c r="L75" s="11" t="n"/>
      <c r="M75" s="11" t="n"/>
      <c r="N75" s="11" t="n"/>
      <c r="O75" s="14">
        <f>IF($D75="","",IF($J75="Bicicleta no registrada","Revisar: bicicleta sin ficha en el inventario",IF($G75="Salida no permitida","Revisar: intento de salida sin autorización (no salió)",IF($G75&lt;&gt;"Sale","",IF($J75="Propietario","",IF($J75="Autorizado en la ficha","Informativa: sale con un autorizado de la ficha",IF(OR($K75="Sí, por citófono o llamada",$K75="Sí, por escrito"),"Informativa: sale con otra persona, autorizada por el propietario",IF($J75="Sin documento","Revisar: sale sin documento y sin autorización","Revisar: sale con otra persona sin autorización del propietario"))))))))</f>
        <v/>
      </c>
      <c r="P75" s="14">
        <f>IF($O75="","",COUNTIF($O$7:$O75,"?*"))</f>
        <v/>
      </c>
    </row>
    <row r="76" ht="18" customHeight="1">
      <c r="A76" s="14">
        <f>IF(AND($B76="",$D76=""),"",ROW()-6)</f>
        <v/>
      </c>
      <c r="B76" s="13" t="n"/>
      <c r="C76" s="15" t="n"/>
      <c r="D76" s="11" t="n"/>
      <c r="E76" s="14">
        <f>IF($D76="","",IFERROR(INDEX(Inventario!$B$6:$B$305,MATCH($D76,Inventario!$A$6:$A$305,0)),"Sin ficha"))</f>
        <v/>
      </c>
      <c r="F76" s="14">
        <f>IF($D76="","",IFERROR(INDEX(Inventario!$C$6:$C$305,MATCH($D76,Inventario!$A$6:$A$305,0)),"Sin ficha"))</f>
        <v/>
      </c>
      <c r="G76" s="11" t="n"/>
      <c r="H76" s="11" t="n"/>
      <c r="I76" s="12" t="n"/>
      <c r="J76" s="14">
        <f>IF($D76="","",IF(ISNA(MATCH($D76,Inventario!$A$6:$A$305,0)),"Bicicleta no registrada",IF($I76="","Sin documento",IF($I76=INDEX(Inventario!$D$6:$D$305,MATCH($D76,Inventario!$A$6:$A$305,0)),"Propietario",IF(OR($I76=INDEX(Inventario!$F$6:$F$305,MATCH($D76,Inventario!$A$6:$A$305,0)),$I76=INDEX(Inventario!$H$6:$H$305,MATCH($D76,Inventario!$A$6:$A$305,0))),"Autorizado en la ficha","Otra persona")))))</f>
        <v/>
      </c>
      <c r="K76" s="11" t="n"/>
      <c r="L76" s="11" t="n"/>
      <c r="M76" s="11" t="n"/>
      <c r="N76" s="11" t="n"/>
      <c r="O76" s="14">
        <f>IF($D76="","",IF($J76="Bicicleta no registrada","Revisar: bicicleta sin ficha en el inventario",IF($G76="Salida no permitida","Revisar: intento de salida sin autorización (no salió)",IF($G76&lt;&gt;"Sale","",IF($J76="Propietario","",IF($J76="Autorizado en la ficha","Informativa: sale con un autorizado de la ficha",IF(OR($K76="Sí, por citófono o llamada",$K76="Sí, por escrito"),"Informativa: sale con otra persona, autorizada por el propietario",IF($J76="Sin documento","Revisar: sale sin documento y sin autorización","Revisar: sale con otra persona sin autorización del propietario"))))))))</f>
        <v/>
      </c>
      <c r="P76" s="14">
        <f>IF($O76="","",COUNTIF($O$7:$O76,"?*"))</f>
        <v/>
      </c>
    </row>
    <row r="77" ht="18" customHeight="1">
      <c r="A77" s="14">
        <f>IF(AND($B77="",$D77=""),"",ROW()-6)</f>
        <v/>
      </c>
      <c r="B77" s="13" t="n"/>
      <c r="C77" s="15" t="n"/>
      <c r="D77" s="11" t="n"/>
      <c r="E77" s="14">
        <f>IF($D77="","",IFERROR(INDEX(Inventario!$B$6:$B$305,MATCH($D77,Inventario!$A$6:$A$305,0)),"Sin ficha"))</f>
        <v/>
      </c>
      <c r="F77" s="14">
        <f>IF($D77="","",IFERROR(INDEX(Inventario!$C$6:$C$305,MATCH($D77,Inventario!$A$6:$A$305,0)),"Sin ficha"))</f>
        <v/>
      </c>
      <c r="G77" s="11" t="n"/>
      <c r="H77" s="11" t="n"/>
      <c r="I77" s="12" t="n"/>
      <c r="J77" s="14">
        <f>IF($D77="","",IF(ISNA(MATCH($D77,Inventario!$A$6:$A$305,0)),"Bicicleta no registrada",IF($I77="","Sin documento",IF($I77=INDEX(Inventario!$D$6:$D$305,MATCH($D77,Inventario!$A$6:$A$305,0)),"Propietario",IF(OR($I77=INDEX(Inventario!$F$6:$F$305,MATCH($D77,Inventario!$A$6:$A$305,0)),$I77=INDEX(Inventario!$H$6:$H$305,MATCH($D77,Inventario!$A$6:$A$305,0))),"Autorizado en la ficha","Otra persona")))))</f>
        <v/>
      </c>
      <c r="K77" s="11" t="n"/>
      <c r="L77" s="11" t="n"/>
      <c r="M77" s="11" t="n"/>
      <c r="N77" s="11" t="n"/>
      <c r="O77" s="14">
        <f>IF($D77="","",IF($J77="Bicicleta no registrada","Revisar: bicicleta sin ficha en el inventario",IF($G77="Salida no permitida","Revisar: intento de salida sin autorización (no salió)",IF($G77&lt;&gt;"Sale","",IF($J77="Propietario","",IF($J77="Autorizado en la ficha","Informativa: sale con un autorizado de la ficha",IF(OR($K77="Sí, por citófono o llamada",$K77="Sí, por escrito"),"Informativa: sale con otra persona, autorizada por el propietario",IF($J77="Sin documento","Revisar: sale sin documento y sin autorización","Revisar: sale con otra persona sin autorización del propietario"))))))))</f>
        <v/>
      </c>
      <c r="P77" s="14">
        <f>IF($O77="","",COUNTIF($O$7:$O77,"?*"))</f>
        <v/>
      </c>
    </row>
    <row r="78" ht="18" customHeight="1">
      <c r="A78" s="14">
        <f>IF(AND($B78="",$D78=""),"",ROW()-6)</f>
        <v/>
      </c>
      <c r="B78" s="13" t="n"/>
      <c r="C78" s="15" t="n"/>
      <c r="D78" s="11" t="n"/>
      <c r="E78" s="14">
        <f>IF($D78="","",IFERROR(INDEX(Inventario!$B$6:$B$305,MATCH($D78,Inventario!$A$6:$A$305,0)),"Sin ficha"))</f>
        <v/>
      </c>
      <c r="F78" s="14">
        <f>IF($D78="","",IFERROR(INDEX(Inventario!$C$6:$C$305,MATCH($D78,Inventario!$A$6:$A$305,0)),"Sin ficha"))</f>
        <v/>
      </c>
      <c r="G78" s="11" t="n"/>
      <c r="H78" s="11" t="n"/>
      <c r="I78" s="12" t="n"/>
      <c r="J78" s="14">
        <f>IF($D78="","",IF(ISNA(MATCH($D78,Inventario!$A$6:$A$305,0)),"Bicicleta no registrada",IF($I78="","Sin documento",IF($I78=INDEX(Inventario!$D$6:$D$305,MATCH($D78,Inventario!$A$6:$A$305,0)),"Propietario",IF(OR($I78=INDEX(Inventario!$F$6:$F$305,MATCH($D78,Inventario!$A$6:$A$305,0)),$I78=INDEX(Inventario!$H$6:$H$305,MATCH($D78,Inventario!$A$6:$A$305,0))),"Autorizado en la ficha","Otra persona")))))</f>
        <v/>
      </c>
      <c r="K78" s="11" t="n"/>
      <c r="L78" s="11" t="n"/>
      <c r="M78" s="11" t="n"/>
      <c r="N78" s="11" t="n"/>
      <c r="O78" s="14">
        <f>IF($D78="","",IF($J78="Bicicleta no registrada","Revisar: bicicleta sin ficha en el inventario",IF($G78="Salida no permitida","Revisar: intento de salida sin autorización (no salió)",IF($G78&lt;&gt;"Sale","",IF($J78="Propietario","",IF($J78="Autorizado en la ficha","Informativa: sale con un autorizado de la ficha",IF(OR($K78="Sí, por citófono o llamada",$K78="Sí, por escrito"),"Informativa: sale con otra persona, autorizada por el propietario",IF($J78="Sin documento","Revisar: sale sin documento y sin autorización","Revisar: sale con otra persona sin autorización del propietario"))))))))</f>
        <v/>
      </c>
      <c r="P78" s="14">
        <f>IF($O78="","",COUNTIF($O$7:$O78,"?*"))</f>
        <v/>
      </c>
    </row>
    <row r="79" ht="18" customHeight="1">
      <c r="A79" s="14">
        <f>IF(AND($B79="",$D79=""),"",ROW()-6)</f>
        <v/>
      </c>
      <c r="B79" s="13" t="n"/>
      <c r="C79" s="15" t="n"/>
      <c r="D79" s="11" t="n"/>
      <c r="E79" s="14">
        <f>IF($D79="","",IFERROR(INDEX(Inventario!$B$6:$B$305,MATCH($D79,Inventario!$A$6:$A$305,0)),"Sin ficha"))</f>
        <v/>
      </c>
      <c r="F79" s="14">
        <f>IF($D79="","",IFERROR(INDEX(Inventario!$C$6:$C$305,MATCH($D79,Inventario!$A$6:$A$305,0)),"Sin ficha"))</f>
        <v/>
      </c>
      <c r="G79" s="11" t="n"/>
      <c r="H79" s="11" t="n"/>
      <c r="I79" s="12" t="n"/>
      <c r="J79" s="14">
        <f>IF($D79="","",IF(ISNA(MATCH($D79,Inventario!$A$6:$A$305,0)),"Bicicleta no registrada",IF($I79="","Sin documento",IF($I79=INDEX(Inventario!$D$6:$D$305,MATCH($D79,Inventario!$A$6:$A$305,0)),"Propietario",IF(OR($I79=INDEX(Inventario!$F$6:$F$305,MATCH($D79,Inventario!$A$6:$A$305,0)),$I79=INDEX(Inventario!$H$6:$H$305,MATCH($D79,Inventario!$A$6:$A$305,0))),"Autorizado en la ficha","Otra persona")))))</f>
        <v/>
      </c>
      <c r="K79" s="11" t="n"/>
      <c r="L79" s="11" t="n"/>
      <c r="M79" s="11" t="n"/>
      <c r="N79" s="11" t="n"/>
      <c r="O79" s="14">
        <f>IF($D79="","",IF($J79="Bicicleta no registrada","Revisar: bicicleta sin ficha en el inventario",IF($G79="Salida no permitida","Revisar: intento de salida sin autorización (no salió)",IF($G79&lt;&gt;"Sale","",IF($J79="Propietario","",IF($J79="Autorizado en la ficha","Informativa: sale con un autorizado de la ficha",IF(OR($K79="Sí, por citófono o llamada",$K79="Sí, por escrito"),"Informativa: sale con otra persona, autorizada por el propietario",IF($J79="Sin documento","Revisar: sale sin documento y sin autorización","Revisar: sale con otra persona sin autorización del propietario"))))))))</f>
        <v/>
      </c>
      <c r="P79" s="14">
        <f>IF($O79="","",COUNTIF($O$7:$O79,"?*"))</f>
        <v/>
      </c>
    </row>
    <row r="80" ht="18" customHeight="1">
      <c r="A80" s="14">
        <f>IF(AND($B80="",$D80=""),"",ROW()-6)</f>
        <v/>
      </c>
      <c r="B80" s="13" t="n"/>
      <c r="C80" s="15" t="n"/>
      <c r="D80" s="11" t="n"/>
      <c r="E80" s="14">
        <f>IF($D80="","",IFERROR(INDEX(Inventario!$B$6:$B$305,MATCH($D80,Inventario!$A$6:$A$305,0)),"Sin ficha"))</f>
        <v/>
      </c>
      <c r="F80" s="14">
        <f>IF($D80="","",IFERROR(INDEX(Inventario!$C$6:$C$305,MATCH($D80,Inventario!$A$6:$A$305,0)),"Sin ficha"))</f>
        <v/>
      </c>
      <c r="G80" s="11" t="n"/>
      <c r="H80" s="11" t="n"/>
      <c r="I80" s="12" t="n"/>
      <c r="J80" s="14">
        <f>IF($D80="","",IF(ISNA(MATCH($D80,Inventario!$A$6:$A$305,0)),"Bicicleta no registrada",IF($I80="","Sin documento",IF($I80=INDEX(Inventario!$D$6:$D$305,MATCH($D80,Inventario!$A$6:$A$305,0)),"Propietario",IF(OR($I80=INDEX(Inventario!$F$6:$F$305,MATCH($D80,Inventario!$A$6:$A$305,0)),$I80=INDEX(Inventario!$H$6:$H$305,MATCH($D80,Inventario!$A$6:$A$305,0))),"Autorizado en la ficha","Otra persona")))))</f>
        <v/>
      </c>
      <c r="K80" s="11" t="n"/>
      <c r="L80" s="11" t="n"/>
      <c r="M80" s="11" t="n"/>
      <c r="N80" s="11" t="n"/>
      <c r="O80" s="14">
        <f>IF($D80="","",IF($J80="Bicicleta no registrada","Revisar: bicicleta sin ficha en el inventario",IF($G80="Salida no permitida","Revisar: intento de salida sin autorización (no salió)",IF($G80&lt;&gt;"Sale","",IF($J80="Propietario","",IF($J80="Autorizado en la ficha","Informativa: sale con un autorizado de la ficha",IF(OR($K80="Sí, por citófono o llamada",$K80="Sí, por escrito"),"Informativa: sale con otra persona, autorizada por el propietario",IF($J80="Sin documento","Revisar: sale sin documento y sin autorización","Revisar: sale con otra persona sin autorización del propietario"))))))))</f>
        <v/>
      </c>
      <c r="P80" s="14">
        <f>IF($O80="","",COUNTIF($O$7:$O80,"?*"))</f>
        <v/>
      </c>
    </row>
    <row r="81" ht="18" customHeight="1">
      <c r="A81" s="14">
        <f>IF(AND($B81="",$D81=""),"",ROW()-6)</f>
        <v/>
      </c>
      <c r="B81" s="13" t="n"/>
      <c r="C81" s="15" t="n"/>
      <c r="D81" s="11" t="n"/>
      <c r="E81" s="14">
        <f>IF($D81="","",IFERROR(INDEX(Inventario!$B$6:$B$305,MATCH($D81,Inventario!$A$6:$A$305,0)),"Sin ficha"))</f>
        <v/>
      </c>
      <c r="F81" s="14">
        <f>IF($D81="","",IFERROR(INDEX(Inventario!$C$6:$C$305,MATCH($D81,Inventario!$A$6:$A$305,0)),"Sin ficha"))</f>
        <v/>
      </c>
      <c r="G81" s="11" t="n"/>
      <c r="H81" s="11" t="n"/>
      <c r="I81" s="12" t="n"/>
      <c r="J81" s="14">
        <f>IF($D81="","",IF(ISNA(MATCH($D81,Inventario!$A$6:$A$305,0)),"Bicicleta no registrada",IF($I81="","Sin documento",IF($I81=INDEX(Inventario!$D$6:$D$305,MATCH($D81,Inventario!$A$6:$A$305,0)),"Propietario",IF(OR($I81=INDEX(Inventario!$F$6:$F$305,MATCH($D81,Inventario!$A$6:$A$305,0)),$I81=INDEX(Inventario!$H$6:$H$305,MATCH($D81,Inventario!$A$6:$A$305,0))),"Autorizado en la ficha","Otra persona")))))</f>
        <v/>
      </c>
      <c r="K81" s="11" t="n"/>
      <c r="L81" s="11" t="n"/>
      <c r="M81" s="11" t="n"/>
      <c r="N81" s="11" t="n"/>
      <c r="O81" s="14">
        <f>IF($D81="","",IF($J81="Bicicleta no registrada","Revisar: bicicleta sin ficha en el inventario",IF($G81="Salida no permitida","Revisar: intento de salida sin autorización (no salió)",IF($G81&lt;&gt;"Sale","",IF($J81="Propietario","",IF($J81="Autorizado en la ficha","Informativa: sale con un autorizado de la ficha",IF(OR($K81="Sí, por citófono o llamada",$K81="Sí, por escrito"),"Informativa: sale con otra persona, autorizada por el propietario",IF($J81="Sin documento","Revisar: sale sin documento y sin autorización","Revisar: sale con otra persona sin autorización del propietario"))))))))</f>
        <v/>
      </c>
      <c r="P81" s="14">
        <f>IF($O81="","",COUNTIF($O$7:$O81,"?*"))</f>
        <v/>
      </c>
    </row>
    <row r="82" ht="18" customHeight="1">
      <c r="A82" s="14">
        <f>IF(AND($B82="",$D82=""),"",ROW()-6)</f>
        <v/>
      </c>
      <c r="B82" s="13" t="n"/>
      <c r="C82" s="15" t="n"/>
      <c r="D82" s="11" t="n"/>
      <c r="E82" s="14">
        <f>IF($D82="","",IFERROR(INDEX(Inventario!$B$6:$B$305,MATCH($D82,Inventario!$A$6:$A$305,0)),"Sin ficha"))</f>
        <v/>
      </c>
      <c r="F82" s="14">
        <f>IF($D82="","",IFERROR(INDEX(Inventario!$C$6:$C$305,MATCH($D82,Inventario!$A$6:$A$305,0)),"Sin ficha"))</f>
        <v/>
      </c>
      <c r="G82" s="11" t="n"/>
      <c r="H82" s="11" t="n"/>
      <c r="I82" s="12" t="n"/>
      <c r="J82" s="14">
        <f>IF($D82="","",IF(ISNA(MATCH($D82,Inventario!$A$6:$A$305,0)),"Bicicleta no registrada",IF($I82="","Sin documento",IF($I82=INDEX(Inventario!$D$6:$D$305,MATCH($D82,Inventario!$A$6:$A$305,0)),"Propietario",IF(OR($I82=INDEX(Inventario!$F$6:$F$305,MATCH($D82,Inventario!$A$6:$A$305,0)),$I82=INDEX(Inventario!$H$6:$H$305,MATCH($D82,Inventario!$A$6:$A$305,0))),"Autorizado en la ficha","Otra persona")))))</f>
        <v/>
      </c>
      <c r="K82" s="11" t="n"/>
      <c r="L82" s="11" t="n"/>
      <c r="M82" s="11" t="n"/>
      <c r="N82" s="11" t="n"/>
      <c r="O82" s="14">
        <f>IF($D82="","",IF($J82="Bicicleta no registrada","Revisar: bicicleta sin ficha en el inventario",IF($G82="Salida no permitida","Revisar: intento de salida sin autorización (no salió)",IF($G82&lt;&gt;"Sale","",IF($J82="Propietario","",IF($J82="Autorizado en la ficha","Informativa: sale con un autorizado de la ficha",IF(OR($K82="Sí, por citófono o llamada",$K82="Sí, por escrito"),"Informativa: sale con otra persona, autorizada por el propietario",IF($J82="Sin documento","Revisar: sale sin documento y sin autorización","Revisar: sale con otra persona sin autorización del propietario"))))))))</f>
        <v/>
      </c>
      <c r="P82" s="14">
        <f>IF($O82="","",COUNTIF($O$7:$O82,"?*"))</f>
        <v/>
      </c>
    </row>
    <row r="83" ht="18" customHeight="1">
      <c r="A83" s="14">
        <f>IF(AND($B83="",$D83=""),"",ROW()-6)</f>
        <v/>
      </c>
      <c r="B83" s="13" t="n"/>
      <c r="C83" s="15" t="n"/>
      <c r="D83" s="11" t="n"/>
      <c r="E83" s="14">
        <f>IF($D83="","",IFERROR(INDEX(Inventario!$B$6:$B$305,MATCH($D83,Inventario!$A$6:$A$305,0)),"Sin ficha"))</f>
        <v/>
      </c>
      <c r="F83" s="14">
        <f>IF($D83="","",IFERROR(INDEX(Inventario!$C$6:$C$305,MATCH($D83,Inventario!$A$6:$A$305,0)),"Sin ficha"))</f>
        <v/>
      </c>
      <c r="G83" s="11" t="n"/>
      <c r="H83" s="11" t="n"/>
      <c r="I83" s="12" t="n"/>
      <c r="J83" s="14">
        <f>IF($D83="","",IF(ISNA(MATCH($D83,Inventario!$A$6:$A$305,0)),"Bicicleta no registrada",IF($I83="","Sin documento",IF($I83=INDEX(Inventario!$D$6:$D$305,MATCH($D83,Inventario!$A$6:$A$305,0)),"Propietario",IF(OR($I83=INDEX(Inventario!$F$6:$F$305,MATCH($D83,Inventario!$A$6:$A$305,0)),$I83=INDEX(Inventario!$H$6:$H$305,MATCH($D83,Inventario!$A$6:$A$305,0))),"Autorizado en la ficha","Otra persona")))))</f>
        <v/>
      </c>
      <c r="K83" s="11" t="n"/>
      <c r="L83" s="11" t="n"/>
      <c r="M83" s="11" t="n"/>
      <c r="N83" s="11" t="n"/>
      <c r="O83" s="14">
        <f>IF($D83="","",IF($J83="Bicicleta no registrada","Revisar: bicicleta sin ficha en el inventario",IF($G83="Salida no permitida","Revisar: intento de salida sin autorización (no salió)",IF($G83&lt;&gt;"Sale","",IF($J83="Propietario","",IF($J83="Autorizado en la ficha","Informativa: sale con un autorizado de la ficha",IF(OR($K83="Sí, por citófono o llamada",$K83="Sí, por escrito"),"Informativa: sale con otra persona, autorizada por el propietario",IF($J83="Sin documento","Revisar: sale sin documento y sin autorización","Revisar: sale con otra persona sin autorización del propietario"))))))))</f>
        <v/>
      </c>
      <c r="P83" s="14">
        <f>IF($O83="","",COUNTIF($O$7:$O83,"?*"))</f>
        <v/>
      </c>
    </row>
    <row r="84" ht="18" customHeight="1">
      <c r="A84" s="14">
        <f>IF(AND($B84="",$D84=""),"",ROW()-6)</f>
        <v/>
      </c>
      <c r="B84" s="13" t="n"/>
      <c r="C84" s="15" t="n"/>
      <c r="D84" s="11" t="n"/>
      <c r="E84" s="14">
        <f>IF($D84="","",IFERROR(INDEX(Inventario!$B$6:$B$305,MATCH($D84,Inventario!$A$6:$A$305,0)),"Sin ficha"))</f>
        <v/>
      </c>
      <c r="F84" s="14">
        <f>IF($D84="","",IFERROR(INDEX(Inventario!$C$6:$C$305,MATCH($D84,Inventario!$A$6:$A$305,0)),"Sin ficha"))</f>
        <v/>
      </c>
      <c r="G84" s="11" t="n"/>
      <c r="H84" s="11" t="n"/>
      <c r="I84" s="12" t="n"/>
      <c r="J84" s="14">
        <f>IF($D84="","",IF(ISNA(MATCH($D84,Inventario!$A$6:$A$305,0)),"Bicicleta no registrada",IF($I84="","Sin documento",IF($I84=INDEX(Inventario!$D$6:$D$305,MATCH($D84,Inventario!$A$6:$A$305,0)),"Propietario",IF(OR($I84=INDEX(Inventario!$F$6:$F$305,MATCH($D84,Inventario!$A$6:$A$305,0)),$I84=INDEX(Inventario!$H$6:$H$305,MATCH($D84,Inventario!$A$6:$A$305,0))),"Autorizado en la ficha","Otra persona")))))</f>
        <v/>
      </c>
      <c r="K84" s="11" t="n"/>
      <c r="L84" s="11" t="n"/>
      <c r="M84" s="11" t="n"/>
      <c r="N84" s="11" t="n"/>
      <c r="O84" s="14">
        <f>IF($D84="","",IF($J84="Bicicleta no registrada","Revisar: bicicleta sin ficha en el inventario",IF($G84="Salida no permitida","Revisar: intento de salida sin autorización (no salió)",IF($G84&lt;&gt;"Sale","",IF($J84="Propietario","",IF($J84="Autorizado en la ficha","Informativa: sale con un autorizado de la ficha",IF(OR($K84="Sí, por citófono o llamada",$K84="Sí, por escrito"),"Informativa: sale con otra persona, autorizada por el propietario",IF($J84="Sin documento","Revisar: sale sin documento y sin autorización","Revisar: sale con otra persona sin autorización del propietario"))))))))</f>
        <v/>
      </c>
      <c r="P84" s="14">
        <f>IF($O84="","",COUNTIF($O$7:$O84,"?*"))</f>
        <v/>
      </c>
    </row>
    <row r="85" ht="18" customHeight="1">
      <c r="A85" s="14">
        <f>IF(AND($B85="",$D85=""),"",ROW()-6)</f>
        <v/>
      </c>
      <c r="B85" s="13" t="n"/>
      <c r="C85" s="15" t="n"/>
      <c r="D85" s="11" t="n"/>
      <c r="E85" s="14">
        <f>IF($D85="","",IFERROR(INDEX(Inventario!$B$6:$B$305,MATCH($D85,Inventario!$A$6:$A$305,0)),"Sin ficha"))</f>
        <v/>
      </c>
      <c r="F85" s="14">
        <f>IF($D85="","",IFERROR(INDEX(Inventario!$C$6:$C$305,MATCH($D85,Inventario!$A$6:$A$305,0)),"Sin ficha"))</f>
        <v/>
      </c>
      <c r="G85" s="11" t="n"/>
      <c r="H85" s="11" t="n"/>
      <c r="I85" s="12" t="n"/>
      <c r="J85" s="14">
        <f>IF($D85="","",IF(ISNA(MATCH($D85,Inventario!$A$6:$A$305,0)),"Bicicleta no registrada",IF($I85="","Sin documento",IF($I85=INDEX(Inventario!$D$6:$D$305,MATCH($D85,Inventario!$A$6:$A$305,0)),"Propietario",IF(OR($I85=INDEX(Inventario!$F$6:$F$305,MATCH($D85,Inventario!$A$6:$A$305,0)),$I85=INDEX(Inventario!$H$6:$H$305,MATCH($D85,Inventario!$A$6:$A$305,0))),"Autorizado en la ficha","Otra persona")))))</f>
        <v/>
      </c>
      <c r="K85" s="11" t="n"/>
      <c r="L85" s="11" t="n"/>
      <c r="M85" s="11" t="n"/>
      <c r="N85" s="11" t="n"/>
      <c r="O85" s="14">
        <f>IF($D85="","",IF($J85="Bicicleta no registrada","Revisar: bicicleta sin ficha en el inventario",IF($G85="Salida no permitida","Revisar: intento de salida sin autorización (no salió)",IF($G85&lt;&gt;"Sale","",IF($J85="Propietario","",IF($J85="Autorizado en la ficha","Informativa: sale con un autorizado de la ficha",IF(OR($K85="Sí, por citófono o llamada",$K85="Sí, por escrito"),"Informativa: sale con otra persona, autorizada por el propietario",IF($J85="Sin documento","Revisar: sale sin documento y sin autorización","Revisar: sale con otra persona sin autorización del propietario"))))))))</f>
        <v/>
      </c>
      <c r="P85" s="14">
        <f>IF($O85="","",COUNTIF($O$7:$O85,"?*"))</f>
        <v/>
      </c>
    </row>
    <row r="86" ht="18" customHeight="1">
      <c r="A86" s="14">
        <f>IF(AND($B86="",$D86=""),"",ROW()-6)</f>
        <v/>
      </c>
      <c r="B86" s="13" t="n"/>
      <c r="C86" s="15" t="n"/>
      <c r="D86" s="11" t="n"/>
      <c r="E86" s="14">
        <f>IF($D86="","",IFERROR(INDEX(Inventario!$B$6:$B$305,MATCH($D86,Inventario!$A$6:$A$305,0)),"Sin ficha"))</f>
        <v/>
      </c>
      <c r="F86" s="14">
        <f>IF($D86="","",IFERROR(INDEX(Inventario!$C$6:$C$305,MATCH($D86,Inventario!$A$6:$A$305,0)),"Sin ficha"))</f>
        <v/>
      </c>
      <c r="G86" s="11" t="n"/>
      <c r="H86" s="11" t="n"/>
      <c r="I86" s="12" t="n"/>
      <c r="J86" s="14">
        <f>IF($D86="","",IF(ISNA(MATCH($D86,Inventario!$A$6:$A$305,0)),"Bicicleta no registrada",IF($I86="","Sin documento",IF($I86=INDEX(Inventario!$D$6:$D$305,MATCH($D86,Inventario!$A$6:$A$305,0)),"Propietario",IF(OR($I86=INDEX(Inventario!$F$6:$F$305,MATCH($D86,Inventario!$A$6:$A$305,0)),$I86=INDEX(Inventario!$H$6:$H$305,MATCH($D86,Inventario!$A$6:$A$305,0))),"Autorizado en la ficha","Otra persona")))))</f>
        <v/>
      </c>
      <c r="K86" s="11" t="n"/>
      <c r="L86" s="11" t="n"/>
      <c r="M86" s="11" t="n"/>
      <c r="N86" s="11" t="n"/>
      <c r="O86" s="14">
        <f>IF($D86="","",IF($J86="Bicicleta no registrada","Revisar: bicicleta sin ficha en el inventario",IF($G86="Salida no permitida","Revisar: intento de salida sin autorización (no salió)",IF($G86&lt;&gt;"Sale","",IF($J86="Propietario","",IF($J86="Autorizado en la ficha","Informativa: sale con un autorizado de la ficha",IF(OR($K86="Sí, por citófono o llamada",$K86="Sí, por escrito"),"Informativa: sale con otra persona, autorizada por el propietario",IF($J86="Sin documento","Revisar: sale sin documento y sin autorización","Revisar: sale con otra persona sin autorización del propietario"))))))))</f>
        <v/>
      </c>
      <c r="P86" s="14">
        <f>IF($O86="","",COUNTIF($O$7:$O86,"?*"))</f>
        <v/>
      </c>
    </row>
    <row r="87" ht="18" customHeight="1">
      <c r="A87" s="14">
        <f>IF(AND($B87="",$D87=""),"",ROW()-6)</f>
        <v/>
      </c>
      <c r="B87" s="13" t="n"/>
      <c r="C87" s="15" t="n"/>
      <c r="D87" s="11" t="n"/>
      <c r="E87" s="14">
        <f>IF($D87="","",IFERROR(INDEX(Inventario!$B$6:$B$305,MATCH($D87,Inventario!$A$6:$A$305,0)),"Sin ficha"))</f>
        <v/>
      </c>
      <c r="F87" s="14">
        <f>IF($D87="","",IFERROR(INDEX(Inventario!$C$6:$C$305,MATCH($D87,Inventario!$A$6:$A$305,0)),"Sin ficha"))</f>
        <v/>
      </c>
      <c r="G87" s="11" t="n"/>
      <c r="H87" s="11" t="n"/>
      <c r="I87" s="12" t="n"/>
      <c r="J87" s="14">
        <f>IF($D87="","",IF(ISNA(MATCH($D87,Inventario!$A$6:$A$305,0)),"Bicicleta no registrada",IF($I87="","Sin documento",IF($I87=INDEX(Inventario!$D$6:$D$305,MATCH($D87,Inventario!$A$6:$A$305,0)),"Propietario",IF(OR($I87=INDEX(Inventario!$F$6:$F$305,MATCH($D87,Inventario!$A$6:$A$305,0)),$I87=INDEX(Inventario!$H$6:$H$305,MATCH($D87,Inventario!$A$6:$A$305,0))),"Autorizado en la ficha","Otra persona")))))</f>
        <v/>
      </c>
      <c r="K87" s="11" t="n"/>
      <c r="L87" s="11" t="n"/>
      <c r="M87" s="11" t="n"/>
      <c r="N87" s="11" t="n"/>
      <c r="O87" s="14">
        <f>IF($D87="","",IF($J87="Bicicleta no registrada","Revisar: bicicleta sin ficha en el inventario",IF($G87="Salida no permitida","Revisar: intento de salida sin autorización (no salió)",IF($G87&lt;&gt;"Sale","",IF($J87="Propietario","",IF($J87="Autorizado en la ficha","Informativa: sale con un autorizado de la ficha",IF(OR($K87="Sí, por citófono o llamada",$K87="Sí, por escrito"),"Informativa: sale con otra persona, autorizada por el propietario",IF($J87="Sin documento","Revisar: sale sin documento y sin autorización","Revisar: sale con otra persona sin autorización del propietario"))))))))</f>
        <v/>
      </c>
      <c r="P87" s="14">
        <f>IF($O87="","",COUNTIF($O$7:$O87,"?*"))</f>
        <v/>
      </c>
    </row>
    <row r="88" ht="18" customHeight="1">
      <c r="A88" s="14">
        <f>IF(AND($B88="",$D88=""),"",ROW()-6)</f>
        <v/>
      </c>
      <c r="B88" s="13" t="n"/>
      <c r="C88" s="15" t="n"/>
      <c r="D88" s="11" t="n"/>
      <c r="E88" s="14">
        <f>IF($D88="","",IFERROR(INDEX(Inventario!$B$6:$B$305,MATCH($D88,Inventario!$A$6:$A$305,0)),"Sin ficha"))</f>
        <v/>
      </c>
      <c r="F88" s="14">
        <f>IF($D88="","",IFERROR(INDEX(Inventario!$C$6:$C$305,MATCH($D88,Inventario!$A$6:$A$305,0)),"Sin ficha"))</f>
        <v/>
      </c>
      <c r="G88" s="11" t="n"/>
      <c r="H88" s="11" t="n"/>
      <c r="I88" s="12" t="n"/>
      <c r="J88" s="14">
        <f>IF($D88="","",IF(ISNA(MATCH($D88,Inventario!$A$6:$A$305,0)),"Bicicleta no registrada",IF($I88="","Sin documento",IF($I88=INDEX(Inventario!$D$6:$D$305,MATCH($D88,Inventario!$A$6:$A$305,0)),"Propietario",IF(OR($I88=INDEX(Inventario!$F$6:$F$305,MATCH($D88,Inventario!$A$6:$A$305,0)),$I88=INDEX(Inventario!$H$6:$H$305,MATCH($D88,Inventario!$A$6:$A$305,0))),"Autorizado en la ficha","Otra persona")))))</f>
        <v/>
      </c>
      <c r="K88" s="11" t="n"/>
      <c r="L88" s="11" t="n"/>
      <c r="M88" s="11" t="n"/>
      <c r="N88" s="11" t="n"/>
      <c r="O88" s="14">
        <f>IF($D88="","",IF($J88="Bicicleta no registrada","Revisar: bicicleta sin ficha en el inventario",IF($G88="Salida no permitida","Revisar: intento de salida sin autorización (no salió)",IF($G88&lt;&gt;"Sale","",IF($J88="Propietario","",IF($J88="Autorizado en la ficha","Informativa: sale con un autorizado de la ficha",IF(OR($K88="Sí, por citófono o llamada",$K88="Sí, por escrito"),"Informativa: sale con otra persona, autorizada por el propietario",IF($J88="Sin documento","Revisar: sale sin documento y sin autorización","Revisar: sale con otra persona sin autorización del propietario"))))))))</f>
        <v/>
      </c>
      <c r="P88" s="14">
        <f>IF($O88="","",COUNTIF($O$7:$O88,"?*"))</f>
        <v/>
      </c>
    </row>
    <row r="89" ht="18" customHeight="1">
      <c r="A89" s="14">
        <f>IF(AND($B89="",$D89=""),"",ROW()-6)</f>
        <v/>
      </c>
      <c r="B89" s="13" t="n"/>
      <c r="C89" s="15" t="n"/>
      <c r="D89" s="11" t="n"/>
      <c r="E89" s="14">
        <f>IF($D89="","",IFERROR(INDEX(Inventario!$B$6:$B$305,MATCH($D89,Inventario!$A$6:$A$305,0)),"Sin ficha"))</f>
        <v/>
      </c>
      <c r="F89" s="14">
        <f>IF($D89="","",IFERROR(INDEX(Inventario!$C$6:$C$305,MATCH($D89,Inventario!$A$6:$A$305,0)),"Sin ficha"))</f>
        <v/>
      </c>
      <c r="G89" s="11" t="n"/>
      <c r="H89" s="11" t="n"/>
      <c r="I89" s="12" t="n"/>
      <c r="J89" s="14">
        <f>IF($D89="","",IF(ISNA(MATCH($D89,Inventario!$A$6:$A$305,0)),"Bicicleta no registrada",IF($I89="","Sin documento",IF($I89=INDEX(Inventario!$D$6:$D$305,MATCH($D89,Inventario!$A$6:$A$305,0)),"Propietario",IF(OR($I89=INDEX(Inventario!$F$6:$F$305,MATCH($D89,Inventario!$A$6:$A$305,0)),$I89=INDEX(Inventario!$H$6:$H$305,MATCH($D89,Inventario!$A$6:$A$305,0))),"Autorizado en la ficha","Otra persona")))))</f>
        <v/>
      </c>
      <c r="K89" s="11" t="n"/>
      <c r="L89" s="11" t="n"/>
      <c r="M89" s="11" t="n"/>
      <c r="N89" s="11" t="n"/>
      <c r="O89" s="14">
        <f>IF($D89="","",IF($J89="Bicicleta no registrada","Revisar: bicicleta sin ficha en el inventario",IF($G89="Salida no permitida","Revisar: intento de salida sin autorización (no salió)",IF($G89&lt;&gt;"Sale","",IF($J89="Propietario","",IF($J89="Autorizado en la ficha","Informativa: sale con un autorizado de la ficha",IF(OR($K89="Sí, por citófono o llamada",$K89="Sí, por escrito"),"Informativa: sale con otra persona, autorizada por el propietario",IF($J89="Sin documento","Revisar: sale sin documento y sin autorización","Revisar: sale con otra persona sin autorización del propietario"))))))))</f>
        <v/>
      </c>
      <c r="P89" s="14">
        <f>IF($O89="","",COUNTIF($O$7:$O89,"?*"))</f>
        <v/>
      </c>
    </row>
    <row r="90" ht="18" customHeight="1">
      <c r="A90" s="14">
        <f>IF(AND($B90="",$D90=""),"",ROW()-6)</f>
        <v/>
      </c>
      <c r="B90" s="13" t="n"/>
      <c r="C90" s="15" t="n"/>
      <c r="D90" s="11" t="n"/>
      <c r="E90" s="14">
        <f>IF($D90="","",IFERROR(INDEX(Inventario!$B$6:$B$305,MATCH($D90,Inventario!$A$6:$A$305,0)),"Sin ficha"))</f>
        <v/>
      </c>
      <c r="F90" s="14">
        <f>IF($D90="","",IFERROR(INDEX(Inventario!$C$6:$C$305,MATCH($D90,Inventario!$A$6:$A$305,0)),"Sin ficha"))</f>
        <v/>
      </c>
      <c r="G90" s="11" t="n"/>
      <c r="H90" s="11" t="n"/>
      <c r="I90" s="12" t="n"/>
      <c r="J90" s="14">
        <f>IF($D90="","",IF(ISNA(MATCH($D90,Inventario!$A$6:$A$305,0)),"Bicicleta no registrada",IF($I90="","Sin documento",IF($I90=INDEX(Inventario!$D$6:$D$305,MATCH($D90,Inventario!$A$6:$A$305,0)),"Propietario",IF(OR($I90=INDEX(Inventario!$F$6:$F$305,MATCH($D90,Inventario!$A$6:$A$305,0)),$I90=INDEX(Inventario!$H$6:$H$305,MATCH($D90,Inventario!$A$6:$A$305,0))),"Autorizado en la ficha","Otra persona")))))</f>
        <v/>
      </c>
      <c r="K90" s="11" t="n"/>
      <c r="L90" s="11" t="n"/>
      <c r="M90" s="11" t="n"/>
      <c r="N90" s="11" t="n"/>
      <c r="O90" s="14">
        <f>IF($D90="","",IF($J90="Bicicleta no registrada","Revisar: bicicleta sin ficha en el inventario",IF($G90="Salida no permitida","Revisar: intento de salida sin autorización (no salió)",IF($G90&lt;&gt;"Sale","",IF($J90="Propietario","",IF($J90="Autorizado en la ficha","Informativa: sale con un autorizado de la ficha",IF(OR($K90="Sí, por citófono o llamada",$K90="Sí, por escrito"),"Informativa: sale con otra persona, autorizada por el propietario",IF($J90="Sin documento","Revisar: sale sin documento y sin autorización","Revisar: sale con otra persona sin autorización del propietario"))))))))</f>
        <v/>
      </c>
      <c r="P90" s="14">
        <f>IF($O90="","",COUNTIF($O$7:$O90,"?*"))</f>
        <v/>
      </c>
    </row>
    <row r="91" ht="18" customHeight="1">
      <c r="A91" s="14">
        <f>IF(AND($B91="",$D91=""),"",ROW()-6)</f>
        <v/>
      </c>
      <c r="B91" s="13" t="n"/>
      <c r="C91" s="15" t="n"/>
      <c r="D91" s="11" t="n"/>
      <c r="E91" s="14">
        <f>IF($D91="","",IFERROR(INDEX(Inventario!$B$6:$B$305,MATCH($D91,Inventario!$A$6:$A$305,0)),"Sin ficha"))</f>
        <v/>
      </c>
      <c r="F91" s="14">
        <f>IF($D91="","",IFERROR(INDEX(Inventario!$C$6:$C$305,MATCH($D91,Inventario!$A$6:$A$305,0)),"Sin ficha"))</f>
        <v/>
      </c>
      <c r="G91" s="11" t="n"/>
      <c r="H91" s="11" t="n"/>
      <c r="I91" s="12" t="n"/>
      <c r="J91" s="14">
        <f>IF($D91="","",IF(ISNA(MATCH($D91,Inventario!$A$6:$A$305,0)),"Bicicleta no registrada",IF($I91="","Sin documento",IF($I91=INDEX(Inventario!$D$6:$D$305,MATCH($D91,Inventario!$A$6:$A$305,0)),"Propietario",IF(OR($I91=INDEX(Inventario!$F$6:$F$305,MATCH($D91,Inventario!$A$6:$A$305,0)),$I91=INDEX(Inventario!$H$6:$H$305,MATCH($D91,Inventario!$A$6:$A$305,0))),"Autorizado en la ficha","Otra persona")))))</f>
        <v/>
      </c>
      <c r="K91" s="11" t="n"/>
      <c r="L91" s="11" t="n"/>
      <c r="M91" s="11" t="n"/>
      <c r="N91" s="11" t="n"/>
      <c r="O91" s="14">
        <f>IF($D91="","",IF($J91="Bicicleta no registrada","Revisar: bicicleta sin ficha en el inventario",IF($G91="Salida no permitida","Revisar: intento de salida sin autorización (no salió)",IF($G91&lt;&gt;"Sale","",IF($J91="Propietario","",IF($J91="Autorizado en la ficha","Informativa: sale con un autorizado de la ficha",IF(OR($K91="Sí, por citófono o llamada",$K91="Sí, por escrito"),"Informativa: sale con otra persona, autorizada por el propietario",IF($J91="Sin documento","Revisar: sale sin documento y sin autorización","Revisar: sale con otra persona sin autorización del propietario"))))))))</f>
        <v/>
      </c>
      <c r="P91" s="14">
        <f>IF($O91="","",COUNTIF($O$7:$O91,"?*"))</f>
        <v/>
      </c>
    </row>
    <row r="92" ht="18" customHeight="1">
      <c r="A92" s="14">
        <f>IF(AND($B92="",$D92=""),"",ROW()-6)</f>
        <v/>
      </c>
      <c r="B92" s="13" t="n"/>
      <c r="C92" s="15" t="n"/>
      <c r="D92" s="11" t="n"/>
      <c r="E92" s="14">
        <f>IF($D92="","",IFERROR(INDEX(Inventario!$B$6:$B$305,MATCH($D92,Inventario!$A$6:$A$305,0)),"Sin ficha"))</f>
        <v/>
      </c>
      <c r="F92" s="14">
        <f>IF($D92="","",IFERROR(INDEX(Inventario!$C$6:$C$305,MATCH($D92,Inventario!$A$6:$A$305,0)),"Sin ficha"))</f>
        <v/>
      </c>
      <c r="G92" s="11" t="n"/>
      <c r="H92" s="11" t="n"/>
      <c r="I92" s="12" t="n"/>
      <c r="J92" s="14">
        <f>IF($D92="","",IF(ISNA(MATCH($D92,Inventario!$A$6:$A$305,0)),"Bicicleta no registrada",IF($I92="","Sin documento",IF($I92=INDEX(Inventario!$D$6:$D$305,MATCH($D92,Inventario!$A$6:$A$305,0)),"Propietario",IF(OR($I92=INDEX(Inventario!$F$6:$F$305,MATCH($D92,Inventario!$A$6:$A$305,0)),$I92=INDEX(Inventario!$H$6:$H$305,MATCH($D92,Inventario!$A$6:$A$305,0))),"Autorizado en la ficha","Otra persona")))))</f>
        <v/>
      </c>
      <c r="K92" s="11" t="n"/>
      <c r="L92" s="11" t="n"/>
      <c r="M92" s="11" t="n"/>
      <c r="N92" s="11" t="n"/>
      <c r="O92" s="14">
        <f>IF($D92="","",IF($J92="Bicicleta no registrada","Revisar: bicicleta sin ficha en el inventario",IF($G92="Salida no permitida","Revisar: intento de salida sin autorización (no salió)",IF($G92&lt;&gt;"Sale","",IF($J92="Propietario","",IF($J92="Autorizado en la ficha","Informativa: sale con un autorizado de la ficha",IF(OR($K92="Sí, por citófono o llamada",$K92="Sí, por escrito"),"Informativa: sale con otra persona, autorizada por el propietario",IF($J92="Sin documento","Revisar: sale sin documento y sin autorización","Revisar: sale con otra persona sin autorización del propietario"))))))))</f>
        <v/>
      </c>
      <c r="P92" s="14">
        <f>IF($O92="","",COUNTIF($O$7:$O92,"?*"))</f>
        <v/>
      </c>
    </row>
    <row r="93" ht="18" customHeight="1">
      <c r="A93" s="14">
        <f>IF(AND($B93="",$D93=""),"",ROW()-6)</f>
        <v/>
      </c>
      <c r="B93" s="13" t="n"/>
      <c r="C93" s="15" t="n"/>
      <c r="D93" s="11" t="n"/>
      <c r="E93" s="14">
        <f>IF($D93="","",IFERROR(INDEX(Inventario!$B$6:$B$305,MATCH($D93,Inventario!$A$6:$A$305,0)),"Sin ficha"))</f>
        <v/>
      </c>
      <c r="F93" s="14">
        <f>IF($D93="","",IFERROR(INDEX(Inventario!$C$6:$C$305,MATCH($D93,Inventario!$A$6:$A$305,0)),"Sin ficha"))</f>
        <v/>
      </c>
      <c r="G93" s="11" t="n"/>
      <c r="H93" s="11" t="n"/>
      <c r="I93" s="12" t="n"/>
      <c r="J93" s="14">
        <f>IF($D93="","",IF(ISNA(MATCH($D93,Inventario!$A$6:$A$305,0)),"Bicicleta no registrada",IF($I93="","Sin documento",IF($I93=INDEX(Inventario!$D$6:$D$305,MATCH($D93,Inventario!$A$6:$A$305,0)),"Propietario",IF(OR($I93=INDEX(Inventario!$F$6:$F$305,MATCH($D93,Inventario!$A$6:$A$305,0)),$I93=INDEX(Inventario!$H$6:$H$305,MATCH($D93,Inventario!$A$6:$A$305,0))),"Autorizado en la ficha","Otra persona")))))</f>
        <v/>
      </c>
      <c r="K93" s="11" t="n"/>
      <c r="L93" s="11" t="n"/>
      <c r="M93" s="11" t="n"/>
      <c r="N93" s="11" t="n"/>
      <c r="O93" s="14">
        <f>IF($D93="","",IF($J93="Bicicleta no registrada","Revisar: bicicleta sin ficha en el inventario",IF($G93="Salida no permitida","Revisar: intento de salida sin autorización (no salió)",IF($G93&lt;&gt;"Sale","",IF($J93="Propietario","",IF($J93="Autorizado en la ficha","Informativa: sale con un autorizado de la ficha",IF(OR($K93="Sí, por citófono o llamada",$K93="Sí, por escrito"),"Informativa: sale con otra persona, autorizada por el propietario",IF($J93="Sin documento","Revisar: sale sin documento y sin autorización","Revisar: sale con otra persona sin autorización del propietario"))))))))</f>
        <v/>
      </c>
      <c r="P93" s="14">
        <f>IF($O93="","",COUNTIF($O$7:$O93,"?*"))</f>
        <v/>
      </c>
    </row>
    <row r="94" ht="18" customHeight="1">
      <c r="A94" s="14">
        <f>IF(AND($B94="",$D94=""),"",ROW()-6)</f>
        <v/>
      </c>
      <c r="B94" s="13" t="n"/>
      <c r="C94" s="15" t="n"/>
      <c r="D94" s="11" t="n"/>
      <c r="E94" s="14">
        <f>IF($D94="","",IFERROR(INDEX(Inventario!$B$6:$B$305,MATCH($D94,Inventario!$A$6:$A$305,0)),"Sin ficha"))</f>
        <v/>
      </c>
      <c r="F94" s="14">
        <f>IF($D94="","",IFERROR(INDEX(Inventario!$C$6:$C$305,MATCH($D94,Inventario!$A$6:$A$305,0)),"Sin ficha"))</f>
        <v/>
      </c>
      <c r="G94" s="11" t="n"/>
      <c r="H94" s="11" t="n"/>
      <c r="I94" s="12" t="n"/>
      <c r="J94" s="14">
        <f>IF($D94="","",IF(ISNA(MATCH($D94,Inventario!$A$6:$A$305,0)),"Bicicleta no registrada",IF($I94="","Sin documento",IF($I94=INDEX(Inventario!$D$6:$D$305,MATCH($D94,Inventario!$A$6:$A$305,0)),"Propietario",IF(OR($I94=INDEX(Inventario!$F$6:$F$305,MATCH($D94,Inventario!$A$6:$A$305,0)),$I94=INDEX(Inventario!$H$6:$H$305,MATCH($D94,Inventario!$A$6:$A$305,0))),"Autorizado en la ficha","Otra persona")))))</f>
        <v/>
      </c>
      <c r="K94" s="11" t="n"/>
      <c r="L94" s="11" t="n"/>
      <c r="M94" s="11" t="n"/>
      <c r="N94" s="11" t="n"/>
      <c r="O94" s="14">
        <f>IF($D94="","",IF($J94="Bicicleta no registrada","Revisar: bicicleta sin ficha en el inventario",IF($G94="Salida no permitida","Revisar: intento de salida sin autorización (no salió)",IF($G94&lt;&gt;"Sale","",IF($J94="Propietario","",IF($J94="Autorizado en la ficha","Informativa: sale con un autorizado de la ficha",IF(OR($K94="Sí, por citófono o llamada",$K94="Sí, por escrito"),"Informativa: sale con otra persona, autorizada por el propietario",IF($J94="Sin documento","Revisar: sale sin documento y sin autorización","Revisar: sale con otra persona sin autorización del propietario"))))))))</f>
        <v/>
      </c>
      <c r="P94" s="14">
        <f>IF($O94="","",COUNTIF($O$7:$O94,"?*"))</f>
        <v/>
      </c>
    </row>
    <row r="95" ht="18" customHeight="1">
      <c r="A95" s="14">
        <f>IF(AND($B95="",$D95=""),"",ROW()-6)</f>
        <v/>
      </c>
      <c r="B95" s="13" t="n"/>
      <c r="C95" s="15" t="n"/>
      <c r="D95" s="11" t="n"/>
      <c r="E95" s="14">
        <f>IF($D95="","",IFERROR(INDEX(Inventario!$B$6:$B$305,MATCH($D95,Inventario!$A$6:$A$305,0)),"Sin ficha"))</f>
        <v/>
      </c>
      <c r="F95" s="14">
        <f>IF($D95="","",IFERROR(INDEX(Inventario!$C$6:$C$305,MATCH($D95,Inventario!$A$6:$A$305,0)),"Sin ficha"))</f>
        <v/>
      </c>
      <c r="G95" s="11" t="n"/>
      <c r="H95" s="11" t="n"/>
      <c r="I95" s="12" t="n"/>
      <c r="J95" s="14">
        <f>IF($D95="","",IF(ISNA(MATCH($D95,Inventario!$A$6:$A$305,0)),"Bicicleta no registrada",IF($I95="","Sin documento",IF($I95=INDEX(Inventario!$D$6:$D$305,MATCH($D95,Inventario!$A$6:$A$305,0)),"Propietario",IF(OR($I95=INDEX(Inventario!$F$6:$F$305,MATCH($D95,Inventario!$A$6:$A$305,0)),$I95=INDEX(Inventario!$H$6:$H$305,MATCH($D95,Inventario!$A$6:$A$305,0))),"Autorizado en la ficha","Otra persona")))))</f>
        <v/>
      </c>
      <c r="K95" s="11" t="n"/>
      <c r="L95" s="11" t="n"/>
      <c r="M95" s="11" t="n"/>
      <c r="N95" s="11" t="n"/>
      <c r="O95" s="14">
        <f>IF($D95="","",IF($J95="Bicicleta no registrada","Revisar: bicicleta sin ficha en el inventario",IF($G95="Salida no permitida","Revisar: intento de salida sin autorización (no salió)",IF($G95&lt;&gt;"Sale","",IF($J95="Propietario","",IF($J95="Autorizado en la ficha","Informativa: sale con un autorizado de la ficha",IF(OR($K95="Sí, por citófono o llamada",$K95="Sí, por escrito"),"Informativa: sale con otra persona, autorizada por el propietario",IF($J95="Sin documento","Revisar: sale sin documento y sin autorización","Revisar: sale con otra persona sin autorización del propietario"))))))))</f>
        <v/>
      </c>
      <c r="P95" s="14">
        <f>IF($O95="","",COUNTIF($O$7:$O95,"?*"))</f>
        <v/>
      </c>
    </row>
    <row r="96" ht="18" customHeight="1">
      <c r="A96" s="14">
        <f>IF(AND($B96="",$D96=""),"",ROW()-6)</f>
        <v/>
      </c>
      <c r="B96" s="13" t="n"/>
      <c r="C96" s="15" t="n"/>
      <c r="D96" s="11" t="n"/>
      <c r="E96" s="14">
        <f>IF($D96="","",IFERROR(INDEX(Inventario!$B$6:$B$305,MATCH($D96,Inventario!$A$6:$A$305,0)),"Sin ficha"))</f>
        <v/>
      </c>
      <c r="F96" s="14">
        <f>IF($D96="","",IFERROR(INDEX(Inventario!$C$6:$C$305,MATCH($D96,Inventario!$A$6:$A$305,0)),"Sin ficha"))</f>
        <v/>
      </c>
      <c r="G96" s="11" t="n"/>
      <c r="H96" s="11" t="n"/>
      <c r="I96" s="12" t="n"/>
      <c r="J96" s="14">
        <f>IF($D96="","",IF(ISNA(MATCH($D96,Inventario!$A$6:$A$305,0)),"Bicicleta no registrada",IF($I96="","Sin documento",IF($I96=INDEX(Inventario!$D$6:$D$305,MATCH($D96,Inventario!$A$6:$A$305,0)),"Propietario",IF(OR($I96=INDEX(Inventario!$F$6:$F$305,MATCH($D96,Inventario!$A$6:$A$305,0)),$I96=INDEX(Inventario!$H$6:$H$305,MATCH($D96,Inventario!$A$6:$A$305,0))),"Autorizado en la ficha","Otra persona")))))</f>
        <v/>
      </c>
      <c r="K96" s="11" t="n"/>
      <c r="L96" s="11" t="n"/>
      <c r="M96" s="11" t="n"/>
      <c r="N96" s="11" t="n"/>
      <c r="O96" s="14">
        <f>IF($D96="","",IF($J96="Bicicleta no registrada","Revisar: bicicleta sin ficha en el inventario",IF($G96="Salida no permitida","Revisar: intento de salida sin autorización (no salió)",IF($G96&lt;&gt;"Sale","",IF($J96="Propietario","",IF($J96="Autorizado en la ficha","Informativa: sale con un autorizado de la ficha",IF(OR($K96="Sí, por citófono o llamada",$K96="Sí, por escrito"),"Informativa: sale con otra persona, autorizada por el propietario",IF($J96="Sin documento","Revisar: sale sin documento y sin autorización","Revisar: sale con otra persona sin autorización del propietario"))))))))</f>
        <v/>
      </c>
      <c r="P96" s="14">
        <f>IF($O96="","",COUNTIF($O$7:$O96,"?*"))</f>
        <v/>
      </c>
    </row>
    <row r="97" ht="18" customHeight="1">
      <c r="A97" s="14">
        <f>IF(AND($B97="",$D97=""),"",ROW()-6)</f>
        <v/>
      </c>
      <c r="B97" s="13" t="n"/>
      <c r="C97" s="15" t="n"/>
      <c r="D97" s="11" t="n"/>
      <c r="E97" s="14">
        <f>IF($D97="","",IFERROR(INDEX(Inventario!$B$6:$B$305,MATCH($D97,Inventario!$A$6:$A$305,0)),"Sin ficha"))</f>
        <v/>
      </c>
      <c r="F97" s="14">
        <f>IF($D97="","",IFERROR(INDEX(Inventario!$C$6:$C$305,MATCH($D97,Inventario!$A$6:$A$305,0)),"Sin ficha"))</f>
        <v/>
      </c>
      <c r="G97" s="11" t="n"/>
      <c r="H97" s="11" t="n"/>
      <c r="I97" s="12" t="n"/>
      <c r="J97" s="14">
        <f>IF($D97="","",IF(ISNA(MATCH($D97,Inventario!$A$6:$A$305,0)),"Bicicleta no registrada",IF($I97="","Sin documento",IF($I97=INDEX(Inventario!$D$6:$D$305,MATCH($D97,Inventario!$A$6:$A$305,0)),"Propietario",IF(OR($I97=INDEX(Inventario!$F$6:$F$305,MATCH($D97,Inventario!$A$6:$A$305,0)),$I97=INDEX(Inventario!$H$6:$H$305,MATCH($D97,Inventario!$A$6:$A$305,0))),"Autorizado en la ficha","Otra persona")))))</f>
        <v/>
      </c>
      <c r="K97" s="11" t="n"/>
      <c r="L97" s="11" t="n"/>
      <c r="M97" s="11" t="n"/>
      <c r="N97" s="11" t="n"/>
      <c r="O97" s="14">
        <f>IF($D97="","",IF($J97="Bicicleta no registrada","Revisar: bicicleta sin ficha en el inventario",IF($G97="Salida no permitida","Revisar: intento de salida sin autorización (no salió)",IF($G97&lt;&gt;"Sale","",IF($J97="Propietario","",IF($J97="Autorizado en la ficha","Informativa: sale con un autorizado de la ficha",IF(OR($K97="Sí, por citófono o llamada",$K97="Sí, por escrito"),"Informativa: sale con otra persona, autorizada por el propietario",IF($J97="Sin documento","Revisar: sale sin documento y sin autorización","Revisar: sale con otra persona sin autorización del propietario"))))))))</f>
        <v/>
      </c>
      <c r="P97" s="14">
        <f>IF($O97="","",COUNTIF($O$7:$O97,"?*"))</f>
        <v/>
      </c>
    </row>
    <row r="98" ht="18" customHeight="1">
      <c r="A98" s="14">
        <f>IF(AND($B98="",$D98=""),"",ROW()-6)</f>
        <v/>
      </c>
      <c r="B98" s="13" t="n"/>
      <c r="C98" s="15" t="n"/>
      <c r="D98" s="11" t="n"/>
      <c r="E98" s="14">
        <f>IF($D98="","",IFERROR(INDEX(Inventario!$B$6:$B$305,MATCH($D98,Inventario!$A$6:$A$305,0)),"Sin ficha"))</f>
        <v/>
      </c>
      <c r="F98" s="14">
        <f>IF($D98="","",IFERROR(INDEX(Inventario!$C$6:$C$305,MATCH($D98,Inventario!$A$6:$A$305,0)),"Sin ficha"))</f>
        <v/>
      </c>
      <c r="G98" s="11" t="n"/>
      <c r="H98" s="11" t="n"/>
      <c r="I98" s="12" t="n"/>
      <c r="J98" s="14">
        <f>IF($D98="","",IF(ISNA(MATCH($D98,Inventario!$A$6:$A$305,0)),"Bicicleta no registrada",IF($I98="","Sin documento",IF($I98=INDEX(Inventario!$D$6:$D$305,MATCH($D98,Inventario!$A$6:$A$305,0)),"Propietario",IF(OR($I98=INDEX(Inventario!$F$6:$F$305,MATCH($D98,Inventario!$A$6:$A$305,0)),$I98=INDEX(Inventario!$H$6:$H$305,MATCH($D98,Inventario!$A$6:$A$305,0))),"Autorizado en la ficha","Otra persona")))))</f>
        <v/>
      </c>
      <c r="K98" s="11" t="n"/>
      <c r="L98" s="11" t="n"/>
      <c r="M98" s="11" t="n"/>
      <c r="N98" s="11" t="n"/>
      <c r="O98" s="14">
        <f>IF($D98="","",IF($J98="Bicicleta no registrada","Revisar: bicicleta sin ficha en el inventario",IF($G98="Salida no permitida","Revisar: intento de salida sin autorización (no salió)",IF($G98&lt;&gt;"Sale","",IF($J98="Propietario","",IF($J98="Autorizado en la ficha","Informativa: sale con un autorizado de la ficha",IF(OR($K98="Sí, por citófono o llamada",$K98="Sí, por escrito"),"Informativa: sale con otra persona, autorizada por el propietario",IF($J98="Sin documento","Revisar: sale sin documento y sin autorización","Revisar: sale con otra persona sin autorización del propietario"))))))))</f>
        <v/>
      </c>
      <c r="P98" s="14">
        <f>IF($O98="","",COUNTIF($O$7:$O98,"?*"))</f>
        <v/>
      </c>
    </row>
    <row r="99" ht="18" customHeight="1">
      <c r="A99" s="14">
        <f>IF(AND($B99="",$D99=""),"",ROW()-6)</f>
        <v/>
      </c>
      <c r="B99" s="13" t="n"/>
      <c r="C99" s="15" t="n"/>
      <c r="D99" s="11" t="n"/>
      <c r="E99" s="14">
        <f>IF($D99="","",IFERROR(INDEX(Inventario!$B$6:$B$305,MATCH($D99,Inventario!$A$6:$A$305,0)),"Sin ficha"))</f>
        <v/>
      </c>
      <c r="F99" s="14">
        <f>IF($D99="","",IFERROR(INDEX(Inventario!$C$6:$C$305,MATCH($D99,Inventario!$A$6:$A$305,0)),"Sin ficha"))</f>
        <v/>
      </c>
      <c r="G99" s="11" t="n"/>
      <c r="H99" s="11" t="n"/>
      <c r="I99" s="12" t="n"/>
      <c r="J99" s="14">
        <f>IF($D99="","",IF(ISNA(MATCH($D99,Inventario!$A$6:$A$305,0)),"Bicicleta no registrada",IF($I99="","Sin documento",IF($I99=INDEX(Inventario!$D$6:$D$305,MATCH($D99,Inventario!$A$6:$A$305,0)),"Propietario",IF(OR($I99=INDEX(Inventario!$F$6:$F$305,MATCH($D99,Inventario!$A$6:$A$305,0)),$I99=INDEX(Inventario!$H$6:$H$305,MATCH($D99,Inventario!$A$6:$A$305,0))),"Autorizado en la ficha","Otra persona")))))</f>
        <v/>
      </c>
      <c r="K99" s="11" t="n"/>
      <c r="L99" s="11" t="n"/>
      <c r="M99" s="11" t="n"/>
      <c r="N99" s="11" t="n"/>
      <c r="O99" s="14">
        <f>IF($D99="","",IF($J99="Bicicleta no registrada","Revisar: bicicleta sin ficha en el inventario",IF($G99="Salida no permitida","Revisar: intento de salida sin autorización (no salió)",IF($G99&lt;&gt;"Sale","",IF($J99="Propietario","",IF($J99="Autorizado en la ficha","Informativa: sale con un autorizado de la ficha",IF(OR($K99="Sí, por citófono o llamada",$K99="Sí, por escrito"),"Informativa: sale con otra persona, autorizada por el propietario",IF($J99="Sin documento","Revisar: sale sin documento y sin autorización","Revisar: sale con otra persona sin autorización del propietario"))))))))</f>
        <v/>
      </c>
      <c r="P99" s="14">
        <f>IF($O99="","",COUNTIF($O$7:$O99,"?*"))</f>
        <v/>
      </c>
    </row>
    <row r="100" ht="18" customHeight="1">
      <c r="A100" s="14">
        <f>IF(AND($B100="",$D100=""),"",ROW()-6)</f>
        <v/>
      </c>
      <c r="B100" s="13" t="n"/>
      <c r="C100" s="15" t="n"/>
      <c r="D100" s="11" t="n"/>
      <c r="E100" s="14">
        <f>IF($D100="","",IFERROR(INDEX(Inventario!$B$6:$B$305,MATCH($D100,Inventario!$A$6:$A$305,0)),"Sin ficha"))</f>
        <v/>
      </c>
      <c r="F100" s="14">
        <f>IF($D100="","",IFERROR(INDEX(Inventario!$C$6:$C$305,MATCH($D100,Inventario!$A$6:$A$305,0)),"Sin ficha"))</f>
        <v/>
      </c>
      <c r="G100" s="11" t="n"/>
      <c r="H100" s="11" t="n"/>
      <c r="I100" s="12" t="n"/>
      <c r="J100" s="14">
        <f>IF($D100="","",IF(ISNA(MATCH($D100,Inventario!$A$6:$A$305,0)),"Bicicleta no registrada",IF($I100="","Sin documento",IF($I100=INDEX(Inventario!$D$6:$D$305,MATCH($D100,Inventario!$A$6:$A$305,0)),"Propietario",IF(OR($I100=INDEX(Inventario!$F$6:$F$305,MATCH($D100,Inventario!$A$6:$A$305,0)),$I100=INDEX(Inventario!$H$6:$H$305,MATCH($D100,Inventario!$A$6:$A$305,0))),"Autorizado en la ficha","Otra persona")))))</f>
        <v/>
      </c>
      <c r="K100" s="11" t="n"/>
      <c r="L100" s="11" t="n"/>
      <c r="M100" s="11" t="n"/>
      <c r="N100" s="11" t="n"/>
      <c r="O100" s="14">
        <f>IF($D100="","",IF($J100="Bicicleta no registrada","Revisar: bicicleta sin ficha en el inventario",IF($G100="Salida no permitida","Revisar: intento de salida sin autorización (no salió)",IF($G100&lt;&gt;"Sale","",IF($J100="Propietario","",IF($J100="Autorizado en la ficha","Informativa: sale con un autorizado de la ficha",IF(OR($K100="Sí, por citófono o llamada",$K100="Sí, por escrito"),"Informativa: sale con otra persona, autorizada por el propietario",IF($J100="Sin documento","Revisar: sale sin documento y sin autorización","Revisar: sale con otra persona sin autorización del propietario"))))))))</f>
        <v/>
      </c>
      <c r="P100" s="14">
        <f>IF($O100="","",COUNTIF($O$7:$O100,"?*"))</f>
        <v/>
      </c>
    </row>
    <row r="101" ht="18" customHeight="1">
      <c r="A101" s="14">
        <f>IF(AND($B101="",$D101=""),"",ROW()-6)</f>
        <v/>
      </c>
      <c r="B101" s="13" t="n"/>
      <c r="C101" s="15" t="n"/>
      <c r="D101" s="11" t="n"/>
      <c r="E101" s="14">
        <f>IF($D101="","",IFERROR(INDEX(Inventario!$B$6:$B$305,MATCH($D101,Inventario!$A$6:$A$305,0)),"Sin ficha"))</f>
        <v/>
      </c>
      <c r="F101" s="14">
        <f>IF($D101="","",IFERROR(INDEX(Inventario!$C$6:$C$305,MATCH($D101,Inventario!$A$6:$A$305,0)),"Sin ficha"))</f>
        <v/>
      </c>
      <c r="G101" s="11" t="n"/>
      <c r="H101" s="11" t="n"/>
      <c r="I101" s="12" t="n"/>
      <c r="J101" s="14">
        <f>IF($D101="","",IF(ISNA(MATCH($D101,Inventario!$A$6:$A$305,0)),"Bicicleta no registrada",IF($I101="","Sin documento",IF($I101=INDEX(Inventario!$D$6:$D$305,MATCH($D101,Inventario!$A$6:$A$305,0)),"Propietario",IF(OR($I101=INDEX(Inventario!$F$6:$F$305,MATCH($D101,Inventario!$A$6:$A$305,0)),$I101=INDEX(Inventario!$H$6:$H$305,MATCH($D101,Inventario!$A$6:$A$305,0))),"Autorizado en la ficha","Otra persona")))))</f>
        <v/>
      </c>
      <c r="K101" s="11" t="n"/>
      <c r="L101" s="11" t="n"/>
      <c r="M101" s="11" t="n"/>
      <c r="N101" s="11" t="n"/>
      <c r="O101" s="14">
        <f>IF($D101="","",IF($J101="Bicicleta no registrada","Revisar: bicicleta sin ficha en el inventario",IF($G101="Salida no permitida","Revisar: intento de salida sin autorización (no salió)",IF($G101&lt;&gt;"Sale","",IF($J101="Propietario","",IF($J101="Autorizado en la ficha","Informativa: sale con un autorizado de la ficha",IF(OR($K101="Sí, por citófono o llamada",$K101="Sí, por escrito"),"Informativa: sale con otra persona, autorizada por el propietario",IF($J101="Sin documento","Revisar: sale sin documento y sin autorización","Revisar: sale con otra persona sin autorización del propietario"))))))))</f>
        <v/>
      </c>
      <c r="P101" s="14">
        <f>IF($O101="","",COUNTIF($O$7:$O101,"?*"))</f>
        <v/>
      </c>
    </row>
    <row r="102" ht="18" customHeight="1">
      <c r="A102" s="14">
        <f>IF(AND($B102="",$D102=""),"",ROW()-6)</f>
        <v/>
      </c>
      <c r="B102" s="13" t="n"/>
      <c r="C102" s="15" t="n"/>
      <c r="D102" s="11" t="n"/>
      <c r="E102" s="14">
        <f>IF($D102="","",IFERROR(INDEX(Inventario!$B$6:$B$305,MATCH($D102,Inventario!$A$6:$A$305,0)),"Sin ficha"))</f>
        <v/>
      </c>
      <c r="F102" s="14">
        <f>IF($D102="","",IFERROR(INDEX(Inventario!$C$6:$C$305,MATCH($D102,Inventario!$A$6:$A$305,0)),"Sin ficha"))</f>
        <v/>
      </c>
      <c r="G102" s="11" t="n"/>
      <c r="H102" s="11" t="n"/>
      <c r="I102" s="12" t="n"/>
      <c r="J102" s="14">
        <f>IF($D102="","",IF(ISNA(MATCH($D102,Inventario!$A$6:$A$305,0)),"Bicicleta no registrada",IF($I102="","Sin documento",IF($I102=INDEX(Inventario!$D$6:$D$305,MATCH($D102,Inventario!$A$6:$A$305,0)),"Propietario",IF(OR($I102=INDEX(Inventario!$F$6:$F$305,MATCH($D102,Inventario!$A$6:$A$305,0)),$I102=INDEX(Inventario!$H$6:$H$305,MATCH($D102,Inventario!$A$6:$A$305,0))),"Autorizado en la ficha","Otra persona")))))</f>
        <v/>
      </c>
      <c r="K102" s="11" t="n"/>
      <c r="L102" s="11" t="n"/>
      <c r="M102" s="11" t="n"/>
      <c r="N102" s="11" t="n"/>
      <c r="O102" s="14">
        <f>IF($D102="","",IF($J102="Bicicleta no registrada","Revisar: bicicleta sin ficha en el inventario",IF($G102="Salida no permitida","Revisar: intento de salida sin autorización (no salió)",IF($G102&lt;&gt;"Sale","",IF($J102="Propietario","",IF($J102="Autorizado en la ficha","Informativa: sale con un autorizado de la ficha",IF(OR($K102="Sí, por citófono o llamada",$K102="Sí, por escrito"),"Informativa: sale con otra persona, autorizada por el propietario",IF($J102="Sin documento","Revisar: sale sin documento y sin autorización","Revisar: sale con otra persona sin autorización del propietario"))))))))</f>
        <v/>
      </c>
      <c r="P102" s="14">
        <f>IF($O102="","",COUNTIF($O$7:$O102,"?*"))</f>
        <v/>
      </c>
    </row>
    <row r="103" ht="18" customHeight="1">
      <c r="A103" s="14">
        <f>IF(AND($B103="",$D103=""),"",ROW()-6)</f>
        <v/>
      </c>
      <c r="B103" s="13" t="n"/>
      <c r="C103" s="15" t="n"/>
      <c r="D103" s="11" t="n"/>
      <c r="E103" s="14">
        <f>IF($D103="","",IFERROR(INDEX(Inventario!$B$6:$B$305,MATCH($D103,Inventario!$A$6:$A$305,0)),"Sin ficha"))</f>
        <v/>
      </c>
      <c r="F103" s="14">
        <f>IF($D103="","",IFERROR(INDEX(Inventario!$C$6:$C$305,MATCH($D103,Inventario!$A$6:$A$305,0)),"Sin ficha"))</f>
        <v/>
      </c>
      <c r="G103" s="11" t="n"/>
      <c r="H103" s="11" t="n"/>
      <c r="I103" s="12" t="n"/>
      <c r="J103" s="14">
        <f>IF($D103="","",IF(ISNA(MATCH($D103,Inventario!$A$6:$A$305,0)),"Bicicleta no registrada",IF($I103="","Sin documento",IF($I103=INDEX(Inventario!$D$6:$D$305,MATCH($D103,Inventario!$A$6:$A$305,0)),"Propietario",IF(OR($I103=INDEX(Inventario!$F$6:$F$305,MATCH($D103,Inventario!$A$6:$A$305,0)),$I103=INDEX(Inventario!$H$6:$H$305,MATCH($D103,Inventario!$A$6:$A$305,0))),"Autorizado en la ficha","Otra persona")))))</f>
        <v/>
      </c>
      <c r="K103" s="11" t="n"/>
      <c r="L103" s="11" t="n"/>
      <c r="M103" s="11" t="n"/>
      <c r="N103" s="11" t="n"/>
      <c r="O103" s="14">
        <f>IF($D103="","",IF($J103="Bicicleta no registrada","Revisar: bicicleta sin ficha en el inventario",IF($G103="Salida no permitida","Revisar: intento de salida sin autorización (no salió)",IF($G103&lt;&gt;"Sale","",IF($J103="Propietario","",IF($J103="Autorizado en la ficha","Informativa: sale con un autorizado de la ficha",IF(OR($K103="Sí, por citófono o llamada",$K103="Sí, por escrito"),"Informativa: sale con otra persona, autorizada por el propietario",IF($J103="Sin documento","Revisar: sale sin documento y sin autorización","Revisar: sale con otra persona sin autorización del propietario"))))))))</f>
        <v/>
      </c>
      <c r="P103" s="14">
        <f>IF($O103="","",COUNTIF($O$7:$O103,"?*"))</f>
        <v/>
      </c>
    </row>
    <row r="104" ht="18" customHeight="1">
      <c r="A104" s="14">
        <f>IF(AND($B104="",$D104=""),"",ROW()-6)</f>
        <v/>
      </c>
      <c r="B104" s="13" t="n"/>
      <c r="C104" s="15" t="n"/>
      <c r="D104" s="11" t="n"/>
      <c r="E104" s="14">
        <f>IF($D104="","",IFERROR(INDEX(Inventario!$B$6:$B$305,MATCH($D104,Inventario!$A$6:$A$305,0)),"Sin ficha"))</f>
        <v/>
      </c>
      <c r="F104" s="14">
        <f>IF($D104="","",IFERROR(INDEX(Inventario!$C$6:$C$305,MATCH($D104,Inventario!$A$6:$A$305,0)),"Sin ficha"))</f>
        <v/>
      </c>
      <c r="G104" s="11" t="n"/>
      <c r="H104" s="11" t="n"/>
      <c r="I104" s="12" t="n"/>
      <c r="J104" s="14">
        <f>IF($D104="","",IF(ISNA(MATCH($D104,Inventario!$A$6:$A$305,0)),"Bicicleta no registrada",IF($I104="","Sin documento",IF($I104=INDEX(Inventario!$D$6:$D$305,MATCH($D104,Inventario!$A$6:$A$305,0)),"Propietario",IF(OR($I104=INDEX(Inventario!$F$6:$F$305,MATCH($D104,Inventario!$A$6:$A$305,0)),$I104=INDEX(Inventario!$H$6:$H$305,MATCH($D104,Inventario!$A$6:$A$305,0))),"Autorizado en la ficha","Otra persona")))))</f>
        <v/>
      </c>
      <c r="K104" s="11" t="n"/>
      <c r="L104" s="11" t="n"/>
      <c r="M104" s="11" t="n"/>
      <c r="N104" s="11" t="n"/>
      <c r="O104" s="14">
        <f>IF($D104="","",IF($J104="Bicicleta no registrada","Revisar: bicicleta sin ficha en el inventario",IF($G104="Salida no permitida","Revisar: intento de salida sin autorización (no salió)",IF($G104&lt;&gt;"Sale","",IF($J104="Propietario","",IF($J104="Autorizado en la ficha","Informativa: sale con un autorizado de la ficha",IF(OR($K104="Sí, por citófono o llamada",$K104="Sí, por escrito"),"Informativa: sale con otra persona, autorizada por el propietario",IF($J104="Sin documento","Revisar: sale sin documento y sin autorización","Revisar: sale con otra persona sin autorización del propietario"))))))))</f>
        <v/>
      </c>
      <c r="P104" s="14">
        <f>IF($O104="","",COUNTIF($O$7:$O104,"?*"))</f>
        <v/>
      </c>
    </row>
    <row r="105" ht="18" customHeight="1">
      <c r="A105" s="14">
        <f>IF(AND($B105="",$D105=""),"",ROW()-6)</f>
        <v/>
      </c>
      <c r="B105" s="13" t="n"/>
      <c r="C105" s="15" t="n"/>
      <c r="D105" s="11" t="n"/>
      <c r="E105" s="14">
        <f>IF($D105="","",IFERROR(INDEX(Inventario!$B$6:$B$305,MATCH($D105,Inventario!$A$6:$A$305,0)),"Sin ficha"))</f>
        <v/>
      </c>
      <c r="F105" s="14">
        <f>IF($D105="","",IFERROR(INDEX(Inventario!$C$6:$C$305,MATCH($D105,Inventario!$A$6:$A$305,0)),"Sin ficha"))</f>
        <v/>
      </c>
      <c r="G105" s="11" t="n"/>
      <c r="H105" s="11" t="n"/>
      <c r="I105" s="12" t="n"/>
      <c r="J105" s="14">
        <f>IF($D105="","",IF(ISNA(MATCH($D105,Inventario!$A$6:$A$305,0)),"Bicicleta no registrada",IF($I105="","Sin documento",IF($I105=INDEX(Inventario!$D$6:$D$305,MATCH($D105,Inventario!$A$6:$A$305,0)),"Propietario",IF(OR($I105=INDEX(Inventario!$F$6:$F$305,MATCH($D105,Inventario!$A$6:$A$305,0)),$I105=INDEX(Inventario!$H$6:$H$305,MATCH($D105,Inventario!$A$6:$A$305,0))),"Autorizado en la ficha","Otra persona")))))</f>
        <v/>
      </c>
      <c r="K105" s="11" t="n"/>
      <c r="L105" s="11" t="n"/>
      <c r="M105" s="11" t="n"/>
      <c r="N105" s="11" t="n"/>
      <c r="O105" s="14">
        <f>IF($D105="","",IF($J105="Bicicleta no registrada","Revisar: bicicleta sin ficha en el inventario",IF($G105="Salida no permitida","Revisar: intento de salida sin autorización (no salió)",IF($G105&lt;&gt;"Sale","",IF($J105="Propietario","",IF($J105="Autorizado en la ficha","Informativa: sale con un autorizado de la ficha",IF(OR($K105="Sí, por citófono o llamada",$K105="Sí, por escrito"),"Informativa: sale con otra persona, autorizada por el propietario",IF($J105="Sin documento","Revisar: sale sin documento y sin autorización","Revisar: sale con otra persona sin autorización del propietario"))))))))</f>
        <v/>
      </c>
      <c r="P105" s="14">
        <f>IF($O105="","",COUNTIF($O$7:$O105,"?*"))</f>
        <v/>
      </c>
    </row>
    <row r="106" ht="18" customHeight="1">
      <c r="A106" s="14">
        <f>IF(AND($B106="",$D106=""),"",ROW()-6)</f>
        <v/>
      </c>
      <c r="B106" s="13" t="n"/>
      <c r="C106" s="15" t="n"/>
      <c r="D106" s="11" t="n"/>
      <c r="E106" s="14">
        <f>IF($D106="","",IFERROR(INDEX(Inventario!$B$6:$B$305,MATCH($D106,Inventario!$A$6:$A$305,0)),"Sin ficha"))</f>
        <v/>
      </c>
      <c r="F106" s="14">
        <f>IF($D106="","",IFERROR(INDEX(Inventario!$C$6:$C$305,MATCH($D106,Inventario!$A$6:$A$305,0)),"Sin ficha"))</f>
        <v/>
      </c>
      <c r="G106" s="11" t="n"/>
      <c r="H106" s="11" t="n"/>
      <c r="I106" s="12" t="n"/>
      <c r="J106" s="14">
        <f>IF($D106="","",IF(ISNA(MATCH($D106,Inventario!$A$6:$A$305,0)),"Bicicleta no registrada",IF($I106="","Sin documento",IF($I106=INDEX(Inventario!$D$6:$D$305,MATCH($D106,Inventario!$A$6:$A$305,0)),"Propietario",IF(OR($I106=INDEX(Inventario!$F$6:$F$305,MATCH($D106,Inventario!$A$6:$A$305,0)),$I106=INDEX(Inventario!$H$6:$H$305,MATCH($D106,Inventario!$A$6:$A$305,0))),"Autorizado en la ficha","Otra persona")))))</f>
        <v/>
      </c>
      <c r="K106" s="11" t="n"/>
      <c r="L106" s="11" t="n"/>
      <c r="M106" s="11" t="n"/>
      <c r="N106" s="11" t="n"/>
      <c r="O106" s="14">
        <f>IF($D106="","",IF($J106="Bicicleta no registrada","Revisar: bicicleta sin ficha en el inventario",IF($G106="Salida no permitida","Revisar: intento de salida sin autorización (no salió)",IF($G106&lt;&gt;"Sale","",IF($J106="Propietario","",IF($J106="Autorizado en la ficha","Informativa: sale con un autorizado de la ficha",IF(OR($K106="Sí, por citófono o llamada",$K106="Sí, por escrito"),"Informativa: sale con otra persona, autorizada por el propietario",IF($J106="Sin documento","Revisar: sale sin documento y sin autorización","Revisar: sale con otra persona sin autorización del propietario"))))))))</f>
        <v/>
      </c>
      <c r="P106" s="14">
        <f>IF($O106="","",COUNTIF($O$7:$O106,"?*"))</f>
        <v/>
      </c>
    </row>
    <row r="107" ht="18" customHeight="1">
      <c r="A107" s="14">
        <f>IF(AND($B107="",$D107=""),"",ROW()-6)</f>
        <v/>
      </c>
      <c r="B107" s="13" t="n"/>
      <c r="C107" s="15" t="n"/>
      <c r="D107" s="11" t="n"/>
      <c r="E107" s="14">
        <f>IF($D107="","",IFERROR(INDEX(Inventario!$B$6:$B$305,MATCH($D107,Inventario!$A$6:$A$305,0)),"Sin ficha"))</f>
        <v/>
      </c>
      <c r="F107" s="14">
        <f>IF($D107="","",IFERROR(INDEX(Inventario!$C$6:$C$305,MATCH($D107,Inventario!$A$6:$A$305,0)),"Sin ficha"))</f>
        <v/>
      </c>
      <c r="G107" s="11" t="n"/>
      <c r="H107" s="11" t="n"/>
      <c r="I107" s="12" t="n"/>
      <c r="J107" s="14">
        <f>IF($D107="","",IF(ISNA(MATCH($D107,Inventario!$A$6:$A$305,0)),"Bicicleta no registrada",IF($I107="","Sin documento",IF($I107=INDEX(Inventario!$D$6:$D$305,MATCH($D107,Inventario!$A$6:$A$305,0)),"Propietario",IF(OR($I107=INDEX(Inventario!$F$6:$F$305,MATCH($D107,Inventario!$A$6:$A$305,0)),$I107=INDEX(Inventario!$H$6:$H$305,MATCH($D107,Inventario!$A$6:$A$305,0))),"Autorizado en la ficha","Otra persona")))))</f>
        <v/>
      </c>
      <c r="K107" s="11" t="n"/>
      <c r="L107" s="11" t="n"/>
      <c r="M107" s="11" t="n"/>
      <c r="N107" s="11" t="n"/>
      <c r="O107" s="14">
        <f>IF($D107="","",IF($J107="Bicicleta no registrada","Revisar: bicicleta sin ficha en el inventario",IF($G107="Salida no permitida","Revisar: intento de salida sin autorización (no salió)",IF($G107&lt;&gt;"Sale","",IF($J107="Propietario","",IF($J107="Autorizado en la ficha","Informativa: sale con un autorizado de la ficha",IF(OR($K107="Sí, por citófono o llamada",$K107="Sí, por escrito"),"Informativa: sale con otra persona, autorizada por el propietario",IF($J107="Sin documento","Revisar: sale sin documento y sin autorización","Revisar: sale con otra persona sin autorización del propietario"))))))))</f>
        <v/>
      </c>
      <c r="P107" s="14">
        <f>IF($O107="","",COUNTIF($O$7:$O107,"?*"))</f>
        <v/>
      </c>
    </row>
    <row r="108" ht="18" customHeight="1">
      <c r="A108" s="14">
        <f>IF(AND($B108="",$D108=""),"",ROW()-6)</f>
        <v/>
      </c>
      <c r="B108" s="13" t="n"/>
      <c r="C108" s="15" t="n"/>
      <c r="D108" s="11" t="n"/>
      <c r="E108" s="14">
        <f>IF($D108="","",IFERROR(INDEX(Inventario!$B$6:$B$305,MATCH($D108,Inventario!$A$6:$A$305,0)),"Sin ficha"))</f>
        <v/>
      </c>
      <c r="F108" s="14">
        <f>IF($D108="","",IFERROR(INDEX(Inventario!$C$6:$C$305,MATCH($D108,Inventario!$A$6:$A$305,0)),"Sin ficha"))</f>
        <v/>
      </c>
      <c r="G108" s="11" t="n"/>
      <c r="H108" s="11" t="n"/>
      <c r="I108" s="12" t="n"/>
      <c r="J108" s="14">
        <f>IF($D108="","",IF(ISNA(MATCH($D108,Inventario!$A$6:$A$305,0)),"Bicicleta no registrada",IF($I108="","Sin documento",IF($I108=INDEX(Inventario!$D$6:$D$305,MATCH($D108,Inventario!$A$6:$A$305,0)),"Propietario",IF(OR($I108=INDEX(Inventario!$F$6:$F$305,MATCH($D108,Inventario!$A$6:$A$305,0)),$I108=INDEX(Inventario!$H$6:$H$305,MATCH($D108,Inventario!$A$6:$A$305,0))),"Autorizado en la ficha","Otra persona")))))</f>
        <v/>
      </c>
      <c r="K108" s="11" t="n"/>
      <c r="L108" s="11" t="n"/>
      <c r="M108" s="11" t="n"/>
      <c r="N108" s="11" t="n"/>
      <c r="O108" s="14">
        <f>IF($D108="","",IF($J108="Bicicleta no registrada","Revisar: bicicleta sin ficha en el inventario",IF($G108="Salida no permitida","Revisar: intento de salida sin autorización (no salió)",IF($G108&lt;&gt;"Sale","",IF($J108="Propietario","",IF($J108="Autorizado en la ficha","Informativa: sale con un autorizado de la ficha",IF(OR($K108="Sí, por citófono o llamada",$K108="Sí, por escrito"),"Informativa: sale con otra persona, autorizada por el propietario",IF($J108="Sin documento","Revisar: sale sin documento y sin autorización","Revisar: sale con otra persona sin autorización del propietario"))))))))</f>
        <v/>
      </c>
      <c r="P108" s="14">
        <f>IF($O108="","",COUNTIF($O$7:$O108,"?*"))</f>
        <v/>
      </c>
    </row>
    <row r="109" ht="18" customHeight="1">
      <c r="A109" s="14">
        <f>IF(AND($B109="",$D109=""),"",ROW()-6)</f>
        <v/>
      </c>
      <c r="B109" s="13" t="n"/>
      <c r="C109" s="15" t="n"/>
      <c r="D109" s="11" t="n"/>
      <c r="E109" s="14">
        <f>IF($D109="","",IFERROR(INDEX(Inventario!$B$6:$B$305,MATCH($D109,Inventario!$A$6:$A$305,0)),"Sin ficha"))</f>
        <v/>
      </c>
      <c r="F109" s="14">
        <f>IF($D109="","",IFERROR(INDEX(Inventario!$C$6:$C$305,MATCH($D109,Inventario!$A$6:$A$305,0)),"Sin ficha"))</f>
        <v/>
      </c>
      <c r="G109" s="11" t="n"/>
      <c r="H109" s="11" t="n"/>
      <c r="I109" s="12" t="n"/>
      <c r="J109" s="14">
        <f>IF($D109="","",IF(ISNA(MATCH($D109,Inventario!$A$6:$A$305,0)),"Bicicleta no registrada",IF($I109="","Sin documento",IF($I109=INDEX(Inventario!$D$6:$D$305,MATCH($D109,Inventario!$A$6:$A$305,0)),"Propietario",IF(OR($I109=INDEX(Inventario!$F$6:$F$305,MATCH($D109,Inventario!$A$6:$A$305,0)),$I109=INDEX(Inventario!$H$6:$H$305,MATCH($D109,Inventario!$A$6:$A$305,0))),"Autorizado en la ficha","Otra persona")))))</f>
        <v/>
      </c>
      <c r="K109" s="11" t="n"/>
      <c r="L109" s="11" t="n"/>
      <c r="M109" s="11" t="n"/>
      <c r="N109" s="11" t="n"/>
      <c r="O109" s="14">
        <f>IF($D109="","",IF($J109="Bicicleta no registrada","Revisar: bicicleta sin ficha en el inventario",IF($G109="Salida no permitida","Revisar: intento de salida sin autorización (no salió)",IF($G109&lt;&gt;"Sale","",IF($J109="Propietario","",IF($J109="Autorizado en la ficha","Informativa: sale con un autorizado de la ficha",IF(OR($K109="Sí, por citófono o llamada",$K109="Sí, por escrito"),"Informativa: sale con otra persona, autorizada por el propietario",IF($J109="Sin documento","Revisar: sale sin documento y sin autorización","Revisar: sale con otra persona sin autorización del propietario"))))))))</f>
        <v/>
      </c>
      <c r="P109" s="14">
        <f>IF($O109="","",COUNTIF($O$7:$O109,"?*"))</f>
        <v/>
      </c>
    </row>
    <row r="110" ht="18" customHeight="1">
      <c r="A110" s="14">
        <f>IF(AND($B110="",$D110=""),"",ROW()-6)</f>
        <v/>
      </c>
      <c r="B110" s="13" t="n"/>
      <c r="C110" s="15" t="n"/>
      <c r="D110" s="11" t="n"/>
      <c r="E110" s="14">
        <f>IF($D110="","",IFERROR(INDEX(Inventario!$B$6:$B$305,MATCH($D110,Inventario!$A$6:$A$305,0)),"Sin ficha"))</f>
        <v/>
      </c>
      <c r="F110" s="14">
        <f>IF($D110="","",IFERROR(INDEX(Inventario!$C$6:$C$305,MATCH($D110,Inventario!$A$6:$A$305,0)),"Sin ficha"))</f>
        <v/>
      </c>
      <c r="G110" s="11" t="n"/>
      <c r="H110" s="11" t="n"/>
      <c r="I110" s="12" t="n"/>
      <c r="J110" s="14">
        <f>IF($D110="","",IF(ISNA(MATCH($D110,Inventario!$A$6:$A$305,0)),"Bicicleta no registrada",IF($I110="","Sin documento",IF($I110=INDEX(Inventario!$D$6:$D$305,MATCH($D110,Inventario!$A$6:$A$305,0)),"Propietario",IF(OR($I110=INDEX(Inventario!$F$6:$F$305,MATCH($D110,Inventario!$A$6:$A$305,0)),$I110=INDEX(Inventario!$H$6:$H$305,MATCH($D110,Inventario!$A$6:$A$305,0))),"Autorizado en la ficha","Otra persona")))))</f>
        <v/>
      </c>
      <c r="K110" s="11" t="n"/>
      <c r="L110" s="11" t="n"/>
      <c r="M110" s="11" t="n"/>
      <c r="N110" s="11" t="n"/>
      <c r="O110" s="14">
        <f>IF($D110="","",IF($J110="Bicicleta no registrada","Revisar: bicicleta sin ficha en el inventario",IF($G110="Salida no permitida","Revisar: intento de salida sin autorización (no salió)",IF($G110&lt;&gt;"Sale","",IF($J110="Propietario","",IF($J110="Autorizado en la ficha","Informativa: sale con un autorizado de la ficha",IF(OR($K110="Sí, por citófono o llamada",$K110="Sí, por escrito"),"Informativa: sale con otra persona, autorizada por el propietario",IF($J110="Sin documento","Revisar: sale sin documento y sin autorización","Revisar: sale con otra persona sin autorización del propietario"))))))))</f>
        <v/>
      </c>
      <c r="P110" s="14">
        <f>IF($O110="","",COUNTIF($O$7:$O110,"?*"))</f>
        <v/>
      </c>
    </row>
    <row r="111" ht="18" customHeight="1">
      <c r="A111" s="14">
        <f>IF(AND($B111="",$D111=""),"",ROW()-6)</f>
        <v/>
      </c>
      <c r="B111" s="13" t="n"/>
      <c r="C111" s="15" t="n"/>
      <c r="D111" s="11" t="n"/>
      <c r="E111" s="14">
        <f>IF($D111="","",IFERROR(INDEX(Inventario!$B$6:$B$305,MATCH($D111,Inventario!$A$6:$A$305,0)),"Sin ficha"))</f>
        <v/>
      </c>
      <c r="F111" s="14">
        <f>IF($D111="","",IFERROR(INDEX(Inventario!$C$6:$C$305,MATCH($D111,Inventario!$A$6:$A$305,0)),"Sin ficha"))</f>
        <v/>
      </c>
      <c r="G111" s="11" t="n"/>
      <c r="H111" s="11" t="n"/>
      <c r="I111" s="12" t="n"/>
      <c r="J111" s="14">
        <f>IF($D111="","",IF(ISNA(MATCH($D111,Inventario!$A$6:$A$305,0)),"Bicicleta no registrada",IF($I111="","Sin documento",IF($I111=INDEX(Inventario!$D$6:$D$305,MATCH($D111,Inventario!$A$6:$A$305,0)),"Propietario",IF(OR($I111=INDEX(Inventario!$F$6:$F$305,MATCH($D111,Inventario!$A$6:$A$305,0)),$I111=INDEX(Inventario!$H$6:$H$305,MATCH($D111,Inventario!$A$6:$A$305,0))),"Autorizado en la ficha","Otra persona")))))</f>
        <v/>
      </c>
      <c r="K111" s="11" t="n"/>
      <c r="L111" s="11" t="n"/>
      <c r="M111" s="11" t="n"/>
      <c r="N111" s="11" t="n"/>
      <c r="O111" s="14">
        <f>IF($D111="","",IF($J111="Bicicleta no registrada","Revisar: bicicleta sin ficha en el inventario",IF($G111="Salida no permitida","Revisar: intento de salida sin autorización (no salió)",IF($G111&lt;&gt;"Sale","",IF($J111="Propietario","",IF($J111="Autorizado en la ficha","Informativa: sale con un autorizado de la ficha",IF(OR($K111="Sí, por citófono o llamada",$K111="Sí, por escrito"),"Informativa: sale con otra persona, autorizada por el propietario",IF($J111="Sin documento","Revisar: sale sin documento y sin autorización","Revisar: sale con otra persona sin autorización del propietario"))))))))</f>
        <v/>
      </c>
      <c r="P111" s="14">
        <f>IF($O111="","",COUNTIF($O$7:$O111,"?*"))</f>
        <v/>
      </c>
    </row>
    <row r="112" ht="18" customHeight="1">
      <c r="A112" s="14">
        <f>IF(AND($B112="",$D112=""),"",ROW()-6)</f>
        <v/>
      </c>
      <c r="B112" s="13" t="n"/>
      <c r="C112" s="15" t="n"/>
      <c r="D112" s="11" t="n"/>
      <c r="E112" s="14">
        <f>IF($D112="","",IFERROR(INDEX(Inventario!$B$6:$B$305,MATCH($D112,Inventario!$A$6:$A$305,0)),"Sin ficha"))</f>
        <v/>
      </c>
      <c r="F112" s="14">
        <f>IF($D112="","",IFERROR(INDEX(Inventario!$C$6:$C$305,MATCH($D112,Inventario!$A$6:$A$305,0)),"Sin ficha"))</f>
        <v/>
      </c>
      <c r="G112" s="11" t="n"/>
      <c r="H112" s="11" t="n"/>
      <c r="I112" s="12" t="n"/>
      <c r="J112" s="14">
        <f>IF($D112="","",IF(ISNA(MATCH($D112,Inventario!$A$6:$A$305,0)),"Bicicleta no registrada",IF($I112="","Sin documento",IF($I112=INDEX(Inventario!$D$6:$D$305,MATCH($D112,Inventario!$A$6:$A$305,0)),"Propietario",IF(OR($I112=INDEX(Inventario!$F$6:$F$305,MATCH($D112,Inventario!$A$6:$A$305,0)),$I112=INDEX(Inventario!$H$6:$H$305,MATCH($D112,Inventario!$A$6:$A$305,0))),"Autorizado en la ficha","Otra persona")))))</f>
        <v/>
      </c>
      <c r="K112" s="11" t="n"/>
      <c r="L112" s="11" t="n"/>
      <c r="M112" s="11" t="n"/>
      <c r="N112" s="11" t="n"/>
      <c r="O112" s="14">
        <f>IF($D112="","",IF($J112="Bicicleta no registrada","Revisar: bicicleta sin ficha en el inventario",IF($G112="Salida no permitida","Revisar: intento de salida sin autorización (no salió)",IF($G112&lt;&gt;"Sale","",IF($J112="Propietario","",IF($J112="Autorizado en la ficha","Informativa: sale con un autorizado de la ficha",IF(OR($K112="Sí, por citófono o llamada",$K112="Sí, por escrito"),"Informativa: sale con otra persona, autorizada por el propietario",IF($J112="Sin documento","Revisar: sale sin documento y sin autorización","Revisar: sale con otra persona sin autorización del propietario"))))))))</f>
        <v/>
      </c>
      <c r="P112" s="14">
        <f>IF($O112="","",COUNTIF($O$7:$O112,"?*"))</f>
        <v/>
      </c>
    </row>
    <row r="113" ht="18" customHeight="1">
      <c r="A113" s="14">
        <f>IF(AND($B113="",$D113=""),"",ROW()-6)</f>
        <v/>
      </c>
      <c r="B113" s="13" t="n"/>
      <c r="C113" s="15" t="n"/>
      <c r="D113" s="11" t="n"/>
      <c r="E113" s="14">
        <f>IF($D113="","",IFERROR(INDEX(Inventario!$B$6:$B$305,MATCH($D113,Inventario!$A$6:$A$305,0)),"Sin ficha"))</f>
        <v/>
      </c>
      <c r="F113" s="14">
        <f>IF($D113="","",IFERROR(INDEX(Inventario!$C$6:$C$305,MATCH($D113,Inventario!$A$6:$A$305,0)),"Sin ficha"))</f>
        <v/>
      </c>
      <c r="G113" s="11" t="n"/>
      <c r="H113" s="11" t="n"/>
      <c r="I113" s="12" t="n"/>
      <c r="J113" s="14">
        <f>IF($D113="","",IF(ISNA(MATCH($D113,Inventario!$A$6:$A$305,0)),"Bicicleta no registrada",IF($I113="","Sin documento",IF($I113=INDEX(Inventario!$D$6:$D$305,MATCH($D113,Inventario!$A$6:$A$305,0)),"Propietario",IF(OR($I113=INDEX(Inventario!$F$6:$F$305,MATCH($D113,Inventario!$A$6:$A$305,0)),$I113=INDEX(Inventario!$H$6:$H$305,MATCH($D113,Inventario!$A$6:$A$305,0))),"Autorizado en la ficha","Otra persona")))))</f>
        <v/>
      </c>
      <c r="K113" s="11" t="n"/>
      <c r="L113" s="11" t="n"/>
      <c r="M113" s="11" t="n"/>
      <c r="N113" s="11" t="n"/>
      <c r="O113" s="14">
        <f>IF($D113="","",IF($J113="Bicicleta no registrada","Revisar: bicicleta sin ficha en el inventario",IF($G113="Salida no permitida","Revisar: intento de salida sin autorización (no salió)",IF($G113&lt;&gt;"Sale","",IF($J113="Propietario","",IF($J113="Autorizado en la ficha","Informativa: sale con un autorizado de la ficha",IF(OR($K113="Sí, por citófono o llamada",$K113="Sí, por escrito"),"Informativa: sale con otra persona, autorizada por el propietario",IF($J113="Sin documento","Revisar: sale sin documento y sin autorización","Revisar: sale con otra persona sin autorización del propietario"))))))))</f>
        <v/>
      </c>
      <c r="P113" s="14">
        <f>IF($O113="","",COUNTIF($O$7:$O113,"?*"))</f>
        <v/>
      </c>
    </row>
    <row r="114" ht="18" customHeight="1">
      <c r="A114" s="14">
        <f>IF(AND($B114="",$D114=""),"",ROW()-6)</f>
        <v/>
      </c>
      <c r="B114" s="13" t="n"/>
      <c r="C114" s="15" t="n"/>
      <c r="D114" s="11" t="n"/>
      <c r="E114" s="14">
        <f>IF($D114="","",IFERROR(INDEX(Inventario!$B$6:$B$305,MATCH($D114,Inventario!$A$6:$A$305,0)),"Sin ficha"))</f>
        <v/>
      </c>
      <c r="F114" s="14">
        <f>IF($D114="","",IFERROR(INDEX(Inventario!$C$6:$C$305,MATCH($D114,Inventario!$A$6:$A$305,0)),"Sin ficha"))</f>
        <v/>
      </c>
      <c r="G114" s="11" t="n"/>
      <c r="H114" s="11" t="n"/>
      <c r="I114" s="12" t="n"/>
      <c r="J114" s="14">
        <f>IF($D114="","",IF(ISNA(MATCH($D114,Inventario!$A$6:$A$305,0)),"Bicicleta no registrada",IF($I114="","Sin documento",IF($I114=INDEX(Inventario!$D$6:$D$305,MATCH($D114,Inventario!$A$6:$A$305,0)),"Propietario",IF(OR($I114=INDEX(Inventario!$F$6:$F$305,MATCH($D114,Inventario!$A$6:$A$305,0)),$I114=INDEX(Inventario!$H$6:$H$305,MATCH($D114,Inventario!$A$6:$A$305,0))),"Autorizado en la ficha","Otra persona")))))</f>
        <v/>
      </c>
      <c r="K114" s="11" t="n"/>
      <c r="L114" s="11" t="n"/>
      <c r="M114" s="11" t="n"/>
      <c r="N114" s="11" t="n"/>
      <c r="O114" s="14">
        <f>IF($D114="","",IF($J114="Bicicleta no registrada","Revisar: bicicleta sin ficha en el inventario",IF($G114="Salida no permitida","Revisar: intento de salida sin autorización (no salió)",IF($G114&lt;&gt;"Sale","",IF($J114="Propietario","",IF($J114="Autorizado en la ficha","Informativa: sale con un autorizado de la ficha",IF(OR($K114="Sí, por citófono o llamada",$K114="Sí, por escrito"),"Informativa: sale con otra persona, autorizada por el propietario",IF($J114="Sin documento","Revisar: sale sin documento y sin autorización","Revisar: sale con otra persona sin autorización del propietario"))))))))</f>
        <v/>
      </c>
      <c r="P114" s="14">
        <f>IF($O114="","",COUNTIF($O$7:$O114,"?*"))</f>
        <v/>
      </c>
    </row>
    <row r="115" ht="18" customHeight="1">
      <c r="A115" s="14">
        <f>IF(AND($B115="",$D115=""),"",ROW()-6)</f>
        <v/>
      </c>
      <c r="B115" s="13" t="n"/>
      <c r="C115" s="15" t="n"/>
      <c r="D115" s="11" t="n"/>
      <c r="E115" s="14">
        <f>IF($D115="","",IFERROR(INDEX(Inventario!$B$6:$B$305,MATCH($D115,Inventario!$A$6:$A$305,0)),"Sin ficha"))</f>
        <v/>
      </c>
      <c r="F115" s="14">
        <f>IF($D115="","",IFERROR(INDEX(Inventario!$C$6:$C$305,MATCH($D115,Inventario!$A$6:$A$305,0)),"Sin ficha"))</f>
        <v/>
      </c>
      <c r="G115" s="11" t="n"/>
      <c r="H115" s="11" t="n"/>
      <c r="I115" s="12" t="n"/>
      <c r="J115" s="14">
        <f>IF($D115="","",IF(ISNA(MATCH($D115,Inventario!$A$6:$A$305,0)),"Bicicleta no registrada",IF($I115="","Sin documento",IF($I115=INDEX(Inventario!$D$6:$D$305,MATCH($D115,Inventario!$A$6:$A$305,0)),"Propietario",IF(OR($I115=INDEX(Inventario!$F$6:$F$305,MATCH($D115,Inventario!$A$6:$A$305,0)),$I115=INDEX(Inventario!$H$6:$H$305,MATCH($D115,Inventario!$A$6:$A$305,0))),"Autorizado en la ficha","Otra persona")))))</f>
        <v/>
      </c>
      <c r="K115" s="11" t="n"/>
      <c r="L115" s="11" t="n"/>
      <c r="M115" s="11" t="n"/>
      <c r="N115" s="11" t="n"/>
      <c r="O115" s="14">
        <f>IF($D115="","",IF($J115="Bicicleta no registrada","Revisar: bicicleta sin ficha en el inventario",IF($G115="Salida no permitida","Revisar: intento de salida sin autorización (no salió)",IF($G115&lt;&gt;"Sale","",IF($J115="Propietario","",IF($J115="Autorizado en la ficha","Informativa: sale con un autorizado de la ficha",IF(OR($K115="Sí, por citófono o llamada",$K115="Sí, por escrito"),"Informativa: sale con otra persona, autorizada por el propietario",IF($J115="Sin documento","Revisar: sale sin documento y sin autorización","Revisar: sale con otra persona sin autorización del propietario"))))))))</f>
        <v/>
      </c>
      <c r="P115" s="14">
        <f>IF($O115="","",COUNTIF($O$7:$O115,"?*"))</f>
        <v/>
      </c>
    </row>
    <row r="116" ht="18" customHeight="1">
      <c r="A116" s="14">
        <f>IF(AND($B116="",$D116=""),"",ROW()-6)</f>
        <v/>
      </c>
      <c r="B116" s="13" t="n"/>
      <c r="C116" s="15" t="n"/>
      <c r="D116" s="11" t="n"/>
      <c r="E116" s="14">
        <f>IF($D116="","",IFERROR(INDEX(Inventario!$B$6:$B$305,MATCH($D116,Inventario!$A$6:$A$305,0)),"Sin ficha"))</f>
        <v/>
      </c>
      <c r="F116" s="14">
        <f>IF($D116="","",IFERROR(INDEX(Inventario!$C$6:$C$305,MATCH($D116,Inventario!$A$6:$A$305,0)),"Sin ficha"))</f>
        <v/>
      </c>
      <c r="G116" s="11" t="n"/>
      <c r="H116" s="11" t="n"/>
      <c r="I116" s="12" t="n"/>
      <c r="J116" s="14">
        <f>IF($D116="","",IF(ISNA(MATCH($D116,Inventario!$A$6:$A$305,0)),"Bicicleta no registrada",IF($I116="","Sin documento",IF($I116=INDEX(Inventario!$D$6:$D$305,MATCH($D116,Inventario!$A$6:$A$305,0)),"Propietario",IF(OR($I116=INDEX(Inventario!$F$6:$F$305,MATCH($D116,Inventario!$A$6:$A$305,0)),$I116=INDEX(Inventario!$H$6:$H$305,MATCH($D116,Inventario!$A$6:$A$305,0))),"Autorizado en la ficha","Otra persona")))))</f>
        <v/>
      </c>
      <c r="K116" s="11" t="n"/>
      <c r="L116" s="11" t="n"/>
      <c r="M116" s="11" t="n"/>
      <c r="N116" s="11" t="n"/>
      <c r="O116" s="14">
        <f>IF($D116="","",IF($J116="Bicicleta no registrada","Revisar: bicicleta sin ficha en el inventario",IF($G116="Salida no permitida","Revisar: intento de salida sin autorización (no salió)",IF($G116&lt;&gt;"Sale","",IF($J116="Propietario","",IF($J116="Autorizado en la ficha","Informativa: sale con un autorizado de la ficha",IF(OR($K116="Sí, por citófono o llamada",$K116="Sí, por escrito"),"Informativa: sale con otra persona, autorizada por el propietario",IF($J116="Sin documento","Revisar: sale sin documento y sin autorización","Revisar: sale con otra persona sin autorización del propietario"))))))))</f>
        <v/>
      </c>
      <c r="P116" s="14">
        <f>IF($O116="","",COUNTIF($O$7:$O116,"?*"))</f>
        <v/>
      </c>
    </row>
    <row r="117" ht="18" customHeight="1">
      <c r="A117" s="14">
        <f>IF(AND($B117="",$D117=""),"",ROW()-6)</f>
        <v/>
      </c>
      <c r="B117" s="13" t="n"/>
      <c r="C117" s="15" t="n"/>
      <c r="D117" s="11" t="n"/>
      <c r="E117" s="14">
        <f>IF($D117="","",IFERROR(INDEX(Inventario!$B$6:$B$305,MATCH($D117,Inventario!$A$6:$A$305,0)),"Sin ficha"))</f>
        <v/>
      </c>
      <c r="F117" s="14">
        <f>IF($D117="","",IFERROR(INDEX(Inventario!$C$6:$C$305,MATCH($D117,Inventario!$A$6:$A$305,0)),"Sin ficha"))</f>
        <v/>
      </c>
      <c r="G117" s="11" t="n"/>
      <c r="H117" s="11" t="n"/>
      <c r="I117" s="12" t="n"/>
      <c r="J117" s="14">
        <f>IF($D117="","",IF(ISNA(MATCH($D117,Inventario!$A$6:$A$305,0)),"Bicicleta no registrada",IF($I117="","Sin documento",IF($I117=INDEX(Inventario!$D$6:$D$305,MATCH($D117,Inventario!$A$6:$A$305,0)),"Propietario",IF(OR($I117=INDEX(Inventario!$F$6:$F$305,MATCH($D117,Inventario!$A$6:$A$305,0)),$I117=INDEX(Inventario!$H$6:$H$305,MATCH($D117,Inventario!$A$6:$A$305,0))),"Autorizado en la ficha","Otra persona")))))</f>
        <v/>
      </c>
      <c r="K117" s="11" t="n"/>
      <c r="L117" s="11" t="n"/>
      <c r="M117" s="11" t="n"/>
      <c r="N117" s="11" t="n"/>
      <c r="O117" s="14">
        <f>IF($D117="","",IF($J117="Bicicleta no registrada","Revisar: bicicleta sin ficha en el inventario",IF($G117="Salida no permitida","Revisar: intento de salida sin autorización (no salió)",IF($G117&lt;&gt;"Sale","",IF($J117="Propietario","",IF($J117="Autorizado en la ficha","Informativa: sale con un autorizado de la ficha",IF(OR($K117="Sí, por citófono o llamada",$K117="Sí, por escrito"),"Informativa: sale con otra persona, autorizada por el propietario",IF($J117="Sin documento","Revisar: sale sin documento y sin autorización","Revisar: sale con otra persona sin autorización del propietario"))))))))</f>
        <v/>
      </c>
      <c r="P117" s="14">
        <f>IF($O117="","",COUNTIF($O$7:$O117,"?*"))</f>
        <v/>
      </c>
    </row>
    <row r="118" ht="18" customHeight="1">
      <c r="A118" s="14">
        <f>IF(AND($B118="",$D118=""),"",ROW()-6)</f>
        <v/>
      </c>
      <c r="B118" s="13" t="n"/>
      <c r="C118" s="15" t="n"/>
      <c r="D118" s="11" t="n"/>
      <c r="E118" s="14">
        <f>IF($D118="","",IFERROR(INDEX(Inventario!$B$6:$B$305,MATCH($D118,Inventario!$A$6:$A$305,0)),"Sin ficha"))</f>
        <v/>
      </c>
      <c r="F118" s="14">
        <f>IF($D118="","",IFERROR(INDEX(Inventario!$C$6:$C$305,MATCH($D118,Inventario!$A$6:$A$305,0)),"Sin ficha"))</f>
        <v/>
      </c>
      <c r="G118" s="11" t="n"/>
      <c r="H118" s="11" t="n"/>
      <c r="I118" s="12" t="n"/>
      <c r="J118" s="14">
        <f>IF($D118="","",IF(ISNA(MATCH($D118,Inventario!$A$6:$A$305,0)),"Bicicleta no registrada",IF($I118="","Sin documento",IF($I118=INDEX(Inventario!$D$6:$D$305,MATCH($D118,Inventario!$A$6:$A$305,0)),"Propietario",IF(OR($I118=INDEX(Inventario!$F$6:$F$305,MATCH($D118,Inventario!$A$6:$A$305,0)),$I118=INDEX(Inventario!$H$6:$H$305,MATCH($D118,Inventario!$A$6:$A$305,0))),"Autorizado en la ficha","Otra persona")))))</f>
        <v/>
      </c>
      <c r="K118" s="11" t="n"/>
      <c r="L118" s="11" t="n"/>
      <c r="M118" s="11" t="n"/>
      <c r="N118" s="11" t="n"/>
      <c r="O118" s="14">
        <f>IF($D118="","",IF($J118="Bicicleta no registrada","Revisar: bicicleta sin ficha en el inventario",IF($G118="Salida no permitida","Revisar: intento de salida sin autorización (no salió)",IF($G118&lt;&gt;"Sale","",IF($J118="Propietario","",IF($J118="Autorizado en la ficha","Informativa: sale con un autorizado de la ficha",IF(OR($K118="Sí, por citófono o llamada",$K118="Sí, por escrito"),"Informativa: sale con otra persona, autorizada por el propietario",IF($J118="Sin documento","Revisar: sale sin documento y sin autorización","Revisar: sale con otra persona sin autorización del propietario"))))))))</f>
        <v/>
      </c>
      <c r="P118" s="14">
        <f>IF($O118="","",COUNTIF($O$7:$O118,"?*"))</f>
        <v/>
      </c>
    </row>
    <row r="119" ht="18" customHeight="1">
      <c r="A119" s="14">
        <f>IF(AND($B119="",$D119=""),"",ROW()-6)</f>
        <v/>
      </c>
      <c r="B119" s="13" t="n"/>
      <c r="C119" s="15" t="n"/>
      <c r="D119" s="11" t="n"/>
      <c r="E119" s="14">
        <f>IF($D119="","",IFERROR(INDEX(Inventario!$B$6:$B$305,MATCH($D119,Inventario!$A$6:$A$305,0)),"Sin ficha"))</f>
        <v/>
      </c>
      <c r="F119" s="14">
        <f>IF($D119="","",IFERROR(INDEX(Inventario!$C$6:$C$305,MATCH($D119,Inventario!$A$6:$A$305,0)),"Sin ficha"))</f>
        <v/>
      </c>
      <c r="G119" s="11" t="n"/>
      <c r="H119" s="11" t="n"/>
      <c r="I119" s="12" t="n"/>
      <c r="J119" s="14">
        <f>IF($D119="","",IF(ISNA(MATCH($D119,Inventario!$A$6:$A$305,0)),"Bicicleta no registrada",IF($I119="","Sin documento",IF($I119=INDEX(Inventario!$D$6:$D$305,MATCH($D119,Inventario!$A$6:$A$305,0)),"Propietario",IF(OR($I119=INDEX(Inventario!$F$6:$F$305,MATCH($D119,Inventario!$A$6:$A$305,0)),$I119=INDEX(Inventario!$H$6:$H$305,MATCH($D119,Inventario!$A$6:$A$305,0))),"Autorizado en la ficha","Otra persona")))))</f>
        <v/>
      </c>
      <c r="K119" s="11" t="n"/>
      <c r="L119" s="11" t="n"/>
      <c r="M119" s="11" t="n"/>
      <c r="N119" s="11" t="n"/>
      <c r="O119" s="14">
        <f>IF($D119="","",IF($J119="Bicicleta no registrada","Revisar: bicicleta sin ficha en el inventario",IF($G119="Salida no permitida","Revisar: intento de salida sin autorización (no salió)",IF($G119&lt;&gt;"Sale","",IF($J119="Propietario","",IF($J119="Autorizado en la ficha","Informativa: sale con un autorizado de la ficha",IF(OR($K119="Sí, por citófono o llamada",$K119="Sí, por escrito"),"Informativa: sale con otra persona, autorizada por el propietario",IF($J119="Sin documento","Revisar: sale sin documento y sin autorización","Revisar: sale con otra persona sin autorización del propietario"))))))))</f>
        <v/>
      </c>
      <c r="P119" s="14">
        <f>IF($O119="","",COUNTIF($O$7:$O119,"?*"))</f>
        <v/>
      </c>
    </row>
    <row r="120" ht="18" customHeight="1">
      <c r="A120" s="14">
        <f>IF(AND($B120="",$D120=""),"",ROW()-6)</f>
        <v/>
      </c>
      <c r="B120" s="13" t="n"/>
      <c r="C120" s="15" t="n"/>
      <c r="D120" s="11" t="n"/>
      <c r="E120" s="14">
        <f>IF($D120="","",IFERROR(INDEX(Inventario!$B$6:$B$305,MATCH($D120,Inventario!$A$6:$A$305,0)),"Sin ficha"))</f>
        <v/>
      </c>
      <c r="F120" s="14">
        <f>IF($D120="","",IFERROR(INDEX(Inventario!$C$6:$C$305,MATCH($D120,Inventario!$A$6:$A$305,0)),"Sin ficha"))</f>
        <v/>
      </c>
      <c r="G120" s="11" t="n"/>
      <c r="H120" s="11" t="n"/>
      <c r="I120" s="12" t="n"/>
      <c r="J120" s="14">
        <f>IF($D120="","",IF(ISNA(MATCH($D120,Inventario!$A$6:$A$305,0)),"Bicicleta no registrada",IF($I120="","Sin documento",IF($I120=INDEX(Inventario!$D$6:$D$305,MATCH($D120,Inventario!$A$6:$A$305,0)),"Propietario",IF(OR($I120=INDEX(Inventario!$F$6:$F$305,MATCH($D120,Inventario!$A$6:$A$305,0)),$I120=INDEX(Inventario!$H$6:$H$305,MATCH($D120,Inventario!$A$6:$A$305,0))),"Autorizado en la ficha","Otra persona")))))</f>
        <v/>
      </c>
      <c r="K120" s="11" t="n"/>
      <c r="L120" s="11" t="n"/>
      <c r="M120" s="11" t="n"/>
      <c r="N120" s="11" t="n"/>
      <c r="O120" s="14">
        <f>IF($D120="","",IF($J120="Bicicleta no registrada","Revisar: bicicleta sin ficha en el inventario",IF($G120="Salida no permitida","Revisar: intento de salida sin autorización (no salió)",IF($G120&lt;&gt;"Sale","",IF($J120="Propietario","",IF($J120="Autorizado en la ficha","Informativa: sale con un autorizado de la ficha",IF(OR($K120="Sí, por citófono o llamada",$K120="Sí, por escrito"),"Informativa: sale con otra persona, autorizada por el propietario",IF($J120="Sin documento","Revisar: sale sin documento y sin autorización","Revisar: sale con otra persona sin autorización del propietario"))))))))</f>
        <v/>
      </c>
      <c r="P120" s="14">
        <f>IF($O120="","",COUNTIF($O$7:$O120,"?*"))</f>
        <v/>
      </c>
    </row>
    <row r="121" ht="18" customHeight="1">
      <c r="A121" s="14">
        <f>IF(AND($B121="",$D121=""),"",ROW()-6)</f>
        <v/>
      </c>
      <c r="B121" s="13" t="n"/>
      <c r="C121" s="15" t="n"/>
      <c r="D121" s="11" t="n"/>
      <c r="E121" s="14">
        <f>IF($D121="","",IFERROR(INDEX(Inventario!$B$6:$B$305,MATCH($D121,Inventario!$A$6:$A$305,0)),"Sin ficha"))</f>
        <v/>
      </c>
      <c r="F121" s="14">
        <f>IF($D121="","",IFERROR(INDEX(Inventario!$C$6:$C$305,MATCH($D121,Inventario!$A$6:$A$305,0)),"Sin ficha"))</f>
        <v/>
      </c>
      <c r="G121" s="11" t="n"/>
      <c r="H121" s="11" t="n"/>
      <c r="I121" s="12" t="n"/>
      <c r="J121" s="14">
        <f>IF($D121="","",IF(ISNA(MATCH($D121,Inventario!$A$6:$A$305,0)),"Bicicleta no registrada",IF($I121="","Sin documento",IF($I121=INDEX(Inventario!$D$6:$D$305,MATCH($D121,Inventario!$A$6:$A$305,0)),"Propietario",IF(OR($I121=INDEX(Inventario!$F$6:$F$305,MATCH($D121,Inventario!$A$6:$A$305,0)),$I121=INDEX(Inventario!$H$6:$H$305,MATCH($D121,Inventario!$A$6:$A$305,0))),"Autorizado en la ficha","Otra persona")))))</f>
        <v/>
      </c>
      <c r="K121" s="11" t="n"/>
      <c r="L121" s="11" t="n"/>
      <c r="M121" s="11" t="n"/>
      <c r="N121" s="11" t="n"/>
      <c r="O121" s="14">
        <f>IF($D121="","",IF($J121="Bicicleta no registrada","Revisar: bicicleta sin ficha en el inventario",IF($G121="Salida no permitida","Revisar: intento de salida sin autorización (no salió)",IF($G121&lt;&gt;"Sale","",IF($J121="Propietario","",IF($J121="Autorizado en la ficha","Informativa: sale con un autorizado de la ficha",IF(OR($K121="Sí, por citófono o llamada",$K121="Sí, por escrito"),"Informativa: sale con otra persona, autorizada por el propietario",IF($J121="Sin documento","Revisar: sale sin documento y sin autorización","Revisar: sale con otra persona sin autorización del propietario"))))))))</f>
        <v/>
      </c>
      <c r="P121" s="14">
        <f>IF($O121="","",COUNTIF($O$7:$O121,"?*"))</f>
        <v/>
      </c>
    </row>
    <row r="122" ht="18" customHeight="1">
      <c r="A122" s="14">
        <f>IF(AND($B122="",$D122=""),"",ROW()-6)</f>
        <v/>
      </c>
      <c r="B122" s="13" t="n"/>
      <c r="C122" s="15" t="n"/>
      <c r="D122" s="11" t="n"/>
      <c r="E122" s="14">
        <f>IF($D122="","",IFERROR(INDEX(Inventario!$B$6:$B$305,MATCH($D122,Inventario!$A$6:$A$305,0)),"Sin ficha"))</f>
        <v/>
      </c>
      <c r="F122" s="14">
        <f>IF($D122="","",IFERROR(INDEX(Inventario!$C$6:$C$305,MATCH($D122,Inventario!$A$6:$A$305,0)),"Sin ficha"))</f>
        <v/>
      </c>
      <c r="G122" s="11" t="n"/>
      <c r="H122" s="11" t="n"/>
      <c r="I122" s="12" t="n"/>
      <c r="J122" s="14">
        <f>IF($D122="","",IF(ISNA(MATCH($D122,Inventario!$A$6:$A$305,0)),"Bicicleta no registrada",IF($I122="","Sin documento",IF($I122=INDEX(Inventario!$D$6:$D$305,MATCH($D122,Inventario!$A$6:$A$305,0)),"Propietario",IF(OR($I122=INDEX(Inventario!$F$6:$F$305,MATCH($D122,Inventario!$A$6:$A$305,0)),$I122=INDEX(Inventario!$H$6:$H$305,MATCH($D122,Inventario!$A$6:$A$305,0))),"Autorizado en la ficha","Otra persona")))))</f>
        <v/>
      </c>
      <c r="K122" s="11" t="n"/>
      <c r="L122" s="11" t="n"/>
      <c r="M122" s="11" t="n"/>
      <c r="N122" s="11" t="n"/>
      <c r="O122" s="14">
        <f>IF($D122="","",IF($J122="Bicicleta no registrada","Revisar: bicicleta sin ficha en el inventario",IF($G122="Salida no permitida","Revisar: intento de salida sin autorización (no salió)",IF($G122&lt;&gt;"Sale","",IF($J122="Propietario","",IF($J122="Autorizado en la ficha","Informativa: sale con un autorizado de la ficha",IF(OR($K122="Sí, por citófono o llamada",$K122="Sí, por escrito"),"Informativa: sale con otra persona, autorizada por el propietario",IF($J122="Sin documento","Revisar: sale sin documento y sin autorización","Revisar: sale con otra persona sin autorización del propietario"))))))))</f>
        <v/>
      </c>
      <c r="P122" s="14">
        <f>IF($O122="","",COUNTIF($O$7:$O122,"?*"))</f>
        <v/>
      </c>
    </row>
    <row r="123" ht="18" customHeight="1">
      <c r="A123" s="14">
        <f>IF(AND($B123="",$D123=""),"",ROW()-6)</f>
        <v/>
      </c>
      <c r="B123" s="13" t="n"/>
      <c r="C123" s="15" t="n"/>
      <c r="D123" s="11" t="n"/>
      <c r="E123" s="14">
        <f>IF($D123="","",IFERROR(INDEX(Inventario!$B$6:$B$305,MATCH($D123,Inventario!$A$6:$A$305,0)),"Sin ficha"))</f>
        <v/>
      </c>
      <c r="F123" s="14">
        <f>IF($D123="","",IFERROR(INDEX(Inventario!$C$6:$C$305,MATCH($D123,Inventario!$A$6:$A$305,0)),"Sin ficha"))</f>
        <v/>
      </c>
      <c r="G123" s="11" t="n"/>
      <c r="H123" s="11" t="n"/>
      <c r="I123" s="12" t="n"/>
      <c r="J123" s="14">
        <f>IF($D123="","",IF(ISNA(MATCH($D123,Inventario!$A$6:$A$305,0)),"Bicicleta no registrada",IF($I123="","Sin documento",IF($I123=INDEX(Inventario!$D$6:$D$305,MATCH($D123,Inventario!$A$6:$A$305,0)),"Propietario",IF(OR($I123=INDEX(Inventario!$F$6:$F$305,MATCH($D123,Inventario!$A$6:$A$305,0)),$I123=INDEX(Inventario!$H$6:$H$305,MATCH($D123,Inventario!$A$6:$A$305,0))),"Autorizado en la ficha","Otra persona")))))</f>
        <v/>
      </c>
      <c r="K123" s="11" t="n"/>
      <c r="L123" s="11" t="n"/>
      <c r="M123" s="11" t="n"/>
      <c r="N123" s="11" t="n"/>
      <c r="O123" s="14">
        <f>IF($D123="","",IF($J123="Bicicleta no registrada","Revisar: bicicleta sin ficha en el inventario",IF($G123="Salida no permitida","Revisar: intento de salida sin autorización (no salió)",IF($G123&lt;&gt;"Sale","",IF($J123="Propietario","",IF($J123="Autorizado en la ficha","Informativa: sale con un autorizado de la ficha",IF(OR($K123="Sí, por citófono o llamada",$K123="Sí, por escrito"),"Informativa: sale con otra persona, autorizada por el propietario",IF($J123="Sin documento","Revisar: sale sin documento y sin autorización","Revisar: sale con otra persona sin autorización del propietario"))))))))</f>
        <v/>
      </c>
      <c r="P123" s="14">
        <f>IF($O123="","",COUNTIF($O$7:$O123,"?*"))</f>
        <v/>
      </c>
    </row>
    <row r="124" ht="18" customHeight="1">
      <c r="A124" s="14">
        <f>IF(AND($B124="",$D124=""),"",ROW()-6)</f>
        <v/>
      </c>
      <c r="B124" s="13" t="n"/>
      <c r="C124" s="15" t="n"/>
      <c r="D124" s="11" t="n"/>
      <c r="E124" s="14">
        <f>IF($D124="","",IFERROR(INDEX(Inventario!$B$6:$B$305,MATCH($D124,Inventario!$A$6:$A$305,0)),"Sin ficha"))</f>
        <v/>
      </c>
      <c r="F124" s="14">
        <f>IF($D124="","",IFERROR(INDEX(Inventario!$C$6:$C$305,MATCH($D124,Inventario!$A$6:$A$305,0)),"Sin ficha"))</f>
        <v/>
      </c>
      <c r="G124" s="11" t="n"/>
      <c r="H124" s="11" t="n"/>
      <c r="I124" s="12" t="n"/>
      <c r="J124" s="14">
        <f>IF($D124="","",IF(ISNA(MATCH($D124,Inventario!$A$6:$A$305,0)),"Bicicleta no registrada",IF($I124="","Sin documento",IF($I124=INDEX(Inventario!$D$6:$D$305,MATCH($D124,Inventario!$A$6:$A$305,0)),"Propietario",IF(OR($I124=INDEX(Inventario!$F$6:$F$305,MATCH($D124,Inventario!$A$6:$A$305,0)),$I124=INDEX(Inventario!$H$6:$H$305,MATCH($D124,Inventario!$A$6:$A$305,0))),"Autorizado en la ficha","Otra persona")))))</f>
        <v/>
      </c>
      <c r="K124" s="11" t="n"/>
      <c r="L124" s="11" t="n"/>
      <c r="M124" s="11" t="n"/>
      <c r="N124" s="11" t="n"/>
      <c r="O124" s="14">
        <f>IF($D124="","",IF($J124="Bicicleta no registrada","Revisar: bicicleta sin ficha en el inventario",IF($G124="Salida no permitida","Revisar: intento de salida sin autorización (no salió)",IF($G124&lt;&gt;"Sale","",IF($J124="Propietario","",IF($J124="Autorizado en la ficha","Informativa: sale con un autorizado de la ficha",IF(OR($K124="Sí, por citófono o llamada",$K124="Sí, por escrito"),"Informativa: sale con otra persona, autorizada por el propietario",IF($J124="Sin documento","Revisar: sale sin documento y sin autorización","Revisar: sale con otra persona sin autorización del propietario"))))))))</f>
        <v/>
      </c>
      <c r="P124" s="14">
        <f>IF($O124="","",COUNTIF($O$7:$O124,"?*"))</f>
        <v/>
      </c>
    </row>
    <row r="125" ht="18" customHeight="1">
      <c r="A125" s="14">
        <f>IF(AND($B125="",$D125=""),"",ROW()-6)</f>
        <v/>
      </c>
      <c r="B125" s="13" t="n"/>
      <c r="C125" s="15" t="n"/>
      <c r="D125" s="11" t="n"/>
      <c r="E125" s="14">
        <f>IF($D125="","",IFERROR(INDEX(Inventario!$B$6:$B$305,MATCH($D125,Inventario!$A$6:$A$305,0)),"Sin ficha"))</f>
        <v/>
      </c>
      <c r="F125" s="14">
        <f>IF($D125="","",IFERROR(INDEX(Inventario!$C$6:$C$305,MATCH($D125,Inventario!$A$6:$A$305,0)),"Sin ficha"))</f>
        <v/>
      </c>
      <c r="G125" s="11" t="n"/>
      <c r="H125" s="11" t="n"/>
      <c r="I125" s="12" t="n"/>
      <c r="J125" s="14">
        <f>IF($D125="","",IF(ISNA(MATCH($D125,Inventario!$A$6:$A$305,0)),"Bicicleta no registrada",IF($I125="","Sin documento",IF($I125=INDEX(Inventario!$D$6:$D$305,MATCH($D125,Inventario!$A$6:$A$305,0)),"Propietario",IF(OR($I125=INDEX(Inventario!$F$6:$F$305,MATCH($D125,Inventario!$A$6:$A$305,0)),$I125=INDEX(Inventario!$H$6:$H$305,MATCH($D125,Inventario!$A$6:$A$305,0))),"Autorizado en la ficha","Otra persona")))))</f>
        <v/>
      </c>
      <c r="K125" s="11" t="n"/>
      <c r="L125" s="11" t="n"/>
      <c r="M125" s="11" t="n"/>
      <c r="N125" s="11" t="n"/>
      <c r="O125" s="14">
        <f>IF($D125="","",IF($J125="Bicicleta no registrada","Revisar: bicicleta sin ficha en el inventario",IF($G125="Salida no permitida","Revisar: intento de salida sin autorización (no salió)",IF($G125&lt;&gt;"Sale","",IF($J125="Propietario","",IF($J125="Autorizado en la ficha","Informativa: sale con un autorizado de la ficha",IF(OR($K125="Sí, por citófono o llamada",$K125="Sí, por escrito"),"Informativa: sale con otra persona, autorizada por el propietario",IF($J125="Sin documento","Revisar: sale sin documento y sin autorización","Revisar: sale con otra persona sin autorización del propietario"))))))))</f>
        <v/>
      </c>
      <c r="P125" s="14">
        <f>IF($O125="","",COUNTIF($O$7:$O125,"?*"))</f>
        <v/>
      </c>
    </row>
    <row r="126" ht="18" customHeight="1">
      <c r="A126" s="14">
        <f>IF(AND($B126="",$D126=""),"",ROW()-6)</f>
        <v/>
      </c>
      <c r="B126" s="13" t="n"/>
      <c r="C126" s="15" t="n"/>
      <c r="D126" s="11" t="n"/>
      <c r="E126" s="14">
        <f>IF($D126="","",IFERROR(INDEX(Inventario!$B$6:$B$305,MATCH($D126,Inventario!$A$6:$A$305,0)),"Sin ficha"))</f>
        <v/>
      </c>
      <c r="F126" s="14">
        <f>IF($D126="","",IFERROR(INDEX(Inventario!$C$6:$C$305,MATCH($D126,Inventario!$A$6:$A$305,0)),"Sin ficha"))</f>
        <v/>
      </c>
      <c r="G126" s="11" t="n"/>
      <c r="H126" s="11" t="n"/>
      <c r="I126" s="12" t="n"/>
      <c r="J126" s="14">
        <f>IF($D126="","",IF(ISNA(MATCH($D126,Inventario!$A$6:$A$305,0)),"Bicicleta no registrada",IF($I126="","Sin documento",IF($I126=INDEX(Inventario!$D$6:$D$305,MATCH($D126,Inventario!$A$6:$A$305,0)),"Propietario",IF(OR($I126=INDEX(Inventario!$F$6:$F$305,MATCH($D126,Inventario!$A$6:$A$305,0)),$I126=INDEX(Inventario!$H$6:$H$305,MATCH($D126,Inventario!$A$6:$A$305,0))),"Autorizado en la ficha","Otra persona")))))</f>
        <v/>
      </c>
      <c r="K126" s="11" t="n"/>
      <c r="L126" s="11" t="n"/>
      <c r="M126" s="11" t="n"/>
      <c r="N126" s="11" t="n"/>
      <c r="O126" s="14">
        <f>IF($D126="","",IF($J126="Bicicleta no registrada","Revisar: bicicleta sin ficha en el inventario",IF($G126="Salida no permitida","Revisar: intento de salida sin autorización (no salió)",IF($G126&lt;&gt;"Sale","",IF($J126="Propietario","",IF($J126="Autorizado en la ficha","Informativa: sale con un autorizado de la ficha",IF(OR($K126="Sí, por citófono o llamada",$K126="Sí, por escrito"),"Informativa: sale con otra persona, autorizada por el propietario",IF($J126="Sin documento","Revisar: sale sin documento y sin autorización","Revisar: sale con otra persona sin autorización del propietario"))))))))</f>
        <v/>
      </c>
      <c r="P126" s="14">
        <f>IF($O126="","",COUNTIF($O$7:$O126,"?*"))</f>
        <v/>
      </c>
    </row>
    <row r="127" ht="18" customHeight="1">
      <c r="A127" s="14">
        <f>IF(AND($B127="",$D127=""),"",ROW()-6)</f>
        <v/>
      </c>
      <c r="B127" s="13" t="n"/>
      <c r="C127" s="15" t="n"/>
      <c r="D127" s="11" t="n"/>
      <c r="E127" s="14">
        <f>IF($D127="","",IFERROR(INDEX(Inventario!$B$6:$B$305,MATCH($D127,Inventario!$A$6:$A$305,0)),"Sin ficha"))</f>
        <v/>
      </c>
      <c r="F127" s="14">
        <f>IF($D127="","",IFERROR(INDEX(Inventario!$C$6:$C$305,MATCH($D127,Inventario!$A$6:$A$305,0)),"Sin ficha"))</f>
        <v/>
      </c>
      <c r="G127" s="11" t="n"/>
      <c r="H127" s="11" t="n"/>
      <c r="I127" s="12" t="n"/>
      <c r="J127" s="14">
        <f>IF($D127="","",IF(ISNA(MATCH($D127,Inventario!$A$6:$A$305,0)),"Bicicleta no registrada",IF($I127="","Sin documento",IF($I127=INDEX(Inventario!$D$6:$D$305,MATCH($D127,Inventario!$A$6:$A$305,0)),"Propietario",IF(OR($I127=INDEX(Inventario!$F$6:$F$305,MATCH($D127,Inventario!$A$6:$A$305,0)),$I127=INDEX(Inventario!$H$6:$H$305,MATCH($D127,Inventario!$A$6:$A$305,0))),"Autorizado en la ficha","Otra persona")))))</f>
        <v/>
      </c>
      <c r="K127" s="11" t="n"/>
      <c r="L127" s="11" t="n"/>
      <c r="M127" s="11" t="n"/>
      <c r="N127" s="11" t="n"/>
      <c r="O127" s="14">
        <f>IF($D127="","",IF($J127="Bicicleta no registrada","Revisar: bicicleta sin ficha en el inventario",IF($G127="Salida no permitida","Revisar: intento de salida sin autorización (no salió)",IF($G127&lt;&gt;"Sale","",IF($J127="Propietario","",IF($J127="Autorizado en la ficha","Informativa: sale con un autorizado de la ficha",IF(OR($K127="Sí, por citófono o llamada",$K127="Sí, por escrito"),"Informativa: sale con otra persona, autorizada por el propietario",IF($J127="Sin documento","Revisar: sale sin documento y sin autorización","Revisar: sale con otra persona sin autorización del propietario"))))))))</f>
        <v/>
      </c>
      <c r="P127" s="14">
        <f>IF($O127="","",COUNTIF($O$7:$O127,"?*"))</f>
        <v/>
      </c>
    </row>
    <row r="128" ht="18" customHeight="1">
      <c r="A128" s="14">
        <f>IF(AND($B128="",$D128=""),"",ROW()-6)</f>
        <v/>
      </c>
      <c r="B128" s="13" t="n"/>
      <c r="C128" s="15" t="n"/>
      <c r="D128" s="11" t="n"/>
      <c r="E128" s="14">
        <f>IF($D128="","",IFERROR(INDEX(Inventario!$B$6:$B$305,MATCH($D128,Inventario!$A$6:$A$305,0)),"Sin ficha"))</f>
        <v/>
      </c>
      <c r="F128" s="14">
        <f>IF($D128="","",IFERROR(INDEX(Inventario!$C$6:$C$305,MATCH($D128,Inventario!$A$6:$A$305,0)),"Sin ficha"))</f>
        <v/>
      </c>
      <c r="G128" s="11" t="n"/>
      <c r="H128" s="11" t="n"/>
      <c r="I128" s="12" t="n"/>
      <c r="J128" s="14">
        <f>IF($D128="","",IF(ISNA(MATCH($D128,Inventario!$A$6:$A$305,0)),"Bicicleta no registrada",IF($I128="","Sin documento",IF($I128=INDEX(Inventario!$D$6:$D$305,MATCH($D128,Inventario!$A$6:$A$305,0)),"Propietario",IF(OR($I128=INDEX(Inventario!$F$6:$F$305,MATCH($D128,Inventario!$A$6:$A$305,0)),$I128=INDEX(Inventario!$H$6:$H$305,MATCH($D128,Inventario!$A$6:$A$305,0))),"Autorizado en la ficha","Otra persona")))))</f>
        <v/>
      </c>
      <c r="K128" s="11" t="n"/>
      <c r="L128" s="11" t="n"/>
      <c r="M128" s="11" t="n"/>
      <c r="N128" s="11" t="n"/>
      <c r="O128" s="14">
        <f>IF($D128="","",IF($J128="Bicicleta no registrada","Revisar: bicicleta sin ficha en el inventario",IF($G128="Salida no permitida","Revisar: intento de salida sin autorización (no salió)",IF($G128&lt;&gt;"Sale","",IF($J128="Propietario","",IF($J128="Autorizado en la ficha","Informativa: sale con un autorizado de la ficha",IF(OR($K128="Sí, por citófono o llamada",$K128="Sí, por escrito"),"Informativa: sale con otra persona, autorizada por el propietario",IF($J128="Sin documento","Revisar: sale sin documento y sin autorización","Revisar: sale con otra persona sin autorización del propietario"))))))))</f>
        <v/>
      </c>
      <c r="P128" s="14">
        <f>IF($O128="","",COUNTIF($O$7:$O128,"?*"))</f>
        <v/>
      </c>
    </row>
    <row r="129" ht="18" customHeight="1">
      <c r="A129" s="14">
        <f>IF(AND($B129="",$D129=""),"",ROW()-6)</f>
        <v/>
      </c>
      <c r="B129" s="13" t="n"/>
      <c r="C129" s="15" t="n"/>
      <c r="D129" s="11" t="n"/>
      <c r="E129" s="14">
        <f>IF($D129="","",IFERROR(INDEX(Inventario!$B$6:$B$305,MATCH($D129,Inventario!$A$6:$A$305,0)),"Sin ficha"))</f>
        <v/>
      </c>
      <c r="F129" s="14">
        <f>IF($D129="","",IFERROR(INDEX(Inventario!$C$6:$C$305,MATCH($D129,Inventario!$A$6:$A$305,0)),"Sin ficha"))</f>
        <v/>
      </c>
      <c r="G129" s="11" t="n"/>
      <c r="H129" s="11" t="n"/>
      <c r="I129" s="12" t="n"/>
      <c r="J129" s="14">
        <f>IF($D129="","",IF(ISNA(MATCH($D129,Inventario!$A$6:$A$305,0)),"Bicicleta no registrada",IF($I129="","Sin documento",IF($I129=INDEX(Inventario!$D$6:$D$305,MATCH($D129,Inventario!$A$6:$A$305,0)),"Propietario",IF(OR($I129=INDEX(Inventario!$F$6:$F$305,MATCH($D129,Inventario!$A$6:$A$305,0)),$I129=INDEX(Inventario!$H$6:$H$305,MATCH($D129,Inventario!$A$6:$A$305,0))),"Autorizado en la ficha","Otra persona")))))</f>
        <v/>
      </c>
      <c r="K129" s="11" t="n"/>
      <c r="L129" s="11" t="n"/>
      <c r="M129" s="11" t="n"/>
      <c r="N129" s="11" t="n"/>
      <c r="O129" s="14">
        <f>IF($D129="","",IF($J129="Bicicleta no registrada","Revisar: bicicleta sin ficha en el inventario",IF($G129="Salida no permitida","Revisar: intento de salida sin autorización (no salió)",IF($G129&lt;&gt;"Sale","",IF($J129="Propietario","",IF($J129="Autorizado en la ficha","Informativa: sale con un autorizado de la ficha",IF(OR($K129="Sí, por citófono o llamada",$K129="Sí, por escrito"),"Informativa: sale con otra persona, autorizada por el propietario",IF($J129="Sin documento","Revisar: sale sin documento y sin autorización","Revisar: sale con otra persona sin autorización del propietario"))))))))</f>
        <v/>
      </c>
      <c r="P129" s="14">
        <f>IF($O129="","",COUNTIF($O$7:$O129,"?*"))</f>
        <v/>
      </c>
    </row>
    <row r="130" ht="18" customHeight="1">
      <c r="A130" s="14">
        <f>IF(AND($B130="",$D130=""),"",ROW()-6)</f>
        <v/>
      </c>
      <c r="B130" s="13" t="n"/>
      <c r="C130" s="15" t="n"/>
      <c r="D130" s="11" t="n"/>
      <c r="E130" s="14">
        <f>IF($D130="","",IFERROR(INDEX(Inventario!$B$6:$B$305,MATCH($D130,Inventario!$A$6:$A$305,0)),"Sin ficha"))</f>
        <v/>
      </c>
      <c r="F130" s="14">
        <f>IF($D130="","",IFERROR(INDEX(Inventario!$C$6:$C$305,MATCH($D130,Inventario!$A$6:$A$305,0)),"Sin ficha"))</f>
        <v/>
      </c>
      <c r="G130" s="11" t="n"/>
      <c r="H130" s="11" t="n"/>
      <c r="I130" s="12" t="n"/>
      <c r="J130" s="14">
        <f>IF($D130="","",IF(ISNA(MATCH($D130,Inventario!$A$6:$A$305,0)),"Bicicleta no registrada",IF($I130="","Sin documento",IF($I130=INDEX(Inventario!$D$6:$D$305,MATCH($D130,Inventario!$A$6:$A$305,0)),"Propietario",IF(OR($I130=INDEX(Inventario!$F$6:$F$305,MATCH($D130,Inventario!$A$6:$A$305,0)),$I130=INDEX(Inventario!$H$6:$H$305,MATCH($D130,Inventario!$A$6:$A$305,0))),"Autorizado en la ficha","Otra persona")))))</f>
        <v/>
      </c>
      <c r="K130" s="11" t="n"/>
      <c r="L130" s="11" t="n"/>
      <c r="M130" s="11" t="n"/>
      <c r="N130" s="11" t="n"/>
      <c r="O130" s="14">
        <f>IF($D130="","",IF($J130="Bicicleta no registrada","Revisar: bicicleta sin ficha en el inventario",IF($G130="Salida no permitida","Revisar: intento de salida sin autorización (no salió)",IF($G130&lt;&gt;"Sale","",IF($J130="Propietario","",IF($J130="Autorizado en la ficha","Informativa: sale con un autorizado de la ficha",IF(OR($K130="Sí, por citófono o llamada",$K130="Sí, por escrito"),"Informativa: sale con otra persona, autorizada por el propietario",IF($J130="Sin documento","Revisar: sale sin documento y sin autorización","Revisar: sale con otra persona sin autorización del propietario"))))))))</f>
        <v/>
      </c>
      <c r="P130" s="14">
        <f>IF($O130="","",COUNTIF($O$7:$O130,"?*"))</f>
        <v/>
      </c>
    </row>
    <row r="131" ht="18" customHeight="1">
      <c r="A131" s="14">
        <f>IF(AND($B131="",$D131=""),"",ROW()-6)</f>
        <v/>
      </c>
      <c r="B131" s="13" t="n"/>
      <c r="C131" s="15" t="n"/>
      <c r="D131" s="11" t="n"/>
      <c r="E131" s="14">
        <f>IF($D131="","",IFERROR(INDEX(Inventario!$B$6:$B$305,MATCH($D131,Inventario!$A$6:$A$305,0)),"Sin ficha"))</f>
        <v/>
      </c>
      <c r="F131" s="14">
        <f>IF($D131="","",IFERROR(INDEX(Inventario!$C$6:$C$305,MATCH($D131,Inventario!$A$6:$A$305,0)),"Sin ficha"))</f>
        <v/>
      </c>
      <c r="G131" s="11" t="n"/>
      <c r="H131" s="11" t="n"/>
      <c r="I131" s="12" t="n"/>
      <c r="J131" s="14">
        <f>IF($D131="","",IF(ISNA(MATCH($D131,Inventario!$A$6:$A$305,0)),"Bicicleta no registrada",IF($I131="","Sin documento",IF($I131=INDEX(Inventario!$D$6:$D$305,MATCH($D131,Inventario!$A$6:$A$305,0)),"Propietario",IF(OR($I131=INDEX(Inventario!$F$6:$F$305,MATCH($D131,Inventario!$A$6:$A$305,0)),$I131=INDEX(Inventario!$H$6:$H$305,MATCH($D131,Inventario!$A$6:$A$305,0))),"Autorizado en la ficha","Otra persona")))))</f>
        <v/>
      </c>
      <c r="K131" s="11" t="n"/>
      <c r="L131" s="11" t="n"/>
      <c r="M131" s="11" t="n"/>
      <c r="N131" s="11" t="n"/>
      <c r="O131" s="14">
        <f>IF($D131="","",IF($J131="Bicicleta no registrada","Revisar: bicicleta sin ficha en el inventario",IF($G131="Salida no permitida","Revisar: intento de salida sin autorización (no salió)",IF($G131&lt;&gt;"Sale","",IF($J131="Propietario","",IF($J131="Autorizado en la ficha","Informativa: sale con un autorizado de la ficha",IF(OR($K131="Sí, por citófono o llamada",$K131="Sí, por escrito"),"Informativa: sale con otra persona, autorizada por el propietario",IF($J131="Sin documento","Revisar: sale sin documento y sin autorización","Revisar: sale con otra persona sin autorización del propietario"))))))))</f>
        <v/>
      </c>
      <c r="P131" s="14">
        <f>IF($O131="","",COUNTIF($O$7:$O131,"?*"))</f>
        <v/>
      </c>
    </row>
    <row r="132" ht="18" customHeight="1">
      <c r="A132" s="14">
        <f>IF(AND($B132="",$D132=""),"",ROW()-6)</f>
        <v/>
      </c>
      <c r="B132" s="13" t="n"/>
      <c r="C132" s="15" t="n"/>
      <c r="D132" s="11" t="n"/>
      <c r="E132" s="14">
        <f>IF($D132="","",IFERROR(INDEX(Inventario!$B$6:$B$305,MATCH($D132,Inventario!$A$6:$A$305,0)),"Sin ficha"))</f>
        <v/>
      </c>
      <c r="F132" s="14">
        <f>IF($D132="","",IFERROR(INDEX(Inventario!$C$6:$C$305,MATCH($D132,Inventario!$A$6:$A$305,0)),"Sin ficha"))</f>
        <v/>
      </c>
      <c r="G132" s="11" t="n"/>
      <c r="H132" s="11" t="n"/>
      <c r="I132" s="12" t="n"/>
      <c r="J132" s="14">
        <f>IF($D132="","",IF(ISNA(MATCH($D132,Inventario!$A$6:$A$305,0)),"Bicicleta no registrada",IF($I132="","Sin documento",IF($I132=INDEX(Inventario!$D$6:$D$305,MATCH($D132,Inventario!$A$6:$A$305,0)),"Propietario",IF(OR($I132=INDEX(Inventario!$F$6:$F$305,MATCH($D132,Inventario!$A$6:$A$305,0)),$I132=INDEX(Inventario!$H$6:$H$305,MATCH($D132,Inventario!$A$6:$A$305,0))),"Autorizado en la ficha","Otra persona")))))</f>
        <v/>
      </c>
      <c r="K132" s="11" t="n"/>
      <c r="L132" s="11" t="n"/>
      <c r="M132" s="11" t="n"/>
      <c r="N132" s="11" t="n"/>
      <c r="O132" s="14">
        <f>IF($D132="","",IF($J132="Bicicleta no registrada","Revisar: bicicleta sin ficha en el inventario",IF($G132="Salida no permitida","Revisar: intento de salida sin autorización (no salió)",IF($G132&lt;&gt;"Sale","",IF($J132="Propietario","",IF($J132="Autorizado en la ficha","Informativa: sale con un autorizado de la ficha",IF(OR($K132="Sí, por citófono o llamada",$K132="Sí, por escrito"),"Informativa: sale con otra persona, autorizada por el propietario",IF($J132="Sin documento","Revisar: sale sin documento y sin autorización","Revisar: sale con otra persona sin autorización del propietario"))))))))</f>
        <v/>
      </c>
      <c r="P132" s="14">
        <f>IF($O132="","",COUNTIF($O$7:$O132,"?*"))</f>
        <v/>
      </c>
    </row>
    <row r="133" ht="18" customHeight="1">
      <c r="A133" s="14">
        <f>IF(AND($B133="",$D133=""),"",ROW()-6)</f>
        <v/>
      </c>
      <c r="B133" s="13" t="n"/>
      <c r="C133" s="15" t="n"/>
      <c r="D133" s="11" t="n"/>
      <c r="E133" s="14">
        <f>IF($D133="","",IFERROR(INDEX(Inventario!$B$6:$B$305,MATCH($D133,Inventario!$A$6:$A$305,0)),"Sin ficha"))</f>
        <v/>
      </c>
      <c r="F133" s="14">
        <f>IF($D133="","",IFERROR(INDEX(Inventario!$C$6:$C$305,MATCH($D133,Inventario!$A$6:$A$305,0)),"Sin ficha"))</f>
        <v/>
      </c>
      <c r="G133" s="11" t="n"/>
      <c r="H133" s="11" t="n"/>
      <c r="I133" s="12" t="n"/>
      <c r="J133" s="14">
        <f>IF($D133="","",IF(ISNA(MATCH($D133,Inventario!$A$6:$A$305,0)),"Bicicleta no registrada",IF($I133="","Sin documento",IF($I133=INDEX(Inventario!$D$6:$D$305,MATCH($D133,Inventario!$A$6:$A$305,0)),"Propietario",IF(OR($I133=INDEX(Inventario!$F$6:$F$305,MATCH($D133,Inventario!$A$6:$A$305,0)),$I133=INDEX(Inventario!$H$6:$H$305,MATCH($D133,Inventario!$A$6:$A$305,0))),"Autorizado en la ficha","Otra persona")))))</f>
        <v/>
      </c>
      <c r="K133" s="11" t="n"/>
      <c r="L133" s="11" t="n"/>
      <c r="M133" s="11" t="n"/>
      <c r="N133" s="11" t="n"/>
      <c r="O133" s="14">
        <f>IF($D133="","",IF($J133="Bicicleta no registrada","Revisar: bicicleta sin ficha en el inventario",IF($G133="Salida no permitida","Revisar: intento de salida sin autorización (no salió)",IF($G133&lt;&gt;"Sale","",IF($J133="Propietario","",IF($J133="Autorizado en la ficha","Informativa: sale con un autorizado de la ficha",IF(OR($K133="Sí, por citófono o llamada",$K133="Sí, por escrito"),"Informativa: sale con otra persona, autorizada por el propietario",IF($J133="Sin documento","Revisar: sale sin documento y sin autorización","Revisar: sale con otra persona sin autorización del propietario"))))))))</f>
        <v/>
      </c>
      <c r="P133" s="14">
        <f>IF($O133="","",COUNTIF($O$7:$O133,"?*"))</f>
        <v/>
      </c>
    </row>
    <row r="134" ht="18" customHeight="1">
      <c r="A134" s="14">
        <f>IF(AND($B134="",$D134=""),"",ROW()-6)</f>
        <v/>
      </c>
      <c r="B134" s="13" t="n"/>
      <c r="C134" s="15" t="n"/>
      <c r="D134" s="11" t="n"/>
      <c r="E134" s="14">
        <f>IF($D134="","",IFERROR(INDEX(Inventario!$B$6:$B$305,MATCH($D134,Inventario!$A$6:$A$305,0)),"Sin ficha"))</f>
        <v/>
      </c>
      <c r="F134" s="14">
        <f>IF($D134="","",IFERROR(INDEX(Inventario!$C$6:$C$305,MATCH($D134,Inventario!$A$6:$A$305,0)),"Sin ficha"))</f>
        <v/>
      </c>
      <c r="G134" s="11" t="n"/>
      <c r="H134" s="11" t="n"/>
      <c r="I134" s="12" t="n"/>
      <c r="J134" s="14">
        <f>IF($D134="","",IF(ISNA(MATCH($D134,Inventario!$A$6:$A$305,0)),"Bicicleta no registrada",IF($I134="","Sin documento",IF($I134=INDEX(Inventario!$D$6:$D$305,MATCH($D134,Inventario!$A$6:$A$305,0)),"Propietario",IF(OR($I134=INDEX(Inventario!$F$6:$F$305,MATCH($D134,Inventario!$A$6:$A$305,0)),$I134=INDEX(Inventario!$H$6:$H$305,MATCH($D134,Inventario!$A$6:$A$305,0))),"Autorizado en la ficha","Otra persona")))))</f>
        <v/>
      </c>
      <c r="K134" s="11" t="n"/>
      <c r="L134" s="11" t="n"/>
      <c r="M134" s="11" t="n"/>
      <c r="N134" s="11" t="n"/>
      <c r="O134" s="14">
        <f>IF($D134="","",IF($J134="Bicicleta no registrada","Revisar: bicicleta sin ficha en el inventario",IF($G134="Salida no permitida","Revisar: intento de salida sin autorización (no salió)",IF($G134&lt;&gt;"Sale","",IF($J134="Propietario","",IF($J134="Autorizado en la ficha","Informativa: sale con un autorizado de la ficha",IF(OR($K134="Sí, por citófono o llamada",$K134="Sí, por escrito"),"Informativa: sale con otra persona, autorizada por el propietario",IF($J134="Sin documento","Revisar: sale sin documento y sin autorización","Revisar: sale con otra persona sin autorización del propietario"))))))))</f>
        <v/>
      </c>
      <c r="P134" s="14">
        <f>IF($O134="","",COUNTIF($O$7:$O134,"?*"))</f>
        <v/>
      </c>
    </row>
    <row r="135" ht="18" customHeight="1">
      <c r="A135" s="14">
        <f>IF(AND($B135="",$D135=""),"",ROW()-6)</f>
        <v/>
      </c>
      <c r="B135" s="13" t="n"/>
      <c r="C135" s="15" t="n"/>
      <c r="D135" s="11" t="n"/>
      <c r="E135" s="14">
        <f>IF($D135="","",IFERROR(INDEX(Inventario!$B$6:$B$305,MATCH($D135,Inventario!$A$6:$A$305,0)),"Sin ficha"))</f>
        <v/>
      </c>
      <c r="F135" s="14">
        <f>IF($D135="","",IFERROR(INDEX(Inventario!$C$6:$C$305,MATCH($D135,Inventario!$A$6:$A$305,0)),"Sin ficha"))</f>
        <v/>
      </c>
      <c r="G135" s="11" t="n"/>
      <c r="H135" s="11" t="n"/>
      <c r="I135" s="12" t="n"/>
      <c r="J135" s="14">
        <f>IF($D135="","",IF(ISNA(MATCH($D135,Inventario!$A$6:$A$305,0)),"Bicicleta no registrada",IF($I135="","Sin documento",IF($I135=INDEX(Inventario!$D$6:$D$305,MATCH($D135,Inventario!$A$6:$A$305,0)),"Propietario",IF(OR($I135=INDEX(Inventario!$F$6:$F$305,MATCH($D135,Inventario!$A$6:$A$305,0)),$I135=INDEX(Inventario!$H$6:$H$305,MATCH($D135,Inventario!$A$6:$A$305,0))),"Autorizado en la ficha","Otra persona")))))</f>
        <v/>
      </c>
      <c r="K135" s="11" t="n"/>
      <c r="L135" s="11" t="n"/>
      <c r="M135" s="11" t="n"/>
      <c r="N135" s="11" t="n"/>
      <c r="O135" s="14">
        <f>IF($D135="","",IF($J135="Bicicleta no registrada","Revisar: bicicleta sin ficha en el inventario",IF($G135="Salida no permitida","Revisar: intento de salida sin autorización (no salió)",IF($G135&lt;&gt;"Sale","",IF($J135="Propietario","",IF($J135="Autorizado en la ficha","Informativa: sale con un autorizado de la ficha",IF(OR($K135="Sí, por citófono o llamada",$K135="Sí, por escrito"),"Informativa: sale con otra persona, autorizada por el propietario",IF($J135="Sin documento","Revisar: sale sin documento y sin autorización","Revisar: sale con otra persona sin autorización del propietario"))))))))</f>
        <v/>
      </c>
      <c r="P135" s="14">
        <f>IF($O135="","",COUNTIF($O$7:$O135,"?*"))</f>
        <v/>
      </c>
    </row>
    <row r="136" ht="18" customHeight="1">
      <c r="A136" s="14">
        <f>IF(AND($B136="",$D136=""),"",ROW()-6)</f>
        <v/>
      </c>
      <c r="B136" s="13" t="n"/>
      <c r="C136" s="15" t="n"/>
      <c r="D136" s="11" t="n"/>
      <c r="E136" s="14">
        <f>IF($D136="","",IFERROR(INDEX(Inventario!$B$6:$B$305,MATCH($D136,Inventario!$A$6:$A$305,0)),"Sin ficha"))</f>
        <v/>
      </c>
      <c r="F136" s="14">
        <f>IF($D136="","",IFERROR(INDEX(Inventario!$C$6:$C$305,MATCH($D136,Inventario!$A$6:$A$305,0)),"Sin ficha"))</f>
        <v/>
      </c>
      <c r="G136" s="11" t="n"/>
      <c r="H136" s="11" t="n"/>
      <c r="I136" s="12" t="n"/>
      <c r="J136" s="14">
        <f>IF($D136="","",IF(ISNA(MATCH($D136,Inventario!$A$6:$A$305,0)),"Bicicleta no registrada",IF($I136="","Sin documento",IF($I136=INDEX(Inventario!$D$6:$D$305,MATCH($D136,Inventario!$A$6:$A$305,0)),"Propietario",IF(OR($I136=INDEX(Inventario!$F$6:$F$305,MATCH($D136,Inventario!$A$6:$A$305,0)),$I136=INDEX(Inventario!$H$6:$H$305,MATCH($D136,Inventario!$A$6:$A$305,0))),"Autorizado en la ficha","Otra persona")))))</f>
        <v/>
      </c>
      <c r="K136" s="11" t="n"/>
      <c r="L136" s="11" t="n"/>
      <c r="M136" s="11" t="n"/>
      <c r="N136" s="11" t="n"/>
      <c r="O136" s="14">
        <f>IF($D136="","",IF($J136="Bicicleta no registrada","Revisar: bicicleta sin ficha en el inventario",IF($G136="Salida no permitida","Revisar: intento de salida sin autorización (no salió)",IF($G136&lt;&gt;"Sale","",IF($J136="Propietario","",IF($J136="Autorizado en la ficha","Informativa: sale con un autorizado de la ficha",IF(OR($K136="Sí, por citófono o llamada",$K136="Sí, por escrito"),"Informativa: sale con otra persona, autorizada por el propietario",IF($J136="Sin documento","Revisar: sale sin documento y sin autorización","Revisar: sale con otra persona sin autorización del propietario"))))))))</f>
        <v/>
      </c>
      <c r="P136" s="14">
        <f>IF($O136="","",COUNTIF($O$7:$O136,"?*"))</f>
        <v/>
      </c>
    </row>
    <row r="137" ht="18" customHeight="1">
      <c r="A137" s="14">
        <f>IF(AND($B137="",$D137=""),"",ROW()-6)</f>
        <v/>
      </c>
      <c r="B137" s="13" t="n"/>
      <c r="C137" s="15" t="n"/>
      <c r="D137" s="11" t="n"/>
      <c r="E137" s="14">
        <f>IF($D137="","",IFERROR(INDEX(Inventario!$B$6:$B$305,MATCH($D137,Inventario!$A$6:$A$305,0)),"Sin ficha"))</f>
        <v/>
      </c>
      <c r="F137" s="14">
        <f>IF($D137="","",IFERROR(INDEX(Inventario!$C$6:$C$305,MATCH($D137,Inventario!$A$6:$A$305,0)),"Sin ficha"))</f>
        <v/>
      </c>
      <c r="G137" s="11" t="n"/>
      <c r="H137" s="11" t="n"/>
      <c r="I137" s="12" t="n"/>
      <c r="J137" s="14">
        <f>IF($D137="","",IF(ISNA(MATCH($D137,Inventario!$A$6:$A$305,0)),"Bicicleta no registrada",IF($I137="","Sin documento",IF($I137=INDEX(Inventario!$D$6:$D$305,MATCH($D137,Inventario!$A$6:$A$305,0)),"Propietario",IF(OR($I137=INDEX(Inventario!$F$6:$F$305,MATCH($D137,Inventario!$A$6:$A$305,0)),$I137=INDEX(Inventario!$H$6:$H$305,MATCH($D137,Inventario!$A$6:$A$305,0))),"Autorizado en la ficha","Otra persona")))))</f>
        <v/>
      </c>
      <c r="K137" s="11" t="n"/>
      <c r="L137" s="11" t="n"/>
      <c r="M137" s="11" t="n"/>
      <c r="N137" s="11" t="n"/>
      <c r="O137" s="14">
        <f>IF($D137="","",IF($J137="Bicicleta no registrada","Revisar: bicicleta sin ficha en el inventario",IF($G137="Salida no permitida","Revisar: intento de salida sin autorización (no salió)",IF($G137&lt;&gt;"Sale","",IF($J137="Propietario","",IF($J137="Autorizado en la ficha","Informativa: sale con un autorizado de la ficha",IF(OR($K137="Sí, por citófono o llamada",$K137="Sí, por escrito"),"Informativa: sale con otra persona, autorizada por el propietario",IF($J137="Sin documento","Revisar: sale sin documento y sin autorización","Revisar: sale con otra persona sin autorización del propietario"))))))))</f>
        <v/>
      </c>
      <c r="P137" s="14">
        <f>IF($O137="","",COUNTIF($O$7:$O137,"?*"))</f>
        <v/>
      </c>
    </row>
    <row r="138" ht="18" customHeight="1">
      <c r="A138" s="14">
        <f>IF(AND($B138="",$D138=""),"",ROW()-6)</f>
        <v/>
      </c>
      <c r="B138" s="13" t="n"/>
      <c r="C138" s="15" t="n"/>
      <c r="D138" s="11" t="n"/>
      <c r="E138" s="14">
        <f>IF($D138="","",IFERROR(INDEX(Inventario!$B$6:$B$305,MATCH($D138,Inventario!$A$6:$A$305,0)),"Sin ficha"))</f>
        <v/>
      </c>
      <c r="F138" s="14">
        <f>IF($D138="","",IFERROR(INDEX(Inventario!$C$6:$C$305,MATCH($D138,Inventario!$A$6:$A$305,0)),"Sin ficha"))</f>
        <v/>
      </c>
      <c r="G138" s="11" t="n"/>
      <c r="H138" s="11" t="n"/>
      <c r="I138" s="12" t="n"/>
      <c r="J138" s="14">
        <f>IF($D138="","",IF(ISNA(MATCH($D138,Inventario!$A$6:$A$305,0)),"Bicicleta no registrada",IF($I138="","Sin documento",IF($I138=INDEX(Inventario!$D$6:$D$305,MATCH($D138,Inventario!$A$6:$A$305,0)),"Propietario",IF(OR($I138=INDEX(Inventario!$F$6:$F$305,MATCH($D138,Inventario!$A$6:$A$305,0)),$I138=INDEX(Inventario!$H$6:$H$305,MATCH($D138,Inventario!$A$6:$A$305,0))),"Autorizado en la ficha","Otra persona")))))</f>
        <v/>
      </c>
      <c r="K138" s="11" t="n"/>
      <c r="L138" s="11" t="n"/>
      <c r="M138" s="11" t="n"/>
      <c r="N138" s="11" t="n"/>
      <c r="O138" s="14">
        <f>IF($D138="","",IF($J138="Bicicleta no registrada","Revisar: bicicleta sin ficha en el inventario",IF($G138="Salida no permitida","Revisar: intento de salida sin autorización (no salió)",IF($G138&lt;&gt;"Sale","",IF($J138="Propietario","",IF($J138="Autorizado en la ficha","Informativa: sale con un autorizado de la ficha",IF(OR($K138="Sí, por citófono o llamada",$K138="Sí, por escrito"),"Informativa: sale con otra persona, autorizada por el propietario",IF($J138="Sin documento","Revisar: sale sin documento y sin autorización","Revisar: sale con otra persona sin autorización del propietario"))))))))</f>
        <v/>
      </c>
      <c r="P138" s="14">
        <f>IF($O138="","",COUNTIF($O$7:$O138,"?*"))</f>
        <v/>
      </c>
    </row>
    <row r="139" ht="18" customHeight="1">
      <c r="A139" s="14">
        <f>IF(AND($B139="",$D139=""),"",ROW()-6)</f>
        <v/>
      </c>
      <c r="B139" s="13" t="n"/>
      <c r="C139" s="15" t="n"/>
      <c r="D139" s="11" t="n"/>
      <c r="E139" s="14">
        <f>IF($D139="","",IFERROR(INDEX(Inventario!$B$6:$B$305,MATCH($D139,Inventario!$A$6:$A$305,0)),"Sin ficha"))</f>
        <v/>
      </c>
      <c r="F139" s="14">
        <f>IF($D139="","",IFERROR(INDEX(Inventario!$C$6:$C$305,MATCH($D139,Inventario!$A$6:$A$305,0)),"Sin ficha"))</f>
        <v/>
      </c>
      <c r="G139" s="11" t="n"/>
      <c r="H139" s="11" t="n"/>
      <c r="I139" s="12" t="n"/>
      <c r="J139" s="14">
        <f>IF($D139="","",IF(ISNA(MATCH($D139,Inventario!$A$6:$A$305,0)),"Bicicleta no registrada",IF($I139="","Sin documento",IF($I139=INDEX(Inventario!$D$6:$D$305,MATCH($D139,Inventario!$A$6:$A$305,0)),"Propietario",IF(OR($I139=INDEX(Inventario!$F$6:$F$305,MATCH($D139,Inventario!$A$6:$A$305,0)),$I139=INDEX(Inventario!$H$6:$H$305,MATCH($D139,Inventario!$A$6:$A$305,0))),"Autorizado en la ficha","Otra persona")))))</f>
        <v/>
      </c>
      <c r="K139" s="11" t="n"/>
      <c r="L139" s="11" t="n"/>
      <c r="M139" s="11" t="n"/>
      <c r="N139" s="11" t="n"/>
      <c r="O139" s="14">
        <f>IF($D139="","",IF($J139="Bicicleta no registrada","Revisar: bicicleta sin ficha en el inventario",IF($G139="Salida no permitida","Revisar: intento de salida sin autorización (no salió)",IF($G139&lt;&gt;"Sale","",IF($J139="Propietario","",IF($J139="Autorizado en la ficha","Informativa: sale con un autorizado de la ficha",IF(OR($K139="Sí, por citófono o llamada",$K139="Sí, por escrito"),"Informativa: sale con otra persona, autorizada por el propietario",IF($J139="Sin documento","Revisar: sale sin documento y sin autorización","Revisar: sale con otra persona sin autorización del propietario"))))))))</f>
        <v/>
      </c>
      <c r="P139" s="14">
        <f>IF($O139="","",COUNTIF($O$7:$O139,"?*"))</f>
        <v/>
      </c>
    </row>
    <row r="140" ht="18" customHeight="1">
      <c r="A140" s="14">
        <f>IF(AND($B140="",$D140=""),"",ROW()-6)</f>
        <v/>
      </c>
      <c r="B140" s="13" t="n"/>
      <c r="C140" s="15" t="n"/>
      <c r="D140" s="11" t="n"/>
      <c r="E140" s="14">
        <f>IF($D140="","",IFERROR(INDEX(Inventario!$B$6:$B$305,MATCH($D140,Inventario!$A$6:$A$305,0)),"Sin ficha"))</f>
        <v/>
      </c>
      <c r="F140" s="14">
        <f>IF($D140="","",IFERROR(INDEX(Inventario!$C$6:$C$305,MATCH($D140,Inventario!$A$6:$A$305,0)),"Sin ficha"))</f>
        <v/>
      </c>
      <c r="G140" s="11" t="n"/>
      <c r="H140" s="11" t="n"/>
      <c r="I140" s="12" t="n"/>
      <c r="J140" s="14">
        <f>IF($D140="","",IF(ISNA(MATCH($D140,Inventario!$A$6:$A$305,0)),"Bicicleta no registrada",IF($I140="","Sin documento",IF($I140=INDEX(Inventario!$D$6:$D$305,MATCH($D140,Inventario!$A$6:$A$305,0)),"Propietario",IF(OR($I140=INDEX(Inventario!$F$6:$F$305,MATCH($D140,Inventario!$A$6:$A$305,0)),$I140=INDEX(Inventario!$H$6:$H$305,MATCH($D140,Inventario!$A$6:$A$305,0))),"Autorizado en la ficha","Otra persona")))))</f>
        <v/>
      </c>
      <c r="K140" s="11" t="n"/>
      <c r="L140" s="11" t="n"/>
      <c r="M140" s="11" t="n"/>
      <c r="N140" s="11" t="n"/>
      <c r="O140" s="14">
        <f>IF($D140="","",IF($J140="Bicicleta no registrada","Revisar: bicicleta sin ficha en el inventario",IF($G140="Salida no permitida","Revisar: intento de salida sin autorización (no salió)",IF($G140&lt;&gt;"Sale","",IF($J140="Propietario","",IF($J140="Autorizado en la ficha","Informativa: sale con un autorizado de la ficha",IF(OR($K140="Sí, por citófono o llamada",$K140="Sí, por escrito"),"Informativa: sale con otra persona, autorizada por el propietario",IF($J140="Sin documento","Revisar: sale sin documento y sin autorización","Revisar: sale con otra persona sin autorización del propietario"))))))))</f>
        <v/>
      </c>
      <c r="P140" s="14">
        <f>IF($O140="","",COUNTIF($O$7:$O140,"?*"))</f>
        <v/>
      </c>
    </row>
    <row r="141" ht="18" customHeight="1">
      <c r="A141" s="14">
        <f>IF(AND($B141="",$D141=""),"",ROW()-6)</f>
        <v/>
      </c>
      <c r="B141" s="13" t="n"/>
      <c r="C141" s="15" t="n"/>
      <c r="D141" s="11" t="n"/>
      <c r="E141" s="14">
        <f>IF($D141="","",IFERROR(INDEX(Inventario!$B$6:$B$305,MATCH($D141,Inventario!$A$6:$A$305,0)),"Sin ficha"))</f>
        <v/>
      </c>
      <c r="F141" s="14">
        <f>IF($D141="","",IFERROR(INDEX(Inventario!$C$6:$C$305,MATCH($D141,Inventario!$A$6:$A$305,0)),"Sin ficha"))</f>
        <v/>
      </c>
      <c r="G141" s="11" t="n"/>
      <c r="H141" s="11" t="n"/>
      <c r="I141" s="12" t="n"/>
      <c r="J141" s="14">
        <f>IF($D141="","",IF(ISNA(MATCH($D141,Inventario!$A$6:$A$305,0)),"Bicicleta no registrada",IF($I141="","Sin documento",IF($I141=INDEX(Inventario!$D$6:$D$305,MATCH($D141,Inventario!$A$6:$A$305,0)),"Propietario",IF(OR($I141=INDEX(Inventario!$F$6:$F$305,MATCH($D141,Inventario!$A$6:$A$305,0)),$I141=INDEX(Inventario!$H$6:$H$305,MATCH($D141,Inventario!$A$6:$A$305,0))),"Autorizado en la ficha","Otra persona")))))</f>
        <v/>
      </c>
      <c r="K141" s="11" t="n"/>
      <c r="L141" s="11" t="n"/>
      <c r="M141" s="11" t="n"/>
      <c r="N141" s="11" t="n"/>
      <c r="O141" s="14">
        <f>IF($D141="","",IF($J141="Bicicleta no registrada","Revisar: bicicleta sin ficha en el inventario",IF($G141="Salida no permitida","Revisar: intento de salida sin autorización (no salió)",IF($G141&lt;&gt;"Sale","",IF($J141="Propietario","",IF($J141="Autorizado en la ficha","Informativa: sale con un autorizado de la ficha",IF(OR($K141="Sí, por citófono o llamada",$K141="Sí, por escrito"),"Informativa: sale con otra persona, autorizada por el propietario",IF($J141="Sin documento","Revisar: sale sin documento y sin autorización","Revisar: sale con otra persona sin autorización del propietario"))))))))</f>
        <v/>
      </c>
      <c r="P141" s="14">
        <f>IF($O141="","",COUNTIF($O$7:$O141,"?*"))</f>
        <v/>
      </c>
    </row>
    <row r="142" ht="18" customHeight="1">
      <c r="A142" s="14">
        <f>IF(AND($B142="",$D142=""),"",ROW()-6)</f>
        <v/>
      </c>
      <c r="B142" s="13" t="n"/>
      <c r="C142" s="15" t="n"/>
      <c r="D142" s="11" t="n"/>
      <c r="E142" s="14">
        <f>IF($D142="","",IFERROR(INDEX(Inventario!$B$6:$B$305,MATCH($D142,Inventario!$A$6:$A$305,0)),"Sin ficha"))</f>
        <v/>
      </c>
      <c r="F142" s="14">
        <f>IF($D142="","",IFERROR(INDEX(Inventario!$C$6:$C$305,MATCH($D142,Inventario!$A$6:$A$305,0)),"Sin ficha"))</f>
        <v/>
      </c>
      <c r="G142" s="11" t="n"/>
      <c r="H142" s="11" t="n"/>
      <c r="I142" s="12" t="n"/>
      <c r="J142" s="14">
        <f>IF($D142="","",IF(ISNA(MATCH($D142,Inventario!$A$6:$A$305,0)),"Bicicleta no registrada",IF($I142="","Sin documento",IF($I142=INDEX(Inventario!$D$6:$D$305,MATCH($D142,Inventario!$A$6:$A$305,0)),"Propietario",IF(OR($I142=INDEX(Inventario!$F$6:$F$305,MATCH($D142,Inventario!$A$6:$A$305,0)),$I142=INDEX(Inventario!$H$6:$H$305,MATCH($D142,Inventario!$A$6:$A$305,0))),"Autorizado en la ficha","Otra persona")))))</f>
        <v/>
      </c>
      <c r="K142" s="11" t="n"/>
      <c r="L142" s="11" t="n"/>
      <c r="M142" s="11" t="n"/>
      <c r="N142" s="11" t="n"/>
      <c r="O142" s="14">
        <f>IF($D142="","",IF($J142="Bicicleta no registrada","Revisar: bicicleta sin ficha en el inventario",IF($G142="Salida no permitida","Revisar: intento de salida sin autorización (no salió)",IF($G142&lt;&gt;"Sale","",IF($J142="Propietario","",IF($J142="Autorizado en la ficha","Informativa: sale con un autorizado de la ficha",IF(OR($K142="Sí, por citófono o llamada",$K142="Sí, por escrito"),"Informativa: sale con otra persona, autorizada por el propietario",IF($J142="Sin documento","Revisar: sale sin documento y sin autorización","Revisar: sale con otra persona sin autorización del propietario"))))))))</f>
        <v/>
      </c>
      <c r="P142" s="14">
        <f>IF($O142="","",COUNTIF($O$7:$O142,"?*"))</f>
        <v/>
      </c>
    </row>
    <row r="143" ht="18" customHeight="1">
      <c r="A143" s="14">
        <f>IF(AND($B143="",$D143=""),"",ROW()-6)</f>
        <v/>
      </c>
      <c r="B143" s="13" t="n"/>
      <c r="C143" s="15" t="n"/>
      <c r="D143" s="11" t="n"/>
      <c r="E143" s="14">
        <f>IF($D143="","",IFERROR(INDEX(Inventario!$B$6:$B$305,MATCH($D143,Inventario!$A$6:$A$305,0)),"Sin ficha"))</f>
        <v/>
      </c>
      <c r="F143" s="14">
        <f>IF($D143="","",IFERROR(INDEX(Inventario!$C$6:$C$305,MATCH($D143,Inventario!$A$6:$A$305,0)),"Sin ficha"))</f>
        <v/>
      </c>
      <c r="G143" s="11" t="n"/>
      <c r="H143" s="11" t="n"/>
      <c r="I143" s="12" t="n"/>
      <c r="J143" s="14">
        <f>IF($D143="","",IF(ISNA(MATCH($D143,Inventario!$A$6:$A$305,0)),"Bicicleta no registrada",IF($I143="","Sin documento",IF($I143=INDEX(Inventario!$D$6:$D$305,MATCH($D143,Inventario!$A$6:$A$305,0)),"Propietario",IF(OR($I143=INDEX(Inventario!$F$6:$F$305,MATCH($D143,Inventario!$A$6:$A$305,0)),$I143=INDEX(Inventario!$H$6:$H$305,MATCH($D143,Inventario!$A$6:$A$305,0))),"Autorizado en la ficha","Otra persona")))))</f>
        <v/>
      </c>
      <c r="K143" s="11" t="n"/>
      <c r="L143" s="11" t="n"/>
      <c r="M143" s="11" t="n"/>
      <c r="N143" s="11" t="n"/>
      <c r="O143" s="14">
        <f>IF($D143="","",IF($J143="Bicicleta no registrada","Revisar: bicicleta sin ficha en el inventario",IF($G143="Salida no permitida","Revisar: intento de salida sin autorización (no salió)",IF($G143&lt;&gt;"Sale","",IF($J143="Propietario","",IF($J143="Autorizado en la ficha","Informativa: sale con un autorizado de la ficha",IF(OR($K143="Sí, por citófono o llamada",$K143="Sí, por escrito"),"Informativa: sale con otra persona, autorizada por el propietario",IF($J143="Sin documento","Revisar: sale sin documento y sin autorización","Revisar: sale con otra persona sin autorización del propietario"))))))))</f>
        <v/>
      </c>
      <c r="P143" s="14">
        <f>IF($O143="","",COUNTIF($O$7:$O143,"?*"))</f>
        <v/>
      </c>
    </row>
    <row r="144" ht="18" customHeight="1">
      <c r="A144" s="14">
        <f>IF(AND($B144="",$D144=""),"",ROW()-6)</f>
        <v/>
      </c>
      <c r="B144" s="13" t="n"/>
      <c r="C144" s="15" t="n"/>
      <c r="D144" s="11" t="n"/>
      <c r="E144" s="14">
        <f>IF($D144="","",IFERROR(INDEX(Inventario!$B$6:$B$305,MATCH($D144,Inventario!$A$6:$A$305,0)),"Sin ficha"))</f>
        <v/>
      </c>
      <c r="F144" s="14">
        <f>IF($D144="","",IFERROR(INDEX(Inventario!$C$6:$C$305,MATCH($D144,Inventario!$A$6:$A$305,0)),"Sin ficha"))</f>
        <v/>
      </c>
      <c r="G144" s="11" t="n"/>
      <c r="H144" s="11" t="n"/>
      <c r="I144" s="12" t="n"/>
      <c r="J144" s="14">
        <f>IF($D144="","",IF(ISNA(MATCH($D144,Inventario!$A$6:$A$305,0)),"Bicicleta no registrada",IF($I144="","Sin documento",IF($I144=INDEX(Inventario!$D$6:$D$305,MATCH($D144,Inventario!$A$6:$A$305,0)),"Propietario",IF(OR($I144=INDEX(Inventario!$F$6:$F$305,MATCH($D144,Inventario!$A$6:$A$305,0)),$I144=INDEX(Inventario!$H$6:$H$305,MATCH($D144,Inventario!$A$6:$A$305,0))),"Autorizado en la ficha","Otra persona")))))</f>
        <v/>
      </c>
      <c r="K144" s="11" t="n"/>
      <c r="L144" s="11" t="n"/>
      <c r="M144" s="11" t="n"/>
      <c r="N144" s="11" t="n"/>
      <c r="O144" s="14">
        <f>IF($D144="","",IF($J144="Bicicleta no registrada","Revisar: bicicleta sin ficha en el inventario",IF($G144="Salida no permitida","Revisar: intento de salida sin autorización (no salió)",IF($G144&lt;&gt;"Sale","",IF($J144="Propietario","",IF($J144="Autorizado en la ficha","Informativa: sale con un autorizado de la ficha",IF(OR($K144="Sí, por citófono o llamada",$K144="Sí, por escrito"),"Informativa: sale con otra persona, autorizada por el propietario",IF($J144="Sin documento","Revisar: sale sin documento y sin autorización","Revisar: sale con otra persona sin autorización del propietario"))))))))</f>
        <v/>
      </c>
      <c r="P144" s="14">
        <f>IF($O144="","",COUNTIF($O$7:$O144,"?*"))</f>
        <v/>
      </c>
    </row>
    <row r="145" ht="18" customHeight="1">
      <c r="A145" s="14">
        <f>IF(AND($B145="",$D145=""),"",ROW()-6)</f>
        <v/>
      </c>
      <c r="B145" s="13" t="n"/>
      <c r="C145" s="15" t="n"/>
      <c r="D145" s="11" t="n"/>
      <c r="E145" s="14">
        <f>IF($D145="","",IFERROR(INDEX(Inventario!$B$6:$B$305,MATCH($D145,Inventario!$A$6:$A$305,0)),"Sin ficha"))</f>
        <v/>
      </c>
      <c r="F145" s="14">
        <f>IF($D145="","",IFERROR(INDEX(Inventario!$C$6:$C$305,MATCH($D145,Inventario!$A$6:$A$305,0)),"Sin ficha"))</f>
        <v/>
      </c>
      <c r="G145" s="11" t="n"/>
      <c r="H145" s="11" t="n"/>
      <c r="I145" s="12" t="n"/>
      <c r="J145" s="14">
        <f>IF($D145="","",IF(ISNA(MATCH($D145,Inventario!$A$6:$A$305,0)),"Bicicleta no registrada",IF($I145="","Sin documento",IF($I145=INDEX(Inventario!$D$6:$D$305,MATCH($D145,Inventario!$A$6:$A$305,0)),"Propietario",IF(OR($I145=INDEX(Inventario!$F$6:$F$305,MATCH($D145,Inventario!$A$6:$A$305,0)),$I145=INDEX(Inventario!$H$6:$H$305,MATCH($D145,Inventario!$A$6:$A$305,0))),"Autorizado en la ficha","Otra persona")))))</f>
        <v/>
      </c>
      <c r="K145" s="11" t="n"/>
      <c r="L145" s="11" t="n"/>
      <c r="M145" s="11" t="n"/>
      <c r="N145" s="11" t="n"/>
      <c r="O145" s="14">
        <f>IF($D145="","",IF($J145="Bicicleta no registrada","Revisar: bicicleta sin ficha en el inventario",IF($G145="Salida no permitida","Revisar: intento de salida sin autorización (no salió)",IF($G145&lt;&gt;"Sale","",IF($J145="Propietario","",IF($J145="Autorizado en la ficha","Informativa: sale con un autorizado de la ficha",IF(OR($K145="Sí, por citófono o llamada",$K145="Sí, por escrito"),"Informativa: sale con otra persona, autorizada por el propietario",IF($J145="Sin documento","Revisar: sale sin documento y sin autorización","Revisar: sale con otra persona sin autorización del propietario"))))))))</f>
        <v/>
      </c>
      <c r="P145" s="14">
        <f>IF($O145="","",COUNTIF($O$7:$O145,"?*"))</f>
        <v/>
      </c>
    </row>
    <row r="146" ht="18" customHeight="1">
      <c r="A146" s="14">
        <f>IF(AND($B146="",$D146=""),"",ROW()-6)</f>
        <v/>
      </c>
      <c r="B146" s="13" t="n"/>
      <c r="C146" s="15" t="n"/>
      <c r="D146" s="11" t="n"/>
      <c r="E146" s="14">
        <f>IF($D146="","",IFERROR(INDEX(Inventario!$B$6:$B$305,MATCH($D146,Inventario!$A$6:$A$305,0)),"Sin ficha"))</f>
        <v/>
      </c>
      <c r="F146" s="14">
        <f>IF($D146="","",IFERROR(INDEX(Inventario!$C$6:$C$305,MATCH($D146,Inventario!$A$6:$A$305,0)),"Sin ficha"))</f>
        <v/>
      </c>
      <c r="G146" s="11" t="n"/>
      <c r="H146" s="11" t="n"/>
      <c r="I146" s="12" t="n"/>
      <c r="J146" s="14">
        <f>IF($D146="","",IF(ISNA(MATCH($D146,Inventario!$A$6:$A$305,0)),"Bicicleta no registrada",IF($I146="","Sin documento",IF($I146=INDEX(Inventario!$D$6:$D$305,MATCH($D146,Inventario!$A$6:$A$305,0)),"Propietario",IF(OR($I146=INDEX(Inventario!$F$6:$F$305,MATCH($D146,Inventario!$A$6:$A$305,0)),$I146=INDEX(Inventario!$H$6:$H$305,MATCH($D146,Inventario!$A$6:$A$305,0))),"Autorizado en la ficha","Otra persona")))))</f>
        <v/>
      </c>
      <c r="K146" s="11" t="n"/>
      <c r="L146" s="11" t="n"/>
      <c r="M146" s="11" t="n"/>
      <c r="N146" s="11" t="n"/>
      <c r="O146" s="14">
        <f>IF($D146="","",IF($J146="Bicicleta no registrada","Revisar: bicicleta sin ficha en el inventario",IF($G146="Salida no permitida","Revisar: intento de salida sin autorización (no salió)",IF($G146&lt;&gt;"Sale","",IF($J146="Propietario","",IF($J146="Autorizado en la ficha","Informativa: sale con un autorizado de la ficha",IF(OR($K146="Sí, por citófono o llamada",$K146="Sí, por escrito"),"Informativa: sale con otra persona, autorizada por el propietario",IF($J146="Sin documento","Revisar: sale sin documento y sin autorización","Revisar: sale con otra persona sin autorización del propietario"))))))))</f>
        <v/>
      </c>
      <c r="P146" s="14">
        <f>IF($O146="","",COUNTIF($O$7:$O146,"?*"))</f>
        <v/>
      </c>
    </row>
    <row r="147" ht="18" customHeight="1">
      <c r="A147" s="14">
        <f>IF(AND($B147="",$D147=""),"",ROW()-6)</f>
        <v/>
      </c>
      <c r="B147" s="13" t="n"/>
      <c r="C147" s="15" t="n"/>
      <c r="D147" s="11" t="n"/>
      <c r="E147" s="14">
        <f>IF($D147="","",IFERROR(INDEX(Inventario!$B$6:$B$305,MATCH($D147,Inventario!$A$6:$A$305,0)),"Sin ficha"))</f>
        <v/>
      </c>
      <c r="F147" s="14">
        <f>IF($D147="","",IFERROR(INDEX(Inventario!$C$6:$C$305,MATCH($D147,Inventario!$A$6:$A$305,0)),"Sin ficha"))</f>
        <v/>
      </c>
      <c r="G147" s="11" t="n"/>
      <c r="H147" s="11" t="n"/>
      <c r="I147" s="12" t="n"/>
      <c r="J147" s="14">
        <f>IF($D147="","",IF(ISNA(MATCH($D147,Inventario!$A$6:$A$305,0)),"Bicicleta no registrada",IF($I147="","Sin documento",IF($I147=INDEX(Inventario!$D$6:$D$305,MATCH($D147,Inventario!$A$6:$A$305,0)),"Propietario",IF(OR($I147=INDEX(Inventario!$F$6:$F$305,MATCH($D147,Inventario!$A$6:$A$305,0)),$I147=INDEX(Inventario!$H$6:$H$305,MATCH($D147,Inventario!$A$6:$A$305,0))),"Autorizado en la ficha","Otra persona")))))</f>
        <v/>
      </c>
      <c r="K147" s="11" t="n"/>
      <c r="L147" s="11" t="n"/>
      <c r="M147" s="11" t="n"/>
      <c r="N147" s="11" t="n"/>
      <c r="O147" s="14">
        <f>IF($D147="","",IF($J147="Bicicleta no registrada","Revisar: bicicleta sin ficha en el inventario",IF($G147="Salida no permitida","Revisar: intento de salida sin autorización (no salió)",IF($G147&lt;&gt;"Sale","",IF($J147="Propietario","",IF($J147="Autorizado en la ficha","Informativa: sale con un autorizado de la ficha",IF(OR($K147="Sí, por citófono o llamada",$K147="Sí, por escrito"),"Informativa: sale con otra persona, autorizada por el propietario",IF($J147="Sin documento","Revisar: sale sin documento y sin autorización","Revisar: sale con otra persona sin autorización del propietario"))))))))</f>
        <v/>
      </c>
      <c r="P147" s="14">
        <f>IF($O147="","",COUNTIF($O$7:$O147,"?*"))</f>
        <v/>
      </c>
    </row>
    <row r="148" ht="18" customHeight="1">
      <c r="A148" s="14">
        <f>IF(AND($B148="",$D148=""),"",ROW()-6)</f>
        <v/>
      </c>
      <c r="B148" s="13" t="n"/>
      <c r="C148" s="15" t="n"/>
      <c r="D148" s="11" t="n"/>
      <c r="E148" s="14">
        <f>IF($D148="","",IFERROR(INDEX(Inventario!$B$6:$B$305,MATCH($D148,Inventario!$A$6:$A$305,0)),"Sin ficha"))</f>
        <v/>
      </c>
      <c r="F148" s="14">
        <f>IF($D148="","",IFERROR(INDEX(Inventario!$C$6:$C$305,MATCH($D148,Inventario!$A$6:$A$305,0)),"Sin ficha"))</f>
        <v/>
      </c>
      <c r="G148" s="11" t="n"/>
      <c r="H148" s="11" t="n"/>
      <c r="I148" s="12" t="n"/>
      <c r="J148" s="14">
        <f>IF($D148="","",IF(ISNA(MATCH($D148,Inventario!$A$6:$A$305,0)),"Bicicleta no registrada",IF($I148="","Sin documento",IF($I148=INDEX(Inventario!$D$6:$D$305,MATCH($D148,Inventario!$A$6:$A$305,0)),"Propietario",IF(OR($I148=INDEX(Inventario!$F$6:$F$305,MATCH($D148,Inventario!$A$6:$A$305,0)),$I148=INDEX(Inventario!$H$6:$H$305,MATCH($D148,Inventario!$A$6:$A$305,0))),"Autorizado en la ficha","Otra persona")))))</f>
        <v/>
      </c>
      <c r="K148" s="11" t="n"/>
      <c r="L148" s="11" t="n"/>
      <c r="M148" s="11" t="n"/>
      <c r="N148" s="11" t="n"/>
      <c r="O148" s="14">
        <f>IF($D148="","",IF($J148="Bicicleta no registrada","Revisar: bicicleta sin ficha en el inventario",IF($G148="Salida no permitida","Revisar: intento de salida sin autorización (no salió)",IF($G148&lt;&gt;"Sale","",IF($J148="Propietario","",IF($J148="Autorizado en la ficha","Informativa: sale con un autorizado de la ficha",IF(OR($K148="Sí, por citófono o llamada",$K148="Sí, por escrito"),"Informativa: sale con otra persona, autorizada por el propietario",IF($J148="Sin documento","Revisar: sale sin documento y sin autorización","Revisar: sale con otra persona sin autorización del propietario"))))))))</f>
        <v/>
      </c>
      <c r="P148" s="14">
        <f>IF($O148="","",COUNTIF($O$7:$O148,"?*"))</f>
        <v/>
      </c>
    </row>
    <row r="149" ht="18" customHeight="1">
      <c r="A149" s="14">
        <f>IF(AND($B149="",$D149=""),"",ROW()-6)</f>
        <v/>
      </c>
      <c r="B149" s="13" t="n"/>
      <c r="C149" s="15" t="n"/>
      <c r="D149" s="11" t="n"/>
      <c r="E149" s="14">
        <f>IF($D149="","",IFERROR(INDEX(Inventario!$B$6:$B$305,MATCH($D149,Inventario!$A$6:$A$305,0)),"Sin ficha"))</f>
        <v/>
      </c>
      <c r="F149" s="14">
        <f>IF($D149="","",IFERROR(INDEX(Inventario!$C$6:$C$305,MATCH($D149,Inventario!$A$6:$A$305,0)),"Sin ficha"))</f>
        <v/>
      </c>
      <c r="G149" s="11" t="n"/>
      <c r="H149" s="11" t="n"/>
      <c r="I149" s="12" t="n"/>
      <c r="J149" s="14">
        <f>IF($D149="","",IF(ISNA(MATCH($D149,Inventario!$A$6:$A$305,0)),"Bicicleta no registrada",IF($I149="","Sin documento",IF($I149=INDEX(Inventario!$D$6:$D$305,MATCH($D149,Inventario!$A$6:$A$305,0)),"Propietario",IF(OR($I149=INDEX(Inventario!$F$6:$F$305,MATCH($D149,Inventario!$A$6:$A$305,0)),$I149=INDEX(Inventario!$H$6:$H$305,MATCH($D149,Inventario!$A$6:$A$305,0))),"Autorizado en la ficha","Otra persona")))))</f>
        <v/>
      </c>
      <c r="K149" s="11" t="n"/>
      <c r="L149" s="11" t="n"/>
      <c r="M149" s="11" t="n"/>
      <c r="N149" s="11" t="n"/>
      <c r="O149" s="14">
        <f>IF($D149="","",IF($J149="Bicicleta no registrada","Revisar: bicicleta sin ficha en el inventario",IF($G149="Salida no permitida","Revisar: intento de salida sin autorización (no salió)",IF($G149&lt;&gt;"Sale","",IF($J149="Propietario","",IF($J149="Autorizado en la ficha","Informativa: sale con un autorizado de la ficha",IF(OR($K149="Sí, por citófono o llamada",$K149="Sí, por escrito"),"Informativa: sale con otra persona, autorizada por el propietario",IF($J149="Sin documento","Revisar: sale sin documento y sin autorización","Revisar: sale con otra persona sin autorización del propietario"))))))))</f>
        <v/>
      </c>
      <c r="P149" s="14">
        <f>IF($O149="","",COUNTIF($O$7:$O149,"?*"))</f>
        <v/>
      </c>
    </row>
    <row r="150" ht="18" customHeight="1">
      <c r="A150" s="14">
        <f>IF(AND($B150="",$D150=""),"",ROW()-6)</f>
        <v/>
      </c>
      <c r="B150" s="13" t="n"/>
      <c r="C150" s="15" t="n"/>
      <c r="D150" s="11" t="n"/>
      <c r="E150" s="14">
        <f>IF($D150="","",IFERROR(INDEX(Inventario!$B$6:$B$305,MATCH($D150,Inventario!$A$6:$A$305,0)),"Sin ficha"))</f>
        <v/>
      </c>
      <c r="F150" s="14">
        <f>IF($D150="","",IFERROR(INDEX(Inventario!$C$6:$C$305,MATCH($D150,Inventario!$A$6:$A$305,0)),"Sin ficha"))</f>
        <v/>
      </c>
      <c r="G150" s="11" t="n"/>
      <c r="H150" s="11" t="n"/>
      <c r="I150" s="12" t="n"/>
      <c r="J150" s="14">
        <f>IF($D150="","",IF(ISNA(MATCH($D150,Inventario!$A$6:$A$305,0)),"Bicicleta no registrada",IF($I150="","Sin documento",IF($I150=INDEX(Inventario!$D$6:$D$305,MATCH($D150,Inventario!$A$6:$A$305,0)),"Propietario",IF(OR($I150=INDEX(Inventario!$F$6:$F$305,MATCH($D150,Inventario!$A$6:$A$305,0)),$I150=INDEX(Inventario!$H$6:$H$305,MATCH($D150,Inventario!$A$6:$A$305,0))),"Autorizado en la ficha","Otra persona")))))</f>
        <v/>
      </c>
      <c r="K150" s="11" t="n"/>
      <c r="L150" s="11" t="n"/>
      <c r="M150" s="11" t="n"/>
      <c r="N150" s="11" t="n"/>
      <c r="O150" s="14">
        <f>IF($D150="","",IF($J150="Bicicleta no registrada","Revisar: bicicleta sin ficha en el inventario",IF($G150="Salida no permitida","Revisar: intento de salida sin autorización (no salió)",IF($G150&lt;&gt;"Sale","",IF($J150="Propietario","",IF($J150="Autorizado en la ficha","Informativa: sale con un autorizado de la ficha",IF(OR($K150="Sí, por citófono o llamada",$K150="Sí, por escrito"),"Informativa: sale con otra persona, autorizada por el propietario",IF($J150="Sin documento","Revisar: sale sin documento y sin autorización","Revisar: sale con otra persona sin autorización del propietario"))))))))</f>
        <v/>
      </c>
      <c r="P150" s="14">
        <f>IF($O150="","",COUNTIF($O$7:$O150,"?*"))</f>
        <v/>
      </c>
    </row>
    <row r="151" ht="18" customHeight="1">
      <c r="A151" s="14">
        <f>IF(AND($B151="",$D151=""),"",ROW()-6)</f>
        <v/>
      </c>
      <c r="B151" s="13" t="n"/>
      <c r="C151" s="15" t="n"/>
      <c r="D151" s="11" t="n"/>
      <c r="E151" s="14">
        <f>IF($D151="","",IFERROR(INDEX(Inventario!$B$6:$B$305,MATCH($D151,Inventario!$A$6:$A$305,0)),"Sin ficha"))</f>
        <v/>
      </c>
      <c r="F151" s="14">
        <f>IF($D151="","",IFERROR(INDEX(Inventario!$C$6:$C$305,MATCH($D151,Inventario!$A$6:$A$305,0)),"Sin ficha"))</f>
        <v/>
      </c>
      <c r="G151" s="11" t="n"/>
      <c r="H151" s="11" t="n"/>
      <c r="I151" s="12" t="n"/>
      <c r="J151" s="14">
        <f>IF($D151="","",IF(ISNA(MATCH($D151,Inventario!$A$6:$A$305,0)),"Bicicleta no registrada",IF($I151="","Sin documento",IF($I151=INDEX(Inventario!$D$6:$D$305,MATCH($D151,Inventario!$A$6:$A$305,0)),"Propietario",IF(OR($I151=INDEX(Inventario!$F$6:$F$305,MATCH($D151,Inventario!$A$6:$A$305,0)),$I151=INDEX(Inventario!$H$6:$H$305,MATCH($D151,Inventario!$A$6:$A$305,0))),"Autorizado en la ficha","Otra persona")))))</f>
        <v/>
      </c>
      <c r="K151" s="11" t="n"/>
      <c r="L151" s="11" t="n"/>
      <c r="M151" s="11" t="n"/>
      <c r="N151" s="11" t="n"/>
      <c r="O151" s="14">
        <f>IF($D151="","",IF($J151="Bicicleta no registrada","Revisar: bicicleta sin ficha en el inventario",IF($G151="Salida no permitida","Revisar: intento de salida sin autorización (no salió)",IF($G151&lt;&gt;"Sale","",IF($J151="Propietario","",IF($J151="Autorizado en la ficha","Informativa: sale con un autorizado de la ficha",IF(OR($K151="Sí, por citófono o llamada",$K151="Sí, por escrito"),"Informativa: sale con otra persona, autorizada por el propietario",IF($J151="Sin documento","Revisar: sale sin documento y sin autorización","Revisar: sale con otra persona sin autorización del propietario"))))))))</f>
        <v/>
      </c>
      <c r="P151" s="14">
        <f>IF($O151="","",COUNTIF($O$7:$O151,"?*"))</f>
        <v/>
      </c>
    </row>
    <row r="152" ht="18" customHeight="1">
      <c r="A152" s="14">
        <f>IF(AND($B152="",$D152=""),"",ROW()-6)</f>
        <v/>
      </c>
      <c r="B152" s="13" t="n"/>
      <c r="C152" s="15" t="n"/>
      <c r="D152" s="11" t="n"/>
      <c r="E152" s="14">
        <f>IF($D152="","",IFERROR(INDEX(Inventario!$B$6:$B$305,MATCH($D152,Inventario!$A$6:$A$305,0)),"Sin ficha"))</f>
        <v/>
      </c>
      <c r="F152" s="14">
        <f>IF($D152="","",IFERROR(INDEX(Inventario!$C$6:$C$305,MATCH($D152,Inventario!$A$6:$A$305,0)),"Sin ficha"))</f>
        <v/>
      </c>
      <c r="G152" s="11" t="n"/>
      <c r="H152" s="11" t="n"/>
      <c r="I152" s="12" t="n"/>
      <c r="J152" s="14">
        <f>IF($D152="","",IF(ISNA(MATCH($D152,Inventario!$A$6:$A$305,0)),"Bicicleta no registrada",IF($I152="","Sin documento",IF($I152=INDEX(Inventario!$D$6:$D$305,MATCH($D152,Inventario!$A$6:$A$305,0)),"Propietario",IF(OR($I152=INDEX(Inventario!$F$6:$F$305,MATCH($D152,Inventario!$A$6:$A$305,0)),$I152=INDEX(Inventario!$H$6:$H$305,MATCH($D152,Inventario!$A$6:$A$305,0))),"Autorizado en la ficha","Otra persona")))))</f>
        <v/>
      </c>
      <c r="K152" s="11" t="n"/>
      <c r="L152" s="11" t="n"/>
      <c r="M152" s="11" t="n"/>
      <c r="N152" s="11" t="n"/>
      <c r="O152" s="14">
        <f>IF($D152="","",IF($J152="Bicicleta no registrada","Revisar: bicicleta sin ficha en el inventario",IF($G152="Salida no permitida","Revisar: intento de salida sin autorización (no salió)",IF($G152&lt;&gt;"Sale","",IF($J152="Propietario","",IF($J152="Autorizado en la ficha","Informativa: sale con un autorizado de la ficha",IF(OR($K152="Sí, por citófono o llamada",$K152="Sí, por escrito"),"Informativa: sale con otra persona, autorizada por el propietario",IF($J152="Sin documento","Revisar: sale sin documento y sin autorización","Revisar: sale con otra persona sin autorización del propietario"))))))))</f>
        <v/>
      </c>
      <c r="P152" s="14">
        <f>IF($O152="","",COUNTIF($O$7:$O152,"?*"))</f>
        <v/>
      </c>
    </row>
    <row r="153" ht="18" customHeight="1">
      <c r="A153" s="14">
        <f>IF(AND($B153="",$D153=""),"",ROW()-6)</f>
        <v/>
      </c>
      <c r="B153" s="13" t="n"/>
      <c r="C153" s="15" t="n"/>
      <c r="D153" s="11" t="n"/>
      <c r="E153" s="14">
        <f>IF($D153="","",IFERROR(INDEX(Inventario!$B$6:$B$305,MATCH($D153,Inventario!$A$6:$A$305,0)),"Sin ficha"))</f>
        <v/>
      </c>
      <c r="F153" s="14">
        <f>IF($D153="","",IFERROR(INDEX(Inventario!$C$6:$C$305,MATCH($D153,Inventario!$A$6:$A$305,0)),"Sin ficha"))</f>
        <v/>
      </c>
      <c r="G153" s="11" t="n"/>
      <c r="H153" s="11" t="n"/>
      <c r="I153" s="12" t="n"/>
      <c r="J153" s="14">
        <f>IF($D153="","",IF(ISNA(MATCH($D153,Inventario!$A$6:$A$305,0)),"Bicicleta no registrada",IF($I153="","Sin documento",IF($I153=INDEX(Inventario!$D$6:$D$305,MATCH($D153,Inventario!$A$6:$A$305,0)),"Propietario",IF(OR($I153=INDEX(Inventario!$F$6:$F$305,MATCH($D153,Inventario!$A$6:$A$305,0)),$I153=INDEX(Inventario!$H$6:$H$305,MATCH($D153,Inventario!$A$6:$A$305,0))),"Autorizado en la ficha","Otra persona")))))</f>
        <v/>
      </c>
      <c r="K153" s="11" t="n"/>
      <c r="L153" s="11" t="n"/>
      <c r="M153" s="11" t="n"/>
      <c r="N153" s="11" t="n"/>
      <c r="O153" s="14">
        <f>IF($D153="","",IF($J153="Bicicleta no registrada","Revisar: bicicleta sin ficha en el inventario",IF($G153="Salida no permitida","Revisar: intento de salida sin autorización (no salió)",IF($G153&lt;&gt;"Sale","",IF($J153="Propietario","",IF($J153="Autorizado en la ficha","Informativa: sale con un autorizado de la ficha",IF(OR($K153="Sí, por citófono o llamada",$K153="Sí, por escrito"),"Informativa: sale con otra persona, autorizada por el propietario",IF($J153="Sin documento","Revisar: sale sin documento y sin autorización","Revisar: sale con otra persona sin autorización del propietario"))))))))</f>
        <v/>
      </c>
      <c r="P153" s="14">
        <f>IF($O153="","",COUNTIF($O$7:$O153,"?*"))</f>
        <v/>
      </c>
    </row>
    <row r="154" ht="18" customHeight="1">
      <c r="A154" s="14">
        <f>IF(AND($B154="",$D154=""),"",ROW()-6)</f>
        <v/>
      </c>
      <c r="B154" s="13" t="n"/>
      <c r="C154" s="15" t="n"/>
      <c r="D154" s="11" t="n"/>
      <c r="E154" s="14">
        <f>IF($D154="","",IFERROR(INDEX(Inventario!$B$6:$B$305,MATCH($D154,Inventario!$A$6:$A$305,0)),"Sin ficha"))</f>
        <v/>
      </c>
      <c r="F154" s="14">
        <f>IF($D154="","",IFERROR(INDEX(Inventario!$C$6:$C$305,MATCH($D154,Inventario!$A$6:$A$305,0)),"Sin ficha"))</f>
        <v/>
      </c>
      <c r="G154" s="11" t="n"/>
      <c r="H154" s="11" t="n"/>
      <c r="I154" s="12" t="n"/>
      <c r="J154" s="14">
        <f>IF($D154="","",IF(ISNA(MATCH($D154,Inventario!$A$6:$A$305,0)),"Bicicleta no registrada",IF($I154="","Sin documento",IF($I154=INDEX(Inventario!$D$6:$D$305,MATCH($D154,Inventario!$A$6:$A$305,0)),"Propietario",IF(OR($I154=INDEX(Inventario!$F$6:$F$305,MATCH($D154,Inventario!$A$6:$A$305,0)),$I154=INDEX(Inventario!$H$6:$H$305,MATCH($D154,Inventario!$A$6:$A$305,0))),"Autorizado en la ficha","Otra persona")))))</f>
        <v/>
      </c>
      <c r="K154" s="11" t="n"/>
      <c r="L154" s="11" t="n"/>
      <c r="M154" s="11" t="n"/>
      <c r="N154" s="11" t="n"/>
      <c r="O154" s="14">
        <f>IF($D154="","",IF($J154="Bicicleta no registrada","Revisar: bicicleta sin ficha en el inventario",IF($G154="Salida no permitida","Revisar: intento de salida sin autorización (no salió)",IF($G154&lt;&gt;"Sale","",IF($J154="Propietario","",IF($J154="Autorizado en la ficha","Informativa: sale con un autorizado de la ficha",IF(OR($K154="Sí, por citófono o llamada",$K154="Sí, por escrito"),"Informativa: sale con otra persona, autorizada por el propietario",IF($J154="Sin documento","Revisar: sale sin documento y sin autorización","Revisar: sale con otra persona sin autorización del propietario"))))))))</f>
        <v/>
      </c>
      <c r="P154" s="14">
        <f>IF($O154="","",COUNTIF($O$7:$O154,"?*"))</f>
        <v/>
      </c>
    </row>
    <row r="155" ht="18" customHeight="1">
      <c r="A155" s="14">
        <f>IF(AND($B155="",$D155=""),"",ROW()-6)</f>
        <v/>
      </c>
      <c r="B155" s="13" t="n"/>
      <c r="C155" s="15" t="n"/>
      <c r="D155" s="11" t="n"/>
      <c r="E155" s="14">
        <f>IF($D155="","",IFERROR(INDEX(Inventario!$B$6:$B$305,MATCH($D155,Inventario!$A$6:$A$305,0)),"Sin ficha"))</f>
        <v/>
      </c>
      <c r="F155" s="14">
        <f>IF($D155="","",IFERROR(INDEX(Inventario!$C$6:$C$305,MATCH($D155,Inventario!$A$6:$A$305,0)),"Sin ficha"))</f>
        <v/>
      </c>
      <c r="G155" s="11" t="n"/>
      <c r="H155" s="11" t="n"/>
      <c r="I155" s="12" t="n"/>
      <c r="J155" s="14">
        <f>IF($D155="","",IF(ISNA(MATCH($D155,Inventario!$A$6:$A$305,0)),"Bicicleta no registrada",IF($I155="","Sin documento",IF($I155=INDEX(Inventario!$D$6:$D$305,MATCH($D155,Inventario!$A$6:$A$305,0)),"Propietario",IF(OR($I155=INDEX(Inventario!$F$6:$F$305,MATCH($D155,Inventario!$A$6:$A$305,0)),$I155=INDEX(Inventario!$H$6:$H$305,MATCH($D155,Inventario!$A$6:$A$305,0))),"Autorizado en la ficha","Otra persona")))))</f>
        <v/>
      </c>
      <c r="K155" s="11" t="n"/>
      <c r="L155" s="11" t="n"/>
      <c r="M155" s="11" t="n"/>
      <c r="N155" s="11" t="n"/>
      <c r="O155" s="14">
        <f>IF($D155="","",IF($J155="Bicicleta no registrada","Revisar: bicicleta sin ficha en el inventario",IF($G155="Salida no permitida","Revisar: intento de salida sin autorización (no salió)",IF($G155&lt;&gt;"Sale","",IF($J155="Propietario","",IF($J155="Autorizado en la ficha","Informativa: sale con un autorizado de la ficha",IF(OR($K155="Sí, por citófono o llamada",$K155="Sí, por escrito"),"Informativa: sale con otra persona, autorizada por el propietario",IF($J155="Sin documento","Revisar: sale sin documento y sin autorización","Revisar: sale con otra persona sin autorización del propietario"))))))))</f>
        <v/>
      </c>
      <c r="P155" s="14">
        <f>IF($O155="","",COUNTIF($O$7:$O155,"?*"))</f>
        <v/>
      </c>
    </row>
    <row r="156" ht="18" customHeight="1">
      <c r="A156" s="14">
        <f>IF(AND($B156="",$D156=""),"",ROW()-6)</f>
        <v/>
      </c>
      <c r="B156" s="13" t="n"/>
      <c r="C156" s="15" t="n"/>
      <c r="D156" s="11" t="n"/>
      <c r="E156" s="14">
        <f>IF($D156="","",IFERROR(INDEX(Inventario!$B$6:$B$305,MATCH($D156,Inventario!$A$6:$A$305,0)),"Sin ficha"))</f>
        <v/>
      </c>
      <c r="F156" s="14">
        <f>IF($D156="","",IFERROR(INDEX(Inventario!$C$6:$C$305,MATCH($D156,Inventario!$A$6:$A$305,0)),"Sin ficha"))</f>
        <v/>
      </c>
      <c r="G156" s="11" t="n"/>
      <c r="H156" s="11" t="n"/>
      <c r="I156" s="12" t="n"/>
      <c r="J156" s="14">
        <f>IF($D156="","",IF(ISNA(MATCH($D156,Inventario!$A$6:$A$305,0)),"Bicicleta no registrada",IF($I156="","Sin documento",IF($I156=INDEX(Inventario!$D$6:$D$305,MATCH($D156,Inventario!$A$6:$A$305,0)),"Propietario",IF(OR($I156=INDEX(Inventario!$F$6:$F$305,MATCH($D156,Inventario!$A$6:$A$305,0)),$I156=INDEX(Inventario!$H$6:$H$305,MATCH($D156,Inventario!$A$6:$A$305,0))),"Autorizado en la ficha","Otra persona")))))</f>
        <v/>
      </c>
      <c r="K156" s="11" t="n"/>
      <c r="L156" s="11" t="n"/>
      <c r="M156" s="11" t="n"/>
      <c r="N156" s="11" t="n"/>
      <c r="O156" s="14">
        <f>IF($D156="","",IF($J156="Bicicleta no registrada","Revisar: bicicleta sin ficha en el inventario",IF($G156="Salida no permitida","Revisar: intento de salida sin autorización (no salió)",IF($G156&lt;&gt;"Sale","",IF($J156="Propietario","",IF($J156="Autorizado en la ficha","Informativa: sale con un autorizado de la ficha",IF(OR($K156="Sí, por citófono o llamada",$K156="Sí, por escrito"),"Informativa: sale con otra persona, autorizada por el propietario",IF($J156="Sin documento","Revisar: sale sin documento y sin autorización","Revisar: sale con otra persona sin autorización del propietario"))))))))</f>
        <v/>
      </c>
      <c r="P156" s="14">
        <f>IF($O156="","",COUNTIF($O$7:$O156,"?*"))</f>
        <v/>
      </c>
    </row>
    <row r="157" ht="18" customHeight="1">
      <c r="A157" s="14">
        <f>IF(AND($B157="",$D157=""),"",ROW()-6)</f>
        <v/>
      </c>
      <c r="B157" s="13" t="n"/>
      <c r="C157" s="15" t="n"/>
      <c r="D157" s="11" t="n"/>
      <c r="E157" s="14">
        <f>IF($D157="","",IFERROR(INDEX(Inventario!$B$6:$B$305,MATCH($D157,Inventario!$A$6:$A$305,0)),"Sin ficha"))</f>
        <v/>
      </c>
      <c r="F157" s="14">
        <f>IF($D157="","",IFERROR(INDEX(Inventario!$C$6:$C$305,MATCH($D157,Inventario!$A$6:$A$305,0)),"Sin ficha"))</f>
        <v/>
      </c>
      <c r="G157" s="11" t="n"/>
      <c r="H157" s="11" t="n"/>
      <c r="I157" s="12" t="n"/>
      <c r="J157" s="14">
        <f>IF($D157="","",IF(ISNA(MATCH($D157,Inventario!$A$6:$A$305,0)),"Bicicleta no registrada",IF($I157="","Sin documento",IF($I157=INDEX(Inventario!$D$6:$D$305,MATCH($D157,Inventario!$A$6:$A$305,0)),"Propietario",IF(OR($I157=INDEX(Inventario!$F$6:$F$305,MATCH($D157,Inventario!$A$6:$A$305,0)),$I157=INDEX(Inventario!$H$6:$H$305,MATCH($D157,Inventario!$A$6:$A$305,0))),"Autorizado en la ficha","Otra persona")))))</f>
        <v/>
      </c>
      <c r="K157" s="11" t="n"/>
      <c r="L157" s="11" t="n"/>
      <c r="M157" s="11" t="n"/>
      <c r="N157" s="11" t="n"/>
      <c r="O157" s="14">
        <f>IF($D157="","",IF($J157="Bicicleta no registrada","Revisar: bicicleta sin ficha en el inventario",IF($G157="Salida no permitida","Revisar: intento de salida sin autorización (no salió)",IF($G157&lt;&gt;"Sale","",IF($J157="Propietario","",IF($J157="Autorizado en la ficha","Informativa: sale con un autorizado de la ficha",IF(OR($K157="Sí, por citófono o llamada",$K157="Sí, por escrito"),"Informativa: sale con otra persona, autorizada por el propietario",IF($J157="Sin documento","Revisar: sale sin documento y sin autorización","Revisar: sale con otra persona sin autorización del propietario"))))))))</f>
        <v/>
      </c>
      <c r="P157" s="14">
        <f>IF($O157="","",COUNTIF($O$7:$O157,"?*"))</f>
        <v/>
      </c>
    </row>
    <row r="158" ht="18" customHeight="1">
      <c r="A158" s="14">
        <f>IF(AND($B158="",$D158=""),"",ROW()-6)</f>
        <v/>
      </c>
      <c r="B158" s="13" t="n"/>
      <c r="C158" s="15" t="n"/>
      <c r="D158" s="11" t="n"/>
      <c r="E158" s="14">
        <f>IF($D158="","",IFERROR(INDEX(Inventario!$B$6:$B$305,MATCH($D158,Inventario!$A$6:$A$305,0)),"Sin ficha"))</f>
        <v/>
      </c>
      <c r="F158" s="14">
        <f>IF($D158="","",IFERROR(INDEX(Inventario!$C$6:$C$305,MATCH($D158,Inventario!$A$6:$A$305,0)),"Sin ficha"))</f>
        <v/>
      </c>
      <c r="G158" s="11" t="n"/>
      <c r="H158" s="11" t="n"/>
      <c r="I158" s="12" t="n"/>
      <c r="J158" s="14">
        <f>IF($D158="","",IF(ISNA(MATCH($D158,Inventario!$A$6:$A$305,0)),"Bicicleta no registrada",IF($I158="","Sin documento",IF($I158=INDEX(Inventario!$D$6:$D$305,MATCH($D158,Inventario!$A$6:$A$305,0)),"Propietario",IF(OR($I158=INDEX(Inventario!$F$6:$F$305,MATCH($D158,Inventario!$A$6:$A$305,0)),$I158=INDEX(Inventario!$H$6:$H$305,MATCH($D158,Inventario!$A$6:$A$305,0))),"Autorizado en la ficha","Otra persona")))))</f>
        <v/>
      </c>
      <c r="K158" s="11" t="n"/>
      <c r="L158" s="11" t="n"/>
      <c r="M158" s="11" t="n"/>
      <c r="N158" s="11" t="n"/>
      <c r="O158" s="14">
        <f>IF($D158="","",IF($J158="Bicicleta no registrada","Revisar: bicicleta sin ficha en el inventario",IF($G158="Salida no permitida","Revisar: intento de salida sin autorización (no salió)",IF($G158&lt;&gt;"Sale","",IF($J158="Propietario","",IF($J158="Autorizado en la ficha","Informativa: sale con un autorizado de la ficha",IF(OR($K158="Sí, por citófono o llamada",$K158="Sí, por escrito"),"Informativa: sale con otra persona, autorizada por el propietario",IF($J158="Sin documento","Revisar: sale sin documento y sin autorización","Revisar: sale con otra persona sin autorización del propietario"))))))))</f>
        <v/>
      </c>
      <c r="P158" s="14">
        <f>IF($O158="","",COUNTIF($O$7:$O158,"?*"))</f>
        <v/>
      </c>
    </row>
    <row r="159" ht="18" customHeight="1">
      <c r="A159" s="14">
        <f>IF(AND($B159="",$D159=""),"",ROW()-6)</f>
        <v/>
      </c>
      <c r="B159" s="13" t="n"/>
      <c r="C159" s="15" t="n"/>
      <c r="D159" s="11" t="n"/>
      <c r="E159" s="14">
        <f>IF($D159="","",IFERROR(INDEX(Inventario!$B$6:$B$305,MATCH($D159,Inventario!$A$6:$A$305,0)),"Sin ficha"))</f>
        <v/>
      </c>
      <c r="F159" s="14">
        <f>IF($D159="","",IFERROR(INDEX(Inventario!$C$6:$C$305,MATCH($D159,Inventario!$A$6:$A$305,0)),"Sin ficha"))</f>
        <v/>
      </c>
      <c r="G159" s="11" t="n"/>
      <c r="H159" s="11" t="n"/>
      <c r="I159" s="12" t="n"/>
      <c r="J159" s="14">
        <f>IF($D159="","",IF(ISNA(MATCH($D159,Inventario!$A$6:$A$305,0)),"Bicicleta no registrada",IF($I159="","Sin documento",IF($I159=INDEX(Inventario!$D$6:$D$305,MATCH($D159,Inventario!$A$6:$A$305,0)),"Propietario",IF(OR($I159=INDEX(Inventario!$F$6:$F$305,MATCH($D159,Inventario!$A$6:$A$305,0)),$I159=INDEX(Inventario!$H$6:$H$305,MATCH($D159,Inventario!$A$6:$A$305,0))),"Autorizado en la ficha","Otra persona")))))</f>
        <v/>
      </c>
      <c r="K159" s="11" t="n"/>
      <c r="L159" s="11" t="n"/>
      <c r="M159" s="11" t="n"/>
      <c r="N159" s="11" t="n"/>
      <c r="O159" s="14">
        <f>IF($D159="","",IF($J159="Bicicleta no registrada","Revisar: bicicleta sin ficha en el inventario",IF($G159="Salida no permitida","Revisar: intento de salida sin autorización (no salió)",IF($G159&lt;&gt;"Sale","",IF($J159="Propietario","",IF($J159="Autorizado en la ficha","Informativa: sale con un autorizado de la ficha",IF(OR($K159="Sí, por citófono o llamada",$K159="Sí, por escrito"),"Informativa: sale con otra persona, autorizada por el propietario",IF($J159="Sin documento","Revisar: sale sin documento y sin autorización","Revisar: sale con otra persona sin autorización del propietario"))))))))</f>
        <v/>
      </c>
      <c r="P159" s="14">
        <f>IF($O159="","",COUNTIF($O$7:$O159,"?*"))</f>
        <v/>
      </c>
    </row>
    <row r="160" ht="18" customHeight="1">
      <c r="A160" s="14">
        <f>IF(AND($B160="",$D160=""),"",ROW()-6)</f>
        <v/>
      </c>
      <c r="B160" s="13" t="n"/>
      <c r="C160" s="15" t="n"/>
      <c r="D160" s="11" t="n"/>
      <c r="E160" s="14">
        <f>IF($D160="","",IFERROR(INDEX(Inventario!$B$6:$B$305,MATCH($D160,Inventario!$A$6:$A$305,0)),"Sin ficha"))</f>
        <v/>
      </c>
      <c r="F160" s="14">
        <f>IF($D160="","",IFERROR(INDEX(Inventario!$C$6:$C$305,MATCH($D160,Inventario!$A$6:$A$305,0)),"Sin ficha"))</f>
        <v/>
      </c>
      <c r="G160" s="11" t="n"/>
      <c r="H160" s="11" t="n"/>
      <c r="I160" s="12" t="n"/>
      <c r="J160" s="14">
        <f>IF($D160="","",IF(ISNA(MATCH($D160,Inventario!$A$6:$A$305,0)),"Bicicleta no registrada",IF($I160="","Sin documento",IF($I160=INDEX(Inventario!$D$6:$D$305,MATCH($D160,Inventario!$A$6:$A$305,0)),"Propietario",IF(OR($I160=INDEX(Inventario!$F$6:$F$305,MATCH($D160,Inventario!$A$6:$A$305,0)),$I160=INDEX(Inventario!$H$6:$H$305,MATCH($D160,Inventario!$A$6:$A$305,0))),"Autorizado en la ficha","Otra persona")))))</f>
        <v/>
      </c>
      <c r="K160" s="11" t="n"/>
      <c r="L160" s="11" t="n"/>
      <c r="M160" s="11" t="n"/>
      <c r="N160" s="11" t="n"/>
      <c r="O160" s="14">
        <f>IF($D160="","",IF($J160="Bicicleta no registrada","Revisar: bicicleta sin ficha en el inventario",IF($G160="Salida no permitida","Revisar: intento de salida sin autorización (no salió)",IF($G160&lt;&gt;"Sale","",IF($J160="Propietario","",IF($J160="Autorizado en la ficha","Informativa: sale con un autorizado de la ficha",IF(OR($K160="Sí, por citófono o llamada",$K160="Sí, por escrito"),"Informativa: sale con otra persona, autorizada por el propietario",IF($J160="Sin documento","Revisar: sale sin documento y sin autorización","Revisar: sale con otra persona sin autorización del propietario"))))))))</f>
        <v/>
      </c>
      <c r="P160" s="14">
        <f>IF($O160="","",COUNTIF($O$7:$O160,"?*"))</f>
        <v/>
      </c>
    </row>
    <row r="161" ht="18" customHeight="1">
      <c r="A161" s="14">
        <f>IF(AND($B161="",$D161=""),"",ROW()-6)</f>
        <v/>
      </c>
      <c r="B161" s="13" t="n"/>
      <c r="C161" s="15" t="n"/>
      <c r="D161" s="11" t="n"/>
      <c r="E161" s="14">
        <f>IF($D161="","",IFERROR(INDEX(Inventario!$B$6:$B$305,MATCH($D161,Inventario!$A$6:$A$305,0)),"Sin ficha"))</f>
        <v/>
      </c>
      <c r="F161" s="14">
        <f>IF($D161="","",IFERROR(INDEX(Inventario!$C$6:$C$305,MATCH($D161,Inventario!$A$6:$A$305,0)),"Sin ficha"))</f>
        <v/>
      </c>
      <c r="G161" s="11" t="n"/>
      <c r="H161" s="11" t="n"/>
      <c r="I161" s="12" t="n"/>
      <c r="J161" s="14">
        <f>IF($D161="","",IF(ISNA(MATCH($D161,Inventario!$A$6:$A$305,0)),"Bicicleta no registrada",IF($I161="","Sin documento",IF($I161=INDEX(Inventario!$D$6:$D$305,MATCH($D161,Inventario!$A$6:$A$305,0)),"Propietario",IF(OR($I161=INDEX(Inventario!$F$6:$F$305,MATCH($D161,Inventario!$A$6:$A$305,0)),$I161=INDEX(Inventario!$H$6:$H$305,MATCH($D161,Inventario!$A$6:$A$305,0))),"Autorizado en la ficha","Otra persona")))))</f>
        <v/>
      </c>
      <c r="K161" s="11" t="n"/>
      <c r="L161" s="11" t="n"/>
      <c r="M161" s="11" t="n"/>
      <c r="N161" s="11" t="n"/>
      <c r="O161" s="14">
        <f>IF($D161="","",IF($J161="Bicicleta no registrada","Revisar: bicicleta sin ficha en el inventario",IF($G161="Salida no permitida","Revisar: intento de salida sin autorización (no salió)",IF($G161&lt;&gt;"Sale","",IF($J161="Propietario","",IF($J161="Autorizado en la ficha","Informativa: sale con un autorizado de la ficha",IF(OR($K161="Sí, por citófono o llamada",$K161="Sí, por escrito"),"Informativa: sale con otra persona, autorizada por el propietario",IF($J161="Sin documento","Revisar: sale sin documento y sin autorización","Revisar: sale con otra persona sin autorización del propietario"))))))))</f>
        <v/>
      </c>
      <c r="P161" s="14">
        <f>IF($O161="","",COUNTIF($O$7:$O161,"?*"))</f>
        <v/>
      </c>
    </row>
    <row r="162" ht="18" customHeight="1">
      <c r="A162" s="14">
        <f>IF(AND($B162="",$D162=""),"",ROW()-6)</f>
        <v/>
      </c>
      <c r="B162" s="13" t="n"/>
      <c r="C162" s="15" t="n"/>
      <c r="D162" s="11" t="n"/>
      <c r="E162" s="14">
        <f>IF($D162="","",IFERROR(INDEX(Inventario!$B$6:$B$305,MATCH($D162,Inventario!$A$6:$A$305,0)),"Sin ficha"))</f>
        <v/>
      </c>
      <c r="F162" s="14">
        <f>IF($D162="","",IFERROR(INDEX(Inventario!$C$6:$C$305,MATCH($D162,Inventario!$A$6:$A$305,0)),"Sin ficha"))</f>
        <v/>
      </c>
      <c r="G162" s="11" t="n"/>
      <c r="H162" s="11" t="n"/>
      <c r="I162" s="12" t="n"/>
      <c r="J162" s="14">
        <f>IF($D162="","",IF(ISNA(MATCH($D162,Inventario!$A$6:$A$305,0)),"Bicicleta no registrada",IF($I162="","Sin documento",IF($I162=INDEX(Inventario!$D$6:$D$305,MATCH($D162,Inventario!$A$6:$A$305,0)),"Propietario",IF(OR($I162=INDEX(Inventario!$F$6:$F$305,MATCH($D162,Inventario!$A$6:$A$305,0)),$I162=INDEX(Inventario!$H$6:$H$305,MATCH($D162,Inventario!$A$6:$A$305,0))),"Autorizado en la ficha","Otra persona")))))</f>
        <v/>
      </c>
      <c r="K162" s="11" t="n"/>
      <c r="L162" s="11" t="n"/>
      <c r="M162" s="11" t="n"/>
      <c r="N162" s="11" t="n"/>
      <c r="O162" s="14">
        <f>IF($D162="","",IF($J162="Bicicleta no registrada","Revisar: bicicleta sin ficha en el inventario",IF($G162="Salida no permitida","Revisar: intento de salida sin autorización (no salió)",IF($G162&lt;&gt;"Sale","",IF($J162="Propietario","",IF($J162="Autorizado en la ficha","Informativa: sale con un autorizado de la ficha",IF(OR($K162="Sí, por citófono o llamada",$K162="Sí, por escrito"),"Informativa: sale con otra persona, autorizada por el propietario",IF($J162="Sin documento","Revisar: sale sin documento y sin autorización","Revisar: sale con otra persona sin autorización del propietario"))))))))</f>
        <v/>
      </c>
      <c r="P162" s="14">
        <f>IF($O162="","",COUNTIF($O$7:$O162,"?*"))</f>
        <v/>
      </c>
    </row>
    <row r="163" ht="18" customHeight="1">
      <c r="A163" s="14">
        <f>IF(AND($B163="",$D163=""),"",ROW()-6)</f>
        <v/>
      </c>
      <c r="B163" s="13" t="n"/>
      <c r="C163" s="15" t="n"/>
      <c r="D163" s="11" t="n"/>
      <c r="E163" s="14">
        <f>IF($D163="","",IFERROR(INDEX(Inventario!$B$6:$B$305,MATCH($D163,Inventario!$A$6:$A$305,0)),"Sin ficha"))</f>
        <v/>
      </c>
      <c r="F163" s="14">
        <f>IF($D163="","",IFERROR(INDEX(Inventario!$C$6:$C$305,MATCH($D163,Inventario!$A$6:$A$305,0)),"Sin ficha"))</f>
        <v/>
      </c>
      <c r="G163" s="11" t="n"/>
      <c r="H163" s="11" t="n"/>
      <c r="I163" s="12" t="n"/>
      <c r="J163" s="14">
        <f>IF($D163="","",IF(ISNA(MATCH($D163,Inventario!$A$6:$A$305,0)),"Bicicleta no registrada",IF($I163="","Sin documento",IF($I163=INDEX(Inventario!$D$6:$D$305,MATCH($D163,Inventario!$A$6:$A$305,0)),"Propietario",IF(OR($I163=INDEX(Inventario!$F$6:$F$305,MATCH($D163,Inventario!$A$6:$A$305,0)),$I163=INDEX(Inventario!$H$6:$H$305,MATCH($D163,Inventario!$A$6:$A$305,0))),"Autorizado en la ficha","Otra persona")))))</f>
        <v/>
      </c>
      <c r="K163" s="11" t="n"/>
      <c r="L163" s="11" t="n"/>
      <c r="M163" s="11" t="n"/>
      <c r="N163" s="11" t="n"/>
      <c r="O163" s="14">
        <f>IF($D163="","",IF($J163="Bicicleta no registrada","Revisar: bicicleta sin ficha en el inventario",IF($G163="Salida no permitida","Revisar: intento de salida sin autorización (no salió)",IF($G163&lt;&gt;"Sale","",IF($J163="Propietario","",IF($J163="Autorizado en la ficha","Informativa: sale con un autorizado de la ficha",IF(OR($K163="Sí, por citófono o llamada",$K163="Sí, por escrito"),"Informativa: sale con otra persona, autorizada por el propietario",IF($J163="Sin documento","Revisar: sale sin documento y sin autorización","Revisar: sale con otra persona sin autorización del propietario"))))))))</f>
        <v/>
      </c>
      <c r="P163" s="14">
        <f>IF($O163="","",COUNTIF($O$7:$O163,"?*"))</f>
        <v/>
      </c>
    </row>
    <row r="164" ht="18" customHeight="1">
      <c r="A164" s="14">
        <f>IF(AND($B164="",$D164=""),"",ROW()-6)</f>
        <v/>
      </c>
      <c r="B164" s="13" t="n"/>
      <c r="C164" s="15" t="n"/>
      <c r="D164" s="11" t="n"/>
      <c r="E164" s="14">
        <f>IF($D164="","",IFERROR(INDEX(Inventario!$B$6:$B$305,MATCH($D164,Inventario!$A$6:$A$305,0)),"Sin ficha"))</f>
        <v/>
      </c>
      <c r="F164" s="14">
        <f>IF($D164="","",IFERROR(INDEX(Inventario!$C$6:$C$305,MATCH($D164,Inventario!$A$6:$A$305,0)),"Sin ficha"))</f>
        <v/>
      </c>
      <c r="G164" s="11" t="n"/>
      <c r="H164" s="11" t="n"/>
      <c r="I164" s="12" t="n"/>
      <c r="J164" s="14">
        <f>IF($D164="","",IF(ISNA(MATCH($D164,Inventario!$A$6:$A$305,0)),"Bicicleta no registrada",IF($I164="","Sin documento",IF($I164=INDEX(Inventario!$D$6:$D$305,MATCH($D164,Inventario!$A$6:$A$305,0)),"Propietario",IF(OR($I164=INDEX(Inventario!$F$6:$F$305,MATCH($D164,Inventario!$A$6:$A$305,0)),$I164=INDEX(Inventario!$H$6:$H$305,MATCH($D164,Inventario!$A$6:$A$305,0))),"Autorizado en la ficha","Otra persona")))))</f>
        <v/>
      </c>
      <c r="K164" s="11" t="n"/>
      <c r="L164" s="11" t="n"/>
      <c r="M164" s="11" t="n"/>
      <c r="N164" s="11" t="n"/>
      <c r="O164" s="14">
        <f>IF($D164="","",IF($J164="Bicicleta no registrada","Revisar: bicicleta sin ficha en el inventario",IF($G164="Salida no permitida","Revisar: intento de salida sin autorización (no salió)",IF($G164&lt;&gt;"Sale","",IF($J164="Propietario","",IF($J164="Autorizado en la ficha","Informativa: sale con un autorizado de la ficha",IF(OR($K164="Sí, por citófono o llamada",$K164="Sí, por escrito"),"Informativa: sale con otra persona, autorizada por el propietario",IF($J164="Sin documento","Revisar: sale sin documento y sin autorización","Revisar: sale con otra persona sin autorización del propietario"))))))))</f>
        <v/>
      </c>
      <c r="P164" s="14">
        <f>IF($O164="","",COUNTIF($O$7:$O164,"?*"))</f>
        <v/>
      </c>
    </row>
    <row r="165" ht="18" customHeight="1">
      <c r="A165" s="14">
        <f>IF(AND($B165="",$D165=""),"",ROW()-6)</f>
        <v/>
      </c>
      <c r="B165" s="13" t="n"/>
      <c r="C165" s="15" t="n"/>
      <c r="D165" s="11" t="n"/>
      <c r="E165" s="14">
        <f>IF($D165="","",IFERROR(INDEX(Inventario!$B$6:$B$305,MATCH($D165,Inventario!$A$6:$A$305,0)),"Sin ficha"))</f>
        <v/>
      </c>
      <c r="F165" s="14">
        <f>IF($D165="","",IFERROR(INDEX(Inventario!$C$6:$C$305,MATCH($D165,Inventario!$A$6:$A$305,0)),"Sin ficha"))</f>
        <v/>
      </c>
      <c r="G165" s="11" t="n"/>
      <c r="H165" s="11" t="n"/>
      <c r="I165" s="12" t="n"/>
      <c r="J165" s="14">
        <f>IF($D165="","",IF(ISNA(MATCH($D165,Inventario!$A$6:$A$305,0)),"Bicicleta no registrada",IF($I165="","Sin documento",IF($I165=INDEX(Inventario!$D$6:$D$305,MATCH($D165,Inventario!$A$6:$A$305,0)),"Propietario",IF(OR($I165=INDEX(Inventario!$F$6:$F$305,MATCH($D165,Inventario!$A$6:$A$305,0)),$I165=INDEX(Inventario!$H$6:$H$305,MATCH($D165,Inventario!$A$6:$A$305,0))),"Autorizado en la ficha","Otra persona")))))</f>
        <v/>
      </c>
      <c r="K165" s="11" t="n"/>
      <c r="L165" s="11" t="n"/>
      <c r="M165" s="11" t="n"/>
      <c r="N165" s="11" t="n"/>
      <c r="O165" s="14">
        <f>IF($D165="","",IF($J165="Bicicleta no registrada","Revisar: bicicleta sin ficha en el inventario",IF($G165="Salida no permitida","Revisar: intento de salida sin autorización (no salió)",IF($G165&lt;&gt;"Sale","",IF($J165="Propietario","",IF($J165="Autorizado en la ficha","Informativa: sale con un autorizado de la ficha",IF(OR($K165="Sí, por citófono o llamada",$K165="Sí, por escrito"),"Informativa: sale con otra persona, autorizada por el propietario",IF($J165="Sin documento","Revisar: sale sin documento y sin autorización","Revisar: sale con otra persona sin autorización del propietario"))))))))</f>
        <v/>
      </c>
      <c r="P165" s="14">
        <f>IF($O165="","",COUNTIF($O$7:$O165,"?*"))</f>
        <v/>
      </c>
    </row>
    <row r="166" ht="18" customHeight="1">
      <c r="A166" s="14">
        <f>IF(AND($B166="",$D166=""),"",ROW()-6)</f>
        <v/>
      </c>
      <c r="B166" s="13" t="n"/>
      <c r="C166" s="15" t="n"/>
      <c r="D166" s="11" t="n"/>
      <c r="E166" s="14">
        <f>IF($D166="","",IFERROR(INDEX(Inventario!$B$6:$B$305,MATCH($D166,Inventario!$A$6:$A$305,0)),"Sin ficha"))</f>
        <v/>
      </c>
      <c r="F166" s="14">
        <f>IF($D166="","",IFERROR(INDEX(Inventario!$C$6:$C$305,MATCH($D166,Inventario!$A$6:$A$305,0)),"Sin ficha"))</f>
        <v/>
      </c>
      <c r="G166" s="11" t="n"/>
      <c r="H166" s="11" t="n"/>
      <c r="I166" s="12" t="n"/>
      <c r="J166" s="14">
        <f>IF($D166="","",IF(ISNA(MATCH($D166,Inventario!$A$6:$A$305,0)),"Bicicleta no registrada",IF($I166="","Sin documento",IF($I166=INDEX(Inventario!$D$6:$D$305,MATCH($D166,Inventario!$A$6:$A$305,0)),"Propietario",IF(OR($I166=INDEX(Inventario!$F$6:$F$305,MATCH($D166,Inventario!$A$6:$A$305,0)),$I166=INDEX(Inventario!$H$6:$H$305,MATCH($D166,Inventario!$A$6:$A$305,0))),"Autorizado en la ficha","Otra persona")))))</f>
        <v/>
      </c>
      <c r="K166" s="11" t="n"/>
      <c r="L166" s="11" t="n"/>
      <c r="M166" s="11" t="n"/>
      <c r="N166" s="11" t="n"/>
      <c r="O166" s="14">
        <f>IF($D166="","",IF($J166="Bicicleta no registrada","Revisar: bicicleta sin ficha en el inventario",IF($G166="Salida no permitida","Revisar: intento de salida sin autorización (no salió)",IF($G166&lt;&gt;"Sale","",IF($J166="Propietario","",IF($J166="Autorizado en la ficha","Informativa: sale con un autorizado de la ficha",IF(OR($K166="Sí, por citófono o llamada",$K166="Sí, por escrito"),"Informativa: sale con otra persona, autorizada por el propietario",IF($J166="Sin documento","Revisar: sale sin documento y sin autorización","Revisar: sale con otra persona sin autorización del propietario"))))))))</f>
        <v/>
      </c>
      <c r="P166" s="14">
        <f>IF($O166="","",COUNTIF($O$7:$O166,"?*"))</f>
        <v/>
      </c>
    </row>
    <row r="167" ht="18" customHeight="1">
      <c r="A167" s="14">
        <f>IF(AND($B167="",$D167=""),"",ROW()-6)</f>
        <v/>
      </c>
      <c r="B167" s="13" t="n"/>
      <c r="C167" s="15" t="n"/>
      <c r="D167" s="11" t="n"/>
      <c r="E167" s="14">
        <f>IF($D167="","",IFERROR(INDEX(Inventario!$B$6:$B$305,MATCH($D167,Inventario!$A$6:$A$305,0)),"Sin ficha"))</f>
        <v/>
      </c>
      <c r="F167" s="14">
        <f>IF($D167="","",IFERROR(INDEX(Inventario!$C$6:$C$305,MATCH($D167,Inventario!$A$6:$A$305,0)),"Sin ficha"))</f>
        <v/>
      </c>
      <c r="G167" s="11" t="n"/>
      <c r="H167" s="11" t="n"/>
      <c r="I167" s="12" t="n"/>
      <c r="J167" s="14">
        <f>IF($D167="","",IF(ISNA(MATCH($D167,Inventario!$A$6:$A$305,0)),"Bicicleta no registrada",IF($I167="","Sin documento",IF($I167=INDEX(Inventario!$D$6:$D$305,MATCH($D167,Inventario!$A$6:$A$305,0)),"Propietario",IF(OR($I167=INDEX(Inventario!$F$6:$F$305,MATCH($D167,Inventario!$A$6:$A$305,0)),$I167=INDEX(Inventario!$H$6:$H$305,MATCH($D167,Inventario!$A$6:$A$305,0))),"Autorizado en la ficha","Otra persona")))))</f>
        <v/>
      </c>
      <c r="K167" s="11" t="n"/>
      <c r="L167" s="11" t="n"/>
      <c r="M167" s="11" t="n"/>
      <c r="N167" s="11" t="n"/>
      <c r="O167" s="14">
        <f>IF($D167="","",IF($J167="Bicicleta no registrada","Revisar: bicicleta sin ficha en el inventario",IF($G167="Salida no permitida","Revisar: intento de salida sin autorización (no salió)",IF($G167&lt;&gt;"Sale","",IF($J167="Propietario","",IF($J167="Autorizado en la ficha","Informativa: sale con un autorizado de la ficha",IF(OR($K167="Sí, por citófono o llamada",$K167="Sí, por escrito"),"Informativa: sale con otra persona, autorizada por el propietario",IF($J167="Sin documento","Revisar: sale sin documento y sin autorización","Revisar: sale con otra persona sin autorización del propietario"))))))))</f>
        <v/>
      </c>
      <c r="P167" s="14">
        <f>IF($O167="","",COUNTIF($O$7:$O167,"?*"))</f>
        <v/>
      </c>
    </row>
    <row r="168" ht="18" customHeight="1">
      <c r="A168" s="14">
        <f>IF(AND($B168="",$D168=""),"",ROW()-6)</f>
        <v/>
      </c>
      <c r="B168" s="13" t="n"/>
      <c r="C168" s="15" t="n"/>
      <c r="D168" s="11" t="n"/>
      <c r="E168" s="14">
        <f>IF($D168="","",IFERROR(INDEX(Inventario!$B$6:$B$305,MATCH($D168,Inventario!$A$6:$A$305,0)),"Sin ficha"))</f>
        <v/>
      </c>
      <c r="F168" s="14">
        <f>IF($D168="","",IFERROR(INDEX(Inventario!$C$6:$C$305,MATCH($D168,Inventario!$A$6:$A$305,0)),"Sin ficha"))</f>
        <v/>
      </c>
      <c r="G168" s="11" t="n"/>
      <c r="H168" s="11" t="n"/>
      <c r="I168" s="12" t="n"/>
      <c r="J168" s="14">
        <f>IF($D168="","",IF(ISNA(MATCH($D168,Inventario!$A$6:$A$305,0)),"Bicicleta no registrada",IF($I168="","Sin documento",IF($I168=INDEX(Inventario!$D$6:$D$305,MATCH($D168,Inventario!$A$6:$A$305,0)),"Propietario",IF(OR($I168=INDEX(Inventario!$F$6:$F$305,MATCH($D168,Inventario!$A$6:$A$305,0)),$I168=INDEX(Inventario!$H$6:$H$305,MATCH($D168,Inventario!$A$6:$A$305,0))),"Autorizado en la ficha","Otra persona")))))</f>
        <v/>
      </c>
      <c r="K168" s="11" t="n"/>
      <c r="L168" s="11" t="n"/>
      <c r="M168" s="11" t="n"/>
      <c r="N168" s="11" t="n"/>
      <c r="O168" s="14">
        <f>IF($D168="","",IF($J168="Bicicleta no registrada","Revisar: bicicleta sin ficha en el inventario",IF($G168="Salida no permitida","Revisar: intento de salida sin autorización (no salió)",IF($G168&lt;&gt;"Sale","",IF($J168="Propietario","",IF($J168="Autorizado en la ficha","Informativa: sale con un autorizado de la ficha",IF(OR($K168="Sí, por citófono o llamada",$K168="Sí, por escrito"),"Informativa: sale con otra persona, autorizada por el propietario",IF($J168="Sin documento","Revisar: sale sin documento y sin autorización","Revisar: sale con otra persona sin autorización del propietario"))))))))</f>
        <v/>
      </c>
      <c r="P168" s="14">
        <f>IF($O168="","",COUNTIF($O$7:$O168,"?*"))</f>
        <v/>
      </c>
    </row>
    <row r="169" ht="18" customHeight="1">
      <c r="A169" s="14">
        <f>IF(AND($B169="",$D169=""),"",ROW()-6)</f>
        <v/>
      </c>
      <c r="B169" s="13" t="n"/>
      <c r="C169" s="15" t="n"/>
      <c r="D169" s="11" t="n"/>
      <c r="E169" s="14">
        <f>IF($D169="","",IFERROR(INDEX(Inventario!$B$6:$B$305,MATCH($D169,Inventario!$A$6:$A$305,0)),"Sin ficha"))</f>
        <v/>
      </c>
      <c r="F169" s="14">
        <f>IF($D169="","",IFERROR(INDEX(Inventario!$C$6:$C$305,MATCH($D169,Inventario!$A$6:$A$305,0)),"Sin ficha"))</f>
        <v/>
      </c>
      <c r="G169" s="11" t="n"/>
      <c r="H169" s="11" t="n"/>
      <c r="I169" s="12" t="n"/>
      <c r="J169" s="14">
        <f>IF($D169="","",IF(ISNA(MATCH($D169,Inventario!$A$6:$A$305,0)),"Bicicleta no registrada",IF($I169="","Sin documento",IF($I169=INDEX(Inventario!$D$6:$D$305,MATCH($D169,Inventario!$A$6:$A$305,0)),"Propietario",IF(OR($I169=INDEX(Inventario!$F$6:$F$305,MATCH($D169,Inventario!$A$6:$A$305,0)),$I169=INDEX(Inventario!$H$6:$H$305,MATCH($D169,Inventario!$A$6:$A$305,0))),"Autorizado en la ficha","Otra persona")))))</f>
        <v/>
      </c>
      <c r="K169" s="11" t="n"/>
      <c r="L169" s="11" t="n"/>
      <c r="M169" s="11" t="n"/>
      <c r="N169" s="11" t="n"/>
      <c r="O169" s="14">
        <f>IF($D169="","",IF($J169="Bicicleta no registrada","Revisar: bicicleta sin ficha en el inventario",IF($G169="Salida no permitida","Revisar: intento de salida sin autorización (no salió)",IF($G169&lt;&gt;"Sale","",IF($J169="Propietario","",IF($J169="Autorizado en la ficha","Informativa: sale con un autorizado de la ficha",IF(OR($K169="Sí, por citófono o llamada",$K169="Sí, por escrito"),"Informativa: sale con otra persona, autorizada por el propietario",IF($J169="Sin documento","Revisar: sale sin documento y sin autorización","Revisar: sale con otra persona sin autorización del propietario"))))))))</f>
        <v/>
      </c>
      <c r="P169" s="14">
        <f>IF($O169="","",COUNTIF($O$7:$O169,"?*"))</f>
        <v/>
      </c>
    </row>
    <row r="170" ht="18" customHeight="1">
      <c r="A170" s="14">
        <f>IF(AND($B170="",$D170=""),"",ROW()-6)</f>
        <v/>
      </c>
      <c r="B170" s="13" t="n"/>
      <c r="C170" s="15" t="n"/>
      <c r="D170" s="11" t="n"/>
      <c r="E170" s="14">
        <f>IF($D170="","",IFERROR(INDEX(Inventario!$B$6:$B$305,MATCH($D170,Inventario!$A$6:$A$305,0)),"Sin ficha"))</f>
        <v/>
      </c>
      <c r="F170" s="14">
        <f>IF($D170="","",IFERROR(INDEX(Inventario!$C$6:$C$305,MATCH($D170,Inventario!$A$6:$A$305,0)),"Sin ficha"))</f>
        <v/>
      </c>
      <c r="G170" s="11" t="n"/>
      <c r="H170" s="11" t="n"/>
      <c r="I170" s="12" t="n"/>
      <c r="J170" s="14">
        <f>IF($D170="","",IF(ISNA(MATCH($D170,Inventario!$A$6:$A$305,0)),"Bicicleta no registrada",IF($I170="","Sin documento",IF($I170=INDEX(Inventario!$D$6:$D$305,MATCH($D170,Inventario!$A$6:$A$305,0)),"Propietario",IF(OR($I170=INDEX(Inventario!$F$6:$F$305,MATCH($D170,Inventario!$A$6:$A$305,0)),$I170=INDEX(Inventario!$H$6:$H$305,MATCH($D170,Inventario!$A$6:$A$305,0))),"Autorizado en la ficha","Otra persona")))))</f>
        <v/>
      </c>
      <c r="K170" s="11" t="n"/>
      <c r="L170" s="11" t="n"/>
      <c r="M170" s="11" t="n"/>
      <c r="N170" s="11" t="n"/>
      <c r="O170" s="14">
        <f>IF($D170="","",IF($J170="Bicicleta no registrada","Revisar: bicicleta sin ficha en el inventario",IF($G170="Salida no permitida","Revisar: intento de salida sin autorización (no salió)",IF($G170&lt;&gt;"Sale","",IF($J170="Propietario","",IF($J170="Autorizado en la ficha","Informativa: sale con un autorizado de la ficha",IF(OR($K170="Sí, por citófono o llamada",$K170="Sí, por escrito"),"Informativa: sale con otra persona, autorizada por el propietario",IF($J170="Sin documento","Revisar: sale sin documento y sin autorización","Revisar: sale con otra persona sin autorización del propietario"))))))))</f>
        <v/>
      </c>
      <c r="P170" s="14">
        <f>IF($O170="","",COUNTIF($O$7:$O170,"?*"))</f>
        <v/>
      </c>
    </row>
    <row r="171" ht="18" customHeight="1">
      <c r="A171" s="14">
        <f>IF(AND($B171="",$D171=""),"",ROW()-6)</f>
        <v/>
      </c>
      <c r="B171" s="13" t="n"/>
      <c r="C171" s="15" t="n"/>
      <c r="D171" s="11" t="n"/>
      <c r="E171" s="14">
        <f>IF($D171="","",IFERROR(INDEX(Inventario!$B$6:$B$305,MATCH($D171,Inventario!$A$6:$A$305,0)),"Sin ficha"))</f>
        <v/>
      </c>
      <c r="F171" s="14">
        <f>IF($D171="","",IFERROR(INDEX(Inventario!$C$6:$C$305,MATCH($D171,Inventario!$A$6:$A$305,0)),"Sin ficha"))</f>
        <v/>
      </c>
      <c r="G171" s="11" t="n"/>
      <c r="H171" s="11" t="n"/>
      <c r="I171" s="12" t="n"/>
      <c r="J171" s="14">
        <f>IF($D171="","",IF(ISNA(MATCH($D171,Inventario!$A$6:$A$305,0)),"Bicicleta no registrada",IF($I171="","Sin documento",IF($I171=INDEX(Inventario!$D$6:$D$305,MATCH($D171,Inventario!$A$6:$A$305,0)),"Propietario",IF(OR($I171=INDEX(Inventario!$F$6:$F$305,MATCH($D171,Inventario!$A$6:$A$305,0)),$I171=INDEX(Inventario!$H$6:$H$305,MATCH($D171,Inventario!$A$6:$A$305,0))),"Autorizado en la ficha","Otra persona")))))</f>
        <v/>
      </c>
      <c r="K171" s="11" t="n"/>
      <c r="L171" s="11" t="n"/>
      <c r="M171" s="11" t="n"/>
      <c r="N171" s="11" t="n"/>
      <c r="O171" s="14">
        <f>IF($D171="","",IF($J171="Bicicleta no registrada","Revisar: bicicleta sin ficha en el inventario",IF($G171="Salida no permitida","Revisar: intento de salida sin autorización (no salió)",IF($G171&lt;&gt;"Sale","",IF($J171="Propietario","",IF($J171="Autorizado en la ficha","Informativa: sale con un autorizado de la ficha",IF(OR($K171="Sí, por citófono o llamada",$K171="Sí, por escrito"),"Informativa: sale con otra persona, autorizada por el propietario",IF($J171="Sin documento","Revisar: sale sin documento y sin autorización","Revisar: sale con otra persona sin autorización del propietario"))))))))</f>
        <v/>
      </c>
      <c r="P171" s="14">
        <f>IF($O171="","",COUNTIF($O$7:$O171,"?*"))</f>
        <v/>
      </c>
    </row>
    <row r="172" ht="18" customHeight="1">
      <c r="A172" s="14">
        <f>IF(AND($B172="",$D172=""),"",ROW()-6)</f>
        <v/>
      </c>
      <c r="B172" s="13" t="n"/>
      <c r="C172" s="15" t="n"/>
      <c r="D172" s="11" t="n"/>
      <c r="E172" s="14">
        <f>IF($D172="","",IFERROR(INDEX(Inventario!$B$6:$B$305,MATCH($D172,Inventario!$A$6:$A$305,0)),"Sin ficha"))</f>
        <v/>
      </c>
      <c r="F172" s="14">
        <f>IF($D172="","",IFERROR(INDEX(Inventario!$C$6:$C$305,MATCH($D172,Inventario!$A$6:$A$305,0)),"Sin ficha"))</f>
        <v/>
      </c>
      <c r="G172" s="11" t="n"/>
      <c r="H172" s="11" t="n"/>
      <c r="I172" s="12" t="n"/>
      <c r="J172" s="14">
        <f>IF($D172="","",IF(ISNA(MATCH($D172,Inventario!$A$6:$A$305,0)),"Bicicleta no registrada",IF($I172="","Sin documento",IF($I172=INDEX(Inventario!$D$6:$D$305,MATCH($D172,Inventario!$A$6:$A$305,0)),"Propietario",IF(OR($I172=INDEX(Inventario!$F$6:$F$305,MATCH($D172,Inventario!$A$6:$A$305,0)),$I172=INDEX(Inventario!$H$6:$H$305,MATCH($D172,Inventario!$A$6:$A$305,0))),"Autorizado en la ficha","Otra persona")))))</f>
        <v/>
      </c>
      <c r="K172" s="11" t="n"/>
      <c r="L172" s="11" t="n"/>
      <c r="M172" s="11" t="n"/>
      <c r="N172" s="11" t="n"/>
      <c r="O172" s="14">
        <f>IF($D172="","",IF($J172="Bicicleta no registrada","Revisar: bicicleta sin ficha en el inventario",IF($G172="Salida no permitida","Revisar: intento de salida sin autorización (no salió)",IF($G172&lt;&gt;"Sale","",IF($J172="Propietario","",IF($J172="Autorizado en la ficha","Informativa: sale con un autorizado de la ficha",IF(OR($K172="Sí, por citófono o llamada",$K172="Sí, por escrito"),"Informativa: sale con otra persona, autorizada por el propietario",IF($J172="Sin documento","Revisar: sale sin documento y sin autorización","Revisar: sale con otra persona sin autorización del propietario"))))))))</f>
        <v/>
      </c>
      <c r="P172" s="14">
        <f>IF($O172="","",COUNTIF($O$7:$O172,"?*"))</f>
        <v/>
      </c>
    </row>
    <row r="173" ht="18" customHeight="1">
      <c r="A173" s="14">
        <f>IF(AND($B173="",$D173=""),"",ROW()-6)</f>
        <v/>
      </c>
      <c r="B173" s="13" t="n"/>
      <c r="C173" s="15" t="n"/>
      <c r="D173" s="11" t="n"/>
      <c r="E173" s="14">
        <f>IF($D173="","",IFERROR(INDEX(Inventario!$B$6:$B$305,MATCH($D173,Inventario!$A$6:$A$305,0)),"Sin ficha"))</f>
        <v/>
      </c>
      <c r="F173" s="14">
        <f>IF($D173="","",IFERROR(INDEX(Inventario!$C$6:$C$305,MATCH($D173,Inventario!$A$6:$A$305,0)),"Sin ficha"))</f>
        <v/>
      </c>
      <c r="G173" s="11" t="n"/>
      <c r="H173" s="11" t="n"/>
      <c r="I173" s="12" t="n"/>
      <c r="J173" s="14">
        <f>IF($D173="","",IF(ISNA(MATCH($D173,Inventario!$A$6:$A$305,0)),"Bicicleta no registrada",IF($I173="","Sin documento",IF($I173=INDEX(Inventario!$D$6:$D$305,MATCH($D173,Inventario!$A$6:$A$305,0)),"Propietario",IF(OR($I173=INDEX(Inventario!$F$6:$F$305,MATCH($D173,Inventario!$A$6:$A$305,0)),$I173=INDEX(Inventario!$H$6:$H$305,MATCH($D173,Inventario!$A$6:$A$305,0))),"Autorizado en la ficha","Otra persona")))))</f>
        <v/>
      </c>
      <c r="K173" s="11" t="n"/>
      <c r="L173" s="11" t="n"/>
      <c r="M173" s="11" t="n"/>
      <c r="N173" s="11" t="n"/>
      <c r="O173" s="14">
        <f>IF($D173="","",IF($J173="Bicicleta no registrada","Revisar: bicicleta sin ficha en el inventario",IF($G173="Salida no permitida","Revisar: intento de salida sin autorización (no salió)",IF($G173&lt;&gt;"Sale","",IF($J173="Propietario","",IF($J173="Autorizado en la ficha","Informativa: sale con un autorizado de la ficha",IF(OR($K173="Sí, por citófono o llamada",$K173="Sí, por escrito"),"Informativa: sale con otra persona, autorizada por el propietario",IF($J173="Sin documento","Revisar: sale sin documento y sin autorización","Revisar: sale con otra persona sin autorización del propietario"))))))))</f>
        <v/>
      </c>
      <c r="P173" s="14">
        <f>IF($O173="","",COUNTIF($O$7:$O173,"?*"))</f>
        <v/>
      </c>
    </row>
    <row r="174" ht="18" customHeight="1">
      <c r="A174" s="14">
        <f>IF(AND($B174="",$D174=""),"",ROW()-6)</f>
        <v/>
      </c>
      <c r="B174" s="13" t="n"/>
      <c r="C174" s="15" t="n"/>
      <c r="D174" s="11" t="n"/>
      <c r="E174" s="14">
        <f>IF($D174="","",IFERROR(INDEX(Inventario!$B$6:$B$305,MATCH($D174,Inventario!$A$6:$A$305,0)),"Sin ficha"))</f>
        <v/>
      </c>
      <c r="F174" s="14">
        <f>IF($D174="","",IFERROR(INDEX(Inventario!$C$6:$C$305,MATCH($D174,Inventario!$A$6:$A$305,0)),"Sin ficha"))</f>
        <v/>
      </c>
      <c r="G174" s="11" t="n"/>
      <c r="H174" s="11" t="n"/>
      <c r="I174" s="12" t="n"/>
      <c r="J174" s="14">
        <f>IF($D174="","",IF(ISNA(MATCH($D174,Inventario!$A$6:$A$305,0)),"Bicicleta no registrada",IF($I174="","Sin documento",IF($I174=INDEX(Inventario!$D$6:$D$305,MATCH($D174,Inventario!$A$6:$A$305,0)),"Propietario",IF(OR($I174=INDEX(Inventario!$F$6:$F$305,MATCH($D174,Inventario!$A$6:$A$305,0)),$I174=INDEX(Inventario!$H$6:$H$305,MATCH($D174,Inventario!$A$6:$A$305,0))),"Autorizado en la ficha","Otra persona")))))</f>
        <v/>
      </c>
      <c r="K174" s="11" t="n"/>
      <c r="L174" s="11" t="n"/>
      <c r="M174" s="11" t="n"/>
      <c r="N174" s="11" t="n"/>
      <c r="O174" s="14">
        <f>IF($D174="","",IF($J174="Bicicleta no registrada","Revisar: bicicleta sin ficha en el inventario",IF($G174="Salida no permitida","Revisar: intento de salida sin autorización (no salió)",IF($G174&lt;&gt;"Sale","",IF($J174="Propietario","",IF($J174="Autorizado en la ficha","Informativa: sale con un autorizado de la ficha",IF(OR($K174="Sí, por citófono o llamada",$K174="Sí, por escrito"),"Informativa: sale con otra persona, autorizada por el propietario",IF($J174="Sin documento","Revisar: sale sin documento y sin autorización","Revisar: sale con otra persona sin autorización del propietario"))))))))</f>
        <v/>
      </c>
      <c r="P174" s="14">
        <f>IF($O174="","",COUNTIF($O$7:$O174,"?*"))</f>
        <v/>
      </c>
    </row>
    <row r="175" ht="18" customHeight="1">
      <c r="A175" s="14">
        <f>IF(AND($B175="",$D175=""),"",ROW()-6)</f>
        <v/>
      </c>
      <c r="B175" s="13" t="n"/>
      <c r="C175" s="15" t="n"/>
      <c r="D175" s="11" t="n"/>
      <c r="E175" s="14">
        <f>IF($D175="","",IFERROR(INDEX(Inventario!$B$6:$B$305,MATCH($D175,Inventario!$A$6:$A$305,0)),"Sin ficha"))</f>
        <v/>
      </c>
      <c r="F175" s="14">
        <f>IF($D175="","",IFERROR(INDEX(Inventario!$C$6:$C$305,MATCH($D175,Inventario!$A$6:$A$305,0)),"Sin ficha"))</f>
        <v/>
      </c>
      <c r="G175" s="11" t="n"/>
      <c r="H175" s="11" t="n"/>
      <c r="I175" s="12" t="n"/>
      <c r="J175" s="14">
        <f>IF($D175="","",IF(ISNA(MATCH($D175,Inventario!$A$6:$A$305,0)),"Bicicleta no registrada",IF($I175="","Sin documento",IF($I175=INDEX(Inventario!$D$6:$D$305,MATCH($D175,Inventario!$A$6:$A$305,0)),"Propietario",IF(OR($I175=INDEX(Inventario!$F$6:$F$305,MATCH($D175,Inventario!$A$6:$A$305,0)),$I175=INDEX(Inventario!$H$6:$H$305,MATCH($D175,Inventario!$A$6:$A$305,0))),"Autorizado en la ficha","Otra persona")))))</f>
        <v/>
      </c>
      <c r="K175" s="11" t="n"/>
      <c r="L175" s="11" t="n"/>
      <c r="M175" s="11" t="n"/>
      <c r="N175" s="11" t="n"/>
      <c r="O175" s="14">
        <f>IF($D175="","",IF($J175="Bicicleta no registrada","Revisar: bicicleta sin ficha en el inventario",IF($G175="Salida no permitida","Revisar: intento de salida sin autorización (no salió)",IF($G175&lt;&gt;"Sale","",IF($J175="Propietario","",IF($J175="Autorizado en la ficha","Informativa: sale con un autorizado de la ficha",IF(OR($K175="Sí, por citófono o llamada",$K175="Sí, por escrito"),"Informativa: sale con otra persona, autorizada por el propietario",IF($J175="Sin documento","Revisar: sale sin documento y sin autorización","Revisar: sale con otra persona sin autorización del propietario"))))))))</f>
        <v/>
      </c>
      <c r="P175" s="14">
        <f>IF($O175="","",COUNTIF($O$7:$O175,"?*"))</f>
        <v/>
      </c>
    </row>
    <row r="176" ht="18" customHeight="1">
      <c r="A176" s="14">
        <f>IF(AND($B176="",$D176=""),"",ROW()-6)</f>
        <v/>
      </c>
      <c r="B176" s="13" t="n"/>
      <c r="C176" s="15" t="n"/>
      <c r="D176" s="11" t="n"/>
      <c r="E176" s="14">
        <f>IF($D176="","",IFERROR(INDEX(Inventario!$B$6:$B$305,MATCH($D176,Inventario!$A$6:$A$305,0)),"Sin ficha"))</f>
        <v/>
      </c>
      <c r="F176" s="14">
        <f>IF($D176="","",IFERROR(INDEX(Inventario!$C$6:$C$305,MATCH($D176,Inventario!$A$6:$A$305,0)),"Sin ficha"))</f>
        <v/>
      </c>
      <c r="G176" s="11" t="n"/>
      <c r="H176" s="11" t="n"/>
      <c r="I176" s="12" t="n"/>
      <c r="J176" s="14">
        <f>IF($D176="","",IF(ISNA(MATCH($D176,Inventario!$A$6:$A$305,0)),"Bicicleta no registrada",IF($I176="","Sin documento",IF($I176=INDEX(Inventario!$D$6:$D$305,MATCH($D176,Inventario!$A$6:$A$305,0)),"Propietario",IF(OR($I176=INDEX(Inventario!$F$6:$F$305,MATCH($D176,Inventario!$A$6:$A$305,0)),$I176=INDEX(Inventario!$H$6:$H$305,MATCH($D176,Inventario!$A$6:$A$305,0))),"Autorizado en la ficha","Otra persona")))))</f>
        <v/>
      </c>
      <c r="K176" s="11" t="n"/>
      <c r="L176" s="11" t="n"/>
      <c r="M176" s="11" t="n"/>
      <c r="N176" s="11" t="n"/>
      <c r="O176" s="14">
        <f>IF($D176="","",IF($J176="Bicicleta no registrada","Revisar: bicicleta sin ficha en el inventario",IF($G176="Salida no permitida","Revisar: intento de salida sin autorización (no salió)",IF($G176&lt;&gt;"Sale","",IF($J176="Propietario","",IF($J176="Autorizado en la ficha","Informativa: sale con un autorizado de la ficha",IF(OR($K176="Sí, por citófono o llamada",$K176="Sí, por escrito"),"Informativa: sale con otra persona, autorizada por el propietario",IF($J176="Sin documento","Revisar: sale sin documento y sin autorización","Revisar: sale con otra persona sin autorización del propietario"))))))))</f>
        <v/>
      </c>
      <c r="P176" s="14">
        <f>IF($O176="","",COUNTIF($O$7:$O176,"?*"))</f>
        <v/>
      </c>
    </row>
    <row r="177" ht="18" customHeight="1">
      <c r="A177" s="14">
        <f>IF(AND($B177="",$D177=""),"",ROW()-6)</f>
        <v/>
      </c>
      <c r="B177" s="13" t="n"/>
      <c r="C177" s="15" t="n"/>
      <c r="D177" s="11" t="n"/>
      <c r="E177" s="14">
        <f>IF($D177="","",IFERROR(INDEX(Inventario!$B$6:$B$305,MATCH($D177,Inventario!$A$6:$A$305,0)),"Sin ficha"))</f>
        <v/>
      </c>
      <c r="F177" s="14">
        <f>IF($D177="","",IFERROR(INDEX(Inventario!$C$6:$C$305,MATCH($D177,Inventario!$A$6:$A$305,0)),"Sin ficha"))</f>
        <v/>
      </c>
      <c r="G177" s="11" t="n"/>
      <c r="H177" s="11" t="n"/>
      <c r="I177" s="12" t="n"/>
      <c r="J177" s="14">
        <f>IF($D177="","",IF(ISNA(MATCH($D177,Inventario!$A$6:$A$305,0)),"Bicicleta no registrada",IF($I177="","Sin documento",IF($I177=INDEX(Inventario!$D$6:$D$305,MATCH($D177,Inventario!$A$6:$A$305,0)),"Propietario",IF(OR($I177=INDEX(Inventario!$F$6:$F$305,MATCH($D177,Inventario!$A$6:$A$305,0)),$I177=INDEX(Inventario!$H$6:$H$305,MATCH($D177,Inventario!$A$6:$A$305,0))),"Autorizado en la ficha","Otra persona")))))</f>
        <v/>
      </c>
      <c r="K177" s="11" t="n"/>
      <c r="L177" s="11" t="n"/>
      <c r="M177" s="11" t="n"/>
      <c r="N177" s="11" t="n"/>
      <c r="O177" s="14">
        <f>IF($D177="","",IF($J177="Bicicleta no registrada","Revisar: bicicleta sin ficha en el inventario",IF($G177="Salida no permitida","Revisar: intento de salida sin autorización (no salió)",IF($G177&lt;&gt;"Sale","",IF($J177="Propietario","",IF($J177="Autorizado en la ficha","Informativa: sale con un autorizado de la ficha",IF(OR($K177="Sí, por citófono o llamada",$K177="Sí, por escrito"),"Informativa: sale con otra persona, autorizada por el propietario",IF($J177="Sin documento","Revisar: sale sin documento y sin autorización","Revisar: sale con otra persona sin autorización del propietario"))))))))</f>
        <v/>
      </c>
      <c r="P177" s="14">
        <f>IF($O177="","",COUNTIF($O$7:$O177,"?*"))</f>
        <v/>
      </c>
    </row>
    <row r="178" ht="18" customHeight="1">
      <c r="A178" s="14">
        <f>IF(AND($B178="",$D178=""),"",ROW()-6)</f>
        <v/>
      </c>
      <c r="B178" s="13" t="n"/>
      <c r="C178" s="15" t="n"/>
      <c r="D178" s="11" t="n"/>
      <c r="E178" s="14">
        <f>IF($D178="","",IFERROR(INDEX(Inventario!$B$6:$B$305,MATCH($D178,Inventario!$A$6:$A$305,0)),"Sin ficha"))</f>
        <v/>
      </c>
      <c r="F178" s="14">
        <f>IF($D178="","",IFERROR(INDEX(Inventario!$C$6:$C$305,MATCH($D178,Inventario!$A$6:$A$305,0)),"Sin ficha"))</f>
        <v/>
      </c>
      <c r="G178" s="11" t="n"/>
      <c r="H178" s="11" t="n"/>
      <c r="I178" s="12" t="n"/>
      <c r="J178" s="14">
        <f>IF($D178="","",IF(ISNA(MATCH($D178,Inventario!$A$6:$A$305,0)),"Bicicleta no registrada",IF($I178="","Sin documento",IF($I178=INDEX(Inventario!$D$6:$D$305,MATCH($D178,Inventario!$A$6:$A$305,0)),"Propietario",IF(OR($I178=INDEX(Inventario!$F$6:$F$305,MATCH($D178,Inventario!$A$6:$A$305,0)),$I178=INDEX(Inventario!$H$6:$H$305,MATCH($D178,Inventario!$A$6:$A$305,0))),"Autorizado en la ficha","Otra persona")))))</f>
        <v/>
      </c>
      <c r="K178" s="11" t="n"/>
      <c r="L178" s="11" t="n"/>
      <c r="M178" s="11" t="n"/>
      <c r="N178" s="11" t="n"/>
      <c r="O178" s="14">
        <f>IF($D178="","",IF($J178="Bicicleta no registrada","Revisar: bicicleta sin ficha en el inventario",IF($G178="Salida no permitida","Revisar: intento de salida sin autorización (no salió)",IF($G178&lt;&gt;"Sale","",IF($J178="Propietario","",IF($J178="Autorizado en la ficha","Informativa: sale con un autorizado de la ficha",IF(OR($K178="Sí, por citófono o llamada",$K178="Sí, por escrito"),"Informativa: sale con otra persona, autorizada por el propietario",IF($J178="Sin documento","Revisar: sale sin documento y sin autorización","Revisar: sale con otra persona sin autorización del propietario"))))))))</f>
        <v/>
      </c>
      <c r="P178" s="14">
        <f>IF($O178="","",COUNTIF($O$7:$O178,"?*"))</f>
        <v/>
      </c>
    </row>
    <row r="179" ht="18" customHeight="1">
      <c r="A179" s="14">
        <f>IF(AND($B179="",$D179=""),"",ROW()-6)</f>
        <v/>
      </c>
      <c r="B179" s="13" t="n"/>
      <c r="C179" s="15" t="n"/>
      <c r="D179" s="11" t="n"/>
      <c r="E179" s="14">
        <f>IF($D179="","",IFERROR(INDEX(Inventario!$B$6:$B$305,MATCH($D179,Inventario!$A$6:$A$305,0)),"Sin ficha"))</f>
        <v/>
      </c>
      <c r="F179" s="14">
        <f>IF($D179="","",IFERROR(INDEX(Inventario!$C$6:$C$305,MATCH($D179,Inventario!$A$6:$A$305,0)),"Sin ficha"))</f>
        <v/>
      </c>
      <c r="G179" s="11" t="n"/>
      <c r="H179" s="11" t="n"/>
      <c r="I179" s="12" t="n"/>
      <c r="J179" s="14">
        <f>IF($D179="","",IF(ISNA(MATCH($D179,Inventario!$A$6:$A$305,0)),"Bicicleta no registrada",IF($I179="","Sin documento",IF($I179=INDEX(Inventario!$D$6:$D$305,MATCH($D179,Inventario!$A$6:$A$305,0)),"Propietario",IF(OR($I179=INDEX(Inventario!$F$6:$F$305,MATCH($D179,Inventario!$A$6:$A$305,0)),$I179=INDEX(Inventario!$H$6:$H$305,MATCH($D179,Inventario!$A$6:$A$305,0))),"Autorizado en la ficha","Otra persona")))))</f>
        <v/>
      </c>
      <c r="K179" s="11" t="n"/>
      <c r="L179" s="11" t="n"/>
      <c r="M179" s="11" t="n"/>
      <c r="N179" s="11" t="n"/>
      <c r="O179" s="14">
        <f>IF($D179="","",IF($J179="Bicicleta no registrada","Revisar: bicicleta sin ficha en el inventario",IF($G179="Salida no permitida","Revisar: intento de salida sin autorización (no salió)",IF($G179&lt;&gt;"Sale","",IF($J179="Propietario","",IF($J179="Autorizado en la ficha","Informativa: sale con un autorizado de la ficha",IF(OR($K179="Sí, por citófono o llamada",$K179="Sí, por escrito"),"Informativa: sale con otra persona, autorizada por el propietario",IF($J179="Sin documento","Revisar: sale sin documento y sin autorización","Revisar: sale con otra persona sin autorización del propietario"))))))))</f>
        <v/>
      </c>
      <c r="P179" s="14">
        <f>IF($O179="","",COUNTIF($O$7:$O179,"?*"))</f>
        <v/>
      </c>
    </row>
    <row r="180" ht="18" customHeight="1">
      <c r="A180" s="14">
        <f>IF(AND($B180="",$D180=""),"",ROW()-6)</f>
        <v/>
      </c>
      <c r="B180" s="13" t="n"/>
      <c r="C180" s="15" t="n"/>
      <c r="D180" s="11" t="n"/>
      <c r="E180" s="14">
        <f>IF($D180="","",IFERROR(INDEX(Inventario!$B$6:$B$305,MATCH($D180,Inventario!$A$6:$A$305,0)),"Sin ficha"))</f>
        <v/>
      </c>
      <c r="F180" s="14">
        <f>IF($D180="","",IFERROR(INDEX(Inventario!$C$6:$C$305,MATCH($D180,Inventario!$A$6:$A$305,0)),"Sin ficha"))</f>
        <v/>
      </c>
      <c r="G180" s="11" t="n"/>
      <c r="H180" s="11" t="n"/>
      <c r="I180" s="12" t="n"/>
      <c r="J180" s="14">
        <f>IF($D180="","",IF(ISNA(MATCH($D180,Inventario!$A$6:$A$305,0)),"Bicicleta no registrada",IF($I180="","Sin documento",IF($I180=INDEX(Inventario!$D$6:$D$305,MATCH($D180,Inventario!$A$6:$A$305,0)),"Propietario",IF(OR($I180=INDEX(Inventario!$F$6:$F$305,MATCH($D180,Inventario!$A$6:$A$305,0)),$I180=INDEX(Inventario!$H$6:$H$305,MATCH($D180,Inventario!$A$6:$A$305,0))),"Autorizado en la ficha","Otra persona")))))</f>
        <v/>
      </c>
      <c r="K180" s="11" t="n"/>
      <c r="L180" s="11" t="n"/>
      <c r="M180" s="11" t="n"/>
      <c r="N180" s="11" t="n"/>
      <c r="O180" s="14">
        <f>IF($D180="","",IF($J180="Bicicleta no registrada","Revisar: bicicleta sin ficha en el inventario",IF($G180="Salida no permitida","Revisar: intento de salida sin autorización (no salió)",IF($G180&lt;&gt;"Sale","",IF($J180="Propietario","",IF($J180="Autorizado en la ficha","Informativa: sale con un autorizado de la ficha",IF(OR($K180="Sí, por citófono o llamada",$K180="Sí, por escrito"),"Informativa: sale con otra persona, autorizada por el propietario",IF($J180="Sin documento","Revisar: sale sin documento y sin autorización","Revisar: sale con otra persona sin autorización del propietario"))))))))</f>
        <v/>
      </c>
      <c r="P180" s="14">
        <f>IF($O180="","",COUNTIF($O$7:$O180,"?*"))</f>
        <v/>
      </c>
    </row>
    <row r="181" ht="18" customHeight="1">
      <c r="A181" s="14">
        <f>IF(AND($B181="",$D181=""),"",ROW()-6)</f>
        <v/>
      </c>
      <c r="B181" s="13" t="n"/>
      <c r="C181" s="15" t="n"/>
      <c r="D181" s="11" t="n"/>
      <c r="E181" s="14">
        <f>IF($D181="","",IFERROR(INDEX(Inventario!$B$6:$B$305,MATCH($D181,Inventario!$A$6:$A$305,0)),"Sin ficha"))</f>
        <v/>
      </c>
      <c r="F181" s="14">
        <f>IF($D181="","",IFERROR(INDEX(Inventario!$C$6:$C$305,MATCH($D181,Inventario!$A$6:$A$305,0)),"Sin ficha"))</f>
        <v/>
      </c>
      <c r="G181" s="11" t="n"/>
      <c r="H181" s="11" t="n"/>
      <c r="I181" s="12" t="n"/>
      <c r="J181" s="14">
        <f>IF($D181="","",IF(ISNA(MATCH($D181,Inventario!$A$6:$A$305,0)),"Bicicleta no registrada",IF($I181="","Sin documento",IF($I181=INDEX(Inventario!$D$6:$D$305,MATCH($D181,Inventario!$A$6:$A$305,0)),"Propietario",IF(OR($I181=INDEX(Inventario!$F$6:$F$305,MATCH($D181,Inventario!$A$6:$A$305,0)),$I181=INDEX(Inventario!$H$6:$H$305,MATCH($D181,Inventario!$A$6:$A$305,0))),"Autorizado en la ficha","Otra persona")))))</f>
        <v/>
      </c>
      <c r="K181" s="11" t="n"/>
      <c r="L181" s="11" t="n"/>
      <c r="M181" s="11" t="n"/>
      <c r="N181" s="11" t="n"/>
      <c r="O181" s="14">
        <f>IF($D181="","",IF($J181="Bicicleta no registrada","Revisar: bicicleta sin ficha en el inventario",IF($G181="Salida no permitida","Revisar: intento de salida sin autorización (no salió)",IF($G181&lt;&gt;"Sale","",IF($J181="Propietario","",IF($J181="Autorizado en la ficha","Informativa: sale con un autorizado de la ficha",IF(OR($K181="Sí, por citófono o llamada",$K181="Sí, por escrito"),"Informativa: sale con otra persona, autorizada por el propietario",IF($J181="Sin documento","Revisar: sale sin documento y sin autorización","Revisar: sale con otra persona sin autorización del propietario"))))))))</f>
        <v/>
      </c>
      <c r="P181" s="14">
        <f>IF($O181="","",COUNTIF($O$7:$O181,"?*"))</f>
        <v/>
      </c>
    </row>
    <row r="182" ht="18" customHeight="1">
      <c r="A182" s="14">
        <f>IF(AND($B182="",$D182=""),"",ROW()-6)</f>
        <v/>
      </c>
      <c r="B182" s="13" t="n"/>
      <c r="C182" s="15" t="n"/>
      <c r="D182" s="11" t="n"/>
      <c r="E182" s="14">
        <f>IF($D182="","",IFERROR(INDEX(Inventario!$B$6:$B$305,MATCH($D182,Inventario!$A$6:$A$305,0)),"Sin ficha"))</f>
        <v/>
      </c>
      <c r="F182" s="14">
        <f>IF($D182="","",IFERROR(INDEX(Inventario!$C$6:$C$305,MATCH($D182,Inventario!$A$6:$A$305,0)),"Sin ficha"))</f>
        <v/>
      </c>
      <c r="G182" s="11" t="n"/>
      <c r="H182" s="11" t="n"/>
      <c r="I182" s="12" t="n"/>
      <c r="J182" s="14">
        <f>IF($D182="","",IF(ISNA(MATCH($D182,Inventario!$A$6:$A$305,0)),"Bicicleta no registrada",IF($I182="","Sin documento",IF($I182=INDEX(Inventario!$D$6:$D$305,MATCH($D182,Inventario!$A$6:$A$305,0)),"Propietario",IF(OR($I182=INDEX(Inventario!$F$6:$F$305,MATCH($D182,Inventario!$A$6:$A$305,0)),$I182=INDEX(Inventario!$H$6:$H$305,MATCH($D182,Inventario!$A$6:$A$305,0))),"Autorizado en la ficha","Otra persona")))))</f>
        <v/>
      </c>
      <c r="K182" s="11" t="n"/>
      <c r="L182" s="11" t="n"/>
      <c r="M182" s="11" t="n"/>
      <c r="N182" s="11" t="n"/>
      <c r="O182" s="14">
        <f>IF($D182="","",IF($J182="Bicicleta no registrada","Revisar: bicicleta sin ficha en el inventario",IF($G182="Salida no permitida","Revisar: intento de salida sin autorización (no salió)",IF($G182&lt;&gt;"Sale","",IF($J182="Propietario","",IF($J182="Autorizado en la ficha","Informativa: sale con un autorizado de la ficha",IF(OR($K182="Sí, por citófono o llamada",$K182="Sí, por escrito"),"Informativa: sale con otra persona, autorizada por el propietario",IF($J182="Sin documento","Revisar: sale sin documento y sin autorización","Revisar: sale con otra persona sin autorización del propietario"))))))))</f>
        <v/>
      </c>
      <c r="P182" s="14">
        <f>IF($O182="","",COUNTIF($O$7:$O182,"?*"))</f>
        <v/>
      </c>
    </row>
    <row r="183" ht="18" customHeight="1">
      <c r="A183" s="14">
        <f>IF(AND($B183="",$D183=""),"",ROW()-6)</f>
        <v/>
      </c>
      <c r="B183" s="13" t="n"/>
      <c r="C183" s="15" t="n"/>
      <c r="D183" s="11" t="n"/>
      <c r="E183" s="14">
        <f>IF($D183="","",IFERROR(INDEX(Inventario!$B$6:$B$305,MATCH($D183,Inventario!$A$6:$A$305,0)),"Sin ficha"))</f>
        <v/>
      </c>
      <c r="F183" s="14">
        <f>IF($D183="","",IFERROR(INDEX(Inventario!$C$6:$C$305,MATCH($D183,Inventario!$A$6:$A$305,0)),"Sin ficha"))</f>
        <v/>
      </c>
      <c r="G183" s="11" t="n"/>
      <c r="H183" s="11" t="n"/>
      <c r="I183" s="12" t="n"/>
      <c r="J183" s="14">
        <f>IF($D183="","",IF(ISNA(MATCH($D183,Inventario!$A$6:$A$305,0)),"Bicicleta no registrada",IF($I183="","Sin documento",IF($I183=INDEX(Inventario!$D$6:$D$305,MATCH($D183,Inventario!$A$6:$A$305,0)),"Propietario",IF(OR($I183=INDEX(Inventario!$F$6:$F$305,MATCH($D183,Inventario!$A$6:$A$305,0)),$I183=INDEX(Inventario!$H$6:$H$305,MATCH($D183,Inventario!$A$6:$A$305,0))),"Autorizado en la ficha","Otra persona")))))</f>
        <v/>
      </c>
      <c r="K183" s="11" t="n"/>
      <c r="L183" s="11" t="n"/>
      <c r="M183" s="11" t="n"/>
      <c r="N183" s="11" t="n"/>
      <c r="O183" s="14">
        <f>IF($D183="","",IF($J183="Bicicleta no registrada","Revisar: bicicleta sin ficha en el inventario",IF($G183="Salida no permitida","Revisar: intento de salida sin autorización (no salió)",IF($G183&lt;&gt;"Sale","",IF($J183="Propietario","",IF($J183="Autorizado en la ficha","Informativa: sale con un autorizado de la ficha",IF(OR($K183="Sí, por citófono o llamada",$K183="Sí, por escrito"),"Informativa: sale con otra persona, autorizada por el propietario",IF($J183="Sin documento","Revisar: sale sin documento y sin autorización","Revisar: sale con otra persona sin autorización del propietario"))))))))</f>
        <v/>
      </c>
      <c r="P183" s="14">
        <f>IF($O183="","",COUNTIF($O$7:$O183,"?*"))</f>
        <v/>
      </c>
    </row>
    <row r="184" ht="18" customHeight="1">
      <c r="A184" s="14">
        <f>IF(AND($B184="",$D184=""),"",ROW()-6)</f>
        <v/>
      </c>
      <c r="B184" s="13" t="n"/>
      <c r="C184" s="15" t="n"/>
      <c r="D184" s="11" t="n"/>
      <c r="E184" s="14">
        <f>IF($D184="","",IFERROR(INDEX(Inventario!$B$6:$B$305,MATCH($D184,Inventario!$A$6:$A$305,0)),"Sin ficha"))</f>
        <v/>
      </c>
      <c r="F184" s="14">
        <f>IF($D184="","",IFERROR(INDEX(Inventario!$C$6:$C$305,MATCH($D184,Inventario!$A$6:$A$305,0)),"Sin ficha"))</f>
        <v/>
      </c>
      <c r="G184" s="11" t="n"/>
      <c r="H184" s="11" t="n"/>
      <c r="I184" s="12" t="n"/>
      <c r="J184" s="14">
        <f>IF($D184="","",IF(ISNA(MATCH($D184,Inventario!$A$6:$A$305,0)),"Bicicleta no registrada",IF($I184="","Sin documento",IF($I184=INDEX(Inventario!$D$6:$D$305,MATCH($D184,Inventario!$A$6:$A$305,0)),"Propietario",IF(OR($I184=INDEX(Inventario!$F$6:$F$305,MATCH($D184,Inventario!$A$6:$A$305,0)),$I184=INDEX(Inventario!$H$6:$H$305,MATCH($D184,Inventario!$A$6:$A$305,0))),"Autorizado en la ficha","Otra persona")))))</f>
        <v/>
      </c>
      <c r="K184" s="11" t="n"/>
      <c r="L184" s="11" t="n"/>
      <c r="M184" s="11" t="n"/>
      <c r="N184" s="11" t="n"/>
      <c r="O184" s="14">
        <f>IF($D184="","",IF($J184="Bicicleta no registrada","Revisar: bicicleta sin ficha en el inventario",IF($G184="Salida no permitida","Revisar: intento de salida sin autorización (no salió)",IF($G184&lt;&gt;"Sale","",IF($J184="Propietario","",IF($J184="Autorizado en la ficha","Informativa: sale con un autorizado de la ficha",IF(OR($K184="Sí, por citófono o llamada",$K184="Sí, por escrito"),"Informativa: sale con otra persona, autorizada por el propietario",IF($J184="Sin documento","Revisar: sale sin documento y sin autorización","Revisar: sale con otra persona sin autorización del propietario"))))))))</f>
        <v/>
      </c>
      <c r="P184" s="14">
        <f>IF($O184="","",COUNTIF($O$7:$O184,"?*"))</f>
        <v/>
      </c>
    </row>
    <row r="185" ht="18" customHeight="1">
      <c r="A185" s="14">
        <f>IF(AND($B185="",$D185=""),"",ROW()-6)</f>
        <v/>
      </c>
      <c r="B185" s="13" t="n"/>
      <c r="C185" s="15" t="n"/>
      <c r="D185" s="11" t="n"/>
      <c r="E185" s="14">
        <f>IF($D185="","",IFERROR(INDEX(Inventario!$B$6:$B$305,MATCH($D185,Inventario!$A$6:$A$305,0)),"Sin ficha"))</f>
        <v/>
      </c>
      <c r="F185" s="14">
        <f>IF($D185="","",IFERROR(INDEX(Inventario!$C$6:$C$305,MATCH($D185,Inventario!$A$6:$A$305,0)),"Sin ficha"))</f>
        <v/>
      </c>
      <c r="G185" s="11" t="n"/>
      <c r="H185" s="11" t="n"/>
      <c r="I185" s="12" t="n"/>
      <c r="J185" s="14">
        <f>IF($D185="","",IF(ISNA(MATCH($D185,Inventario!$A$6:$A$305,0)),"Bicicleta no registrada",IF($I185="","Sin documento",IF($I185=INDEX(Inventario!$D$6:$D$305,MATCH($D185,Inventario!$A$6:$A$305,0)),"Propietario",IF(OR($I185=INDEX(Inventario!$F$6:$F$305,MATCH($D185,Inventario!$A$6:$A$305,0)),$I185=INDEX(Inventario!$H$6:$H$305,MATCH($D185,Inventario!$A$6:$A$305,0))),"Autorizado en la ficha","Otra persona")))))</f>
        <v/>
      </c>
      <c r="K185" s="11" t="n"/>
      <c r="L185" s="11" t="n"/>
      <c r="M185" s="11" t="n"/>
      <c r="N185" s="11" t="n"/>
      <c r="O185" s="14">
        <f>IF($D185="","",IF($J185="Bicicleta no registrada","Revisar: bicicleta sin ficha en el inventario",IF($G185="Salida no permitida","Revisar: intento de salida sin autorización (no salió)",IF($G185&lt;&gt;"Sale","",IF($J185="Propietario","",IF($J185="Autorizado en la ficha","Informativa: sale con un autorizado de la ficha",IF(OR($K185="Sí, por citófono o llamada",$K185="Sí, por escrito"),"Informativa: sale con otra persona, autorizada por el propietario",IF($J185="Sin documento","Revisar: sale sin documento y sin autorización","Revisar: sale con otra persona sin autorización del propietario"))))))))</f>
        <v/>
      </c>
      <c r="P185" s="14">
        <f>IF($O185="","",COUNTIF($O$7:$O185,"?*"))</f>
        <v/>
      </c>
    </row>
    <row r="186" ht="18" customHeight="1">
      <c r="A186" s="14">
        <f>IF(AND($B186="",$D186=""),"",ROW()-6)</f>
        <v/>
      </c>
      <c r="B186" s="13" t="n"/>
      <c r="C186" s="15" t="n"/>
      <c r="D186" s="11" t="n"/>
      <c r="E186" s="14">
        <f>IF($D186="","",IFERROR(INDEX(Inventario!$B$6:$B$305,MATCH($D186,Inventario!$A$6:$A$305,0)),"Sin ficha"))</f>
        <v/>
      </c>
      <c r="F186" s="14">
        <f>IF($D186="","",IFERROR(INDEX(Inventario!$C$6:$C$305,MATCH($D186,Inventario!$A$6:$A$305,0)),"Sin ficha"))</f>
        <v/>
      </c>
      <c r="G186" s="11" t="n"/>
      <c r="H186" s="11" t="n"/>
      <c r="I186" s="12" t="n"/>
      <c r="J186" s="14">
        <f>IF($D186="","",IF(ISNA(MATCH($D186,Inventario!$A$6:$A$305,0)),"Bicicleta no registrada",IF($I186="","Sin documento",IF($I186=INDEX(Inventario!$D$6:$D$305,MATCH($D186,Inventario!$A$6:$A$305,0)),"Propietario",IF(OR($I186=INDEX(Inventario!$F$6:$F$305,MATCH($D186,Inventario!$A$6:$A$305,0)),$I186=INDEX(Inventario!$H$6:$H$305,MATCH($D186,Inventario!$A$6:$A$305,0))),"Autorizado en la ficha","Otra persona")))))</f>
        <v/>
      </c>
      <c r="K186" s="11" t="n"/>
      <c r="L186" s="11" t="n"/>
      <c r="M186" s="11" t="n"/>
      <c r="N186" s="11" t="n"/>
      <c r="O186" s="14">
        <f>IF($D186="","",IF($J186="Bicicleta no registrada","Revisar: bicicleta sin ficha en el inventario",IF($G186="Salida no permitida","Revisar: intento de salida sin autorización (no salió)",IF($G186&lt;&gt;"Sale","",IF($J186="Propietario","",IF($J186="Autorizado en la ficha","Informativa: sale con un autorizado de la ficha",IF(OR($K186="Sí, por citófono o llamada",$K186="Sí, por escrito"),"Informativa: sale con otra persona, autorizada por el propietario",IF($J186="Sin documento","Revisar: sale sin documento y sin autorización","Revisar: sale con otra persona sin autorización del propietario"))))))))</f>
        <v/>
      </c>
      <c r="P186" s="14">
        <f>IF($O186="","",COUNTIF($O$7:$O186,"?*"))</f>
        <v/>
      </c>
    </row>
    <row r="187" ht="18" customHeight="1">
      <c r="A187" s="14">
        <f>IF(AND($B187="",$D187=""),"",ROW()-6)</f>
        <v/>
      </c>
      <c r="B187" s="13" t="n"/>
      <c r="C187" s="15" t="n"/>
      <c r="D187" s="11" t="n"/>
      <c r="E187" s="14">
        <f>IF($D187="","",IFERROR(INDEX(Inventario!$B$6:$B$305,MATCH($D187,Inventario!$A$6:$A$305,0)),"Sin ficha"))</f>
        <v/>
      </c>
      <c r="F187" s="14">
        <f>IF($D187="","",IFERROR(INDEX(Inventario!$C$6:$C$305,MATCH($D187,Inventario!$A$6:$A$305,0)),"Sin ficha"))</f>
        <v/>
      </c>
      <c r="G187" s="11" t="n"/>
      <c r="H187" s="11" t="n"/>
      <c r="I187" s="12" t="n"/>
      <c r="J187" s="14">
        <f>IF($D187="","",IF(ISNA(MATCH($D187,Inventario!$A$6:$A$305,0)),"Bicicleta no registrada",IF($I187="","Sin documento",IF($I187=INDEX(Inventario!$D$6:$D$305,MATCH($D187,Inventario!$A$6:$A$305,0)),"Propietario",IF(OR($I187=INDEX(Inventario!$F$6:$F$305,MATCH($D187,Inventario!$A$6:$A$305,0)),$I187=INDEX(Inventario!$H$6:$H$305,MATCH($D187,Inventario!$A$6:$A$305,0))),"Autorizado en la ficha","Otra persona")))))</f>
        <v/>
      </c>
      <c r="K187" s="11" t="n"/>
      <c r="L187" s="11" t="n"/>
      <c r="M187" s="11" t="n"/>
      <c r="N187" s="11" t="n"/>
      <c r="O187" s="14">
        <f>IF($D187="","",IF($J187="Bicicleta no registrada","Revisar: bicicleta sin ficha en el inventario",IF($G187="Salida no permitida","Revisar: intento de salida sin autorización (no salió)",IF($G187&lt;&gt;"Sale","",IF($J187="Propietario","",IF($J187="Autorizado en la ficha","Informativa: sale con un autorizado de la ficha",IF(OR($K187="Sí, por citófono o llamada",$K187="Sí, por escrito"),"Informativa: sale con otra persona, autorizada por el propietario",IF($J187="Sin documento","Revisar: sale sin documento y sin autorización","Revisar: sale con otra persona sin autorización del propietario"))))))))</f>
        <v/>
      </c>
      <c r="P187" s="14">
        <f>IF($O187="","",COUNTIF($O$7:$O187,"?*"))</f>
        <v/>
      </c>
    </row>
    <row r="188" ht="18" customHeight="1">
      <c r="A188" s="14">
        <f>IF(AND($B188="",$D188=""),"",ROW()-6)</f>
        <v/>
      </c>
      <c r="B188" s="13" t="n"/>
      <c r="C188" s="15" t="n"/>
      <c r="D188" s="11" t="n"/>
      <c r="E188" s="14">
        <f>IF($D188="","",IFERROR(INDEX(Inventario!$B$6:$B$305,MATCH($D188,Inventario!$A$6:$A$305,0)),"Sin ficha"))</f>
        <v/>
      </c>
      <c r="F188" s="14">
        <f>IF($D188="","",IFERROR(INDEX(Inventario!$C$6:$C$305,MATCH($D188,Inventario!$A$6:$A$305,0)),"Sin ficha"))</f>
        <v/>
      </c>
      <c r="G188" s="11" t="n"/>
      <c r="H188" s="11" t="n"/>
      <c r="I188" s="12" t="n"/>
      <c r="J188" s="14">
        <f>IF($D188="","",IF(ISNA(MATCH($D188,Inventario!$A$6:$A$305,0)),"Bicicleta no registrada",IF($I188="","Sin documento",IF($I188=INDEX(Inventario!$D$6:$D$305,MATCH($D188,Inventario!$A$6:$A$305,0)),"Propietario",IF(OR($I188=INDEX(Inventario!$F$6:$F$305,MATCH($D188,Inventario!$A$6:$A$305,0)),$I188=INDEX(Inventario!$H$6:$H$305,MATCH($D188,Inventario!$A$6:$A$305,0))),"Autorizado en la ficha","Otra persona")))))</f>
        <v/>
      </c>
      <c r="K188" s="11" t="n"/>
      <c r="L188" s="11" t="n"/>
      <c r="M188" s="11" t="n"/>
      <c r="N188" s="11" t="n"/>
      <c r="O188" s="14">
        <f>IF($D188="","",IF($J188="Bicicleta no registrada","Revisar: bicicleta sin ficha en el inventario",IF($G188="Salida no permitida","Revisar: intento de salida sin autorización (no salió)",IF($G188&lt;&gt;"Sale","",IF($J188="Propietario","",IF($J188="Autorizado en la ficha","Informativa: sale con un autorizado de la ficha",IF(OR($K188="Sí, por citófono o llamada",$K188="Sí, por escrito"),"Informativa: sale con otra persona, autorizada por el propietario",IF($J188="Sin documento","Revisar: sale sin documento y sin autorización","Revisar: sale con otra persona sin autorización del propietario"))))))))</f>
        <v/>
      </c>
      <c r="P188" s="14">
        <f>IF($O188="","",COUNTIF($O$7:$O188,"?*"))</f>
        <v/>
      </c>
    </row>
    <row r="189" ht="18" customHeight="1">
      <c r="A189" s="14">
        <f>IF(AND($B189="",$D189=""),"",ROW()-6)</f>
        <v/>
      </c>
      <c r="B189" s="13" t="n"/>
      <c r="C189" s="15" t="n"/>
      <c r="D189" s="11" t="n"/>
      <c r="E189" s="14">
        <f>IF($D189="","",IFERROR(INDEX(Inventario!$B$6:$B$305,MATCH($D189,Inventario!$A$6:$A$305,0)),"Sin ficha"))</f>
        <v/>
      </c>
      <c r="F189" s="14">
        <f>IF($D189="","",IFERROR(INDEX(Inventario!$C$6:$C$305,MATCH($D189,Inventario!$A$6:$A$305,0)),"Sin ficha"))</f>
        <v/>
      </c>
      <c r="G189" s="11" t="n"/>
      <c r="H189" s="11" t="n"/>
      <c r="I189" s="12" t="n"/>
      <c r="J189" s="14">
        <f>IF($D189="","",IF(ISNA(MATCH($D189,Inventario!$A$6:$A$305,0)),"Bicicleta no registrada",IF($I189="","Sin documento",IF($I189=INDEX(Inventario!$D$6:$D$305,MATCH($D189,Inventario!$A$6:$A$305,0)),"Propietario",IF(OR($I189=INDEX(Inventario!$F$6:$F$305,MATCH($D189,Inventario!$A$6:$A$305,0)),$I189=INDEX(Inventario!$H$6:$H$305,MATCH($D189,Inventario!$A$6:$A$305,0))),"Autorizado en la ficha","Otra persona")))))</f>
        <v/>
      </c>
      <c r="K189" s="11" t="n"/>
      <c r="L189" s="11" t="n"/>
      <c r="M189" s="11" t="n"/>
      <c r="N189" s="11" t="n"/>
      <c r="O189" s="14">
        <f>IF($D189="","",IF($J189="Bicicleta no registrada","Revisar: bicicleta sin ficha en el inventario",IF($G189="Salida no permitida","Revisar: intento de salida sin autorización (no salió)",IF($G189&lt;&gt;"Sale","",IF($J189="Propietario","",IF($J189="Autorizado en la ficha","Informativa: sale con un autorizado de la ficha",IF(OR($K189="Sí, por citófono o llamada",$K189="Sí, por escrito"),"Informativa: sale con otra persona, autorizada por el propietario",IF($J189="Sin documento","Revisar: sale sin documento y sin autorización","Revisar: sale con otra persona sin autorización del propietario"))))))))</f>
        <v/>
      </c>
      <c r="P189" s="14">
        <f>IF($O189="","",COUNTIF($O$7:$O189,"?*"))</f>
        <v/>
      </c>
    </row>
    <row r="190" ht="18" customHeight="1">
      <c r="A190" s="14">
        <f>IF(AND($B190="",$D190=""),"",ROW()-6)</f>
        <v/>
      </c>
      <c r="B190" s="13" t="n"/>
      <c r="C190" s="15" t="n"/>
      <c r="D190" s="11" t="n"/>
      <c r="E190" s="14">
        <f>IF($D190="","",IFERROR(INDEX(Inventario!$B$6:$B$305,MATCH($D190,Inventario!$A$6:$A$305,0)),"Sin ficha"))</f>
        <v/>
      </c>
      <c r="F190" s="14">
        <f>IF($D190="","",IFERROR(INDEX(Inventario!$C$6:$C$305,MATCH($D190,Inventario!$A$6:$A$305,0)),"Sin ficha"))</f>
        <v/>
      </c>
      <c r="G190" s="11" t="n"/>
      <c r="H190" s="11" t="n"/>
      <c r="I190" s="12" t="n"/>
      <c r="J190" s="14">
        <f>IF($D190="","",IF(ISNA(MATCH($D190,Inventario!$A$6:$A$305,0)),"Bicicleta no registrada",IF($I190="","Sin documento",IF($I190=INDEX(Inventario!$D$6:$D$305,MATCH($D190,Inventario!$A$6:$A$305,0)),"Propietario",IF(OR($I190=INDEX(Inventario!$F$6:$F$305,MATCH($D190,Inventario!$A$6:$A$305,0)),$I190=INDEX(Inventario!$H$6:$H$305,MATCH($D190,Inventario!$A$6:$A$305,0))),"Autorizado en la ficha","Otra persona")))))</f>
        <v/>
      </c>
      <c r="K190" s="11" t="n"/>
      <c r="L190" s="11" t="n"/>
      <c r="M190" s="11" t="n"/>
      <c r="N190" s="11" t="n"/>
      <c r="O190" s="14">
        <f>IF($D190="","",IF($J190="Bicicleta no registrada","Revisar: bicicleta sin ficha en el inventario",IF($G190="Salida no permitida","Revisar: intento de salida sin autorización (no salió)",IF($G190&lt;&gt;"Sale","",IF($J190="Propietario","",IF($J190="Autorizado en la ficha","Informativa: sale con un autorizado de la ficha",IF(OR($K190="Sí, por citófono o llamada",$K190="Sí, por escrito"),"Informativa: sale con otra persona, autorizada por el propietario",IF($J190="Sin documento","Revisar: sale sin documento y sin autorización","Revisar: sale con otra persona sin autorización del propietario"))))))))</f>
        <v/>
      </c>
      <c r="P190" s="14">
        <f>IF($O190="","",COUNTIF($O$7:$O190,"?*"))</f>
        <v/>
      </c>
    </row>
    <row r="191" ht="18" customHeight="1">
      <c r="A191" s="14">
        <f>IF(AND($B191="",$D191=""),"",ROW()-6)</f>
        <v/>
      </c>
      <c r="B191" s="13" t="n"/>
      <c r="C191" s="15" t="n"/>
      <c r="D191" s="11" t="n"/>
      <c r="E191" s="14">
        <f>IF($D191="","",IFERROR(INDEX(Inventario!$B$6:$B$305,MATCH($D191,Inventario!$A$6:$A$305,0)),"Sin ficha"))</f>
        <v/>
      </c>
      <c r="F191" s="14">
        <f>IF($D191="","",IFERROR(INDEX(Inventario!$C$6:$C$305,MATCH($D191,Inventario!$A$6:$A$305,0)),"Sin ficha"))</f>
        <v/>
      </c>
      <c r="G191" s="11" t="n"/>
      <c r="H191" s="11" t="n"/>
      <c r="I191" s="12" t="n"/>
      <c r="J191" s="14">
        <f>IF($D191="","",IF(ISNA(MATCH($D191,Inventario!$A$6:$A$305,0)),"Bicicleta no registrada",IF($I191="","Sin documento",IF($I191=INDEX(Inventario!$D$6:$D$305,MATCH($D191,Inventario!$A$6:$A$305,0)),"Propietario",IF(OR($I191=INDEX(Inventario!$F$6:$F$305,MATCH($D191,Inventario!$A$6:$A$305,0)),$I191=INDEX(Inventario!$H$6:$H$305,MATCH($D191,Inventario!$A$6:$A$305,0))),"Autorizado en la ficha","Otra persona")))))</f>
        <v/>
      </c>
      <c r="K191" s="11" t="n"/>
      <c r="L191" s="11" t="n"/>
      <c r="M191" s="11" t="n"/>
      <c r="N191" s="11" t="n"/>
      <c r="O191" s="14">
        <f>IF($D191="","",IF($J191="Bicicleta no registrada","Revisar: bicicleta sin ficha en el inventario",IF($G191="Salida no permitida","Revisar: intento de salida sin autorización (no salió)",IF($G191&lt;&gt;"Sale","",IF($J191="Propietario","",IF($J191="Autorizado en la ficha","Informativa: sale con un autorizado de la ficha",IF(OR($K191="Sí, por citófono o llamada",$K191="Sí, por escrito"),"Informativa: sale con otra persona, autorizada por el propietario",IF($J191="Sin documento","Revisar: sale sin documento y sin autorización","Revisar: sale con otra persona sin autorización del propietario"))))))))</f>
        <v/>
      </c>
      <c r="P191" s="14">
        <f>IF($O191="","",COUNTIF($O$7:$O191,"?*"))</f>
        <v/>
      </c>
    </row>
    <row r="192" ht="18" customHeight="1">
      <c r="A192" s="14">
        <f>IF(AND($B192="",$D192=""),"",ROW()-6)</f>
        <v/>
      </c>
      <c r="B192" s="13" t="n"/>
      <c r="C192" s="15" t="n"/>
      <c r="D192" s="11" t="n"/>
      <c r="E192" s="14">
        <f>IF($D192="","",IFERROR(INDEX(Inventario!$B$6:$B$305,MATCH($D192,Inventario!$A$6:$A$305,0)),"Sin ficha"))</f>
        <v/>
      </c>
      <c r="F192" s="14">
        <f>IF($D192="","",IFERROR(INDEX(Inventario!$C$6:$C$305,MATCH($D192,Inventario!$A$6:$A$305,0)),"Sin ficha"))</f>
        <v/>
      </c>
      <c r="G192" s="11" t="n"/>
      <c r="H192" s="11" t="n"/>
      <c r="I192" s="12" t="n"/>
      <c r="J192" s="14">
        <f>IF($D192="","",IF(ISNA(MATCH($D192,Inventario!$A$6:$A$305,0)),"Bicicleta no registrada",IF($I192="","Sin documento",IF($I192=INDEX(Inventario!$D$6:$D$305,MATCH($D192,Inventario!$A$6:$A$305,0)),"Propietario",IF(OR($I192=INDEX(Inventario!$F$6:$F$305,MATCH($D192,Inventario!$A$6:$A$305,0)),$I192=INDEX(Inventario!$H$6:$H$305,MATCH($D192,Inventario!$A$6:$A$305,0))),"Autorizado en la ficha","Otra persona")))))</f>
        <v/>
      </c>
      <c r="K192" s="11" t="n"/>
      <c r="L192" s="11" t="n"/>
      <c r="M192" s="11" t="n"/>
      <c r="N192" s="11" t="n"/>
      <c r="O192" s="14">
        <f>IF($D192="","",IF($J192="Bicicleta no registrada","Revisar: bicicleta sin ficha en el inventario",IF($G192="Salida no permitida","Revisar: intento de salida sin autorización (no salió)",IF($G192&lt;&gt;"Sale","",IF($J192="Propietario","",IF($J192="Autorizado en la ficha","Informativa: sale con un autorizado de la ficha",IF(OR($K192="Sí, por citófono o llamada",$K192="Sí, por escrito"),"Informativa: sale con otra persona, autorizada por el propietario",IF($J192="Sin documento","Revisar: sale sin documento y sin autorización","Revisar: sale con otra persona sin autorización del propietario"))))))))</f>
        <v/>
      </c>
      <c r="P192" s="14">
        <f>IF($O192="","",COUNTIF($O$7:$O192,"?*"))</f>
        <v/>
      </c>
    </row>
    <row r="193" ht="18" customHeight="1">
      <c r="A193" s="14">
        <f>IF(AND($B193="",$D193=""),"",ROW()-6)</f>
        <v/>
      </c>
      <c r="B193" s="13" t="n"/>
      <c r="C193" s="15" t="n"/>
      <c r="D193" s="11" t="n"/>
      <c r="E193" s="14">
        <f>IF($D193="","",IFERROR(INDEX(Inventario!$B$6:$B$305,MATCH($D193,Inventario!$A$6:$A$305,0)),"Sin ficha"))</f>
        <v/>
      </c>
      <c r="F193" s="14">
        <f>IF($D193="","",IFERROR(INDEX(Inventario!$C$6:$C$305,MATCH($D193,Inventario!$A$6:$A$305,0)),"Sin ficha"))</f>
        <v/>
      </c>
      <c r="G193" s="11" t="n"/>
      <c r="H193" s="11" t="n"/>
      <c r="I193" s="12" t="n"/>
      <c r="J193" s="14">
        <f>IF($D193="","",IF(ISNA(MATCH($D193,Inventario!$A$6:$A$305,0)),"Bicicleta no registrada",IF($I193="","Sin documento",IF($I193=INDEX(Inventario!$D$6:$D$305,MATCH($D193,Inventario!$A$6:$A$305,0)),"Propietario",IF(OR($I193=INDEX(Inventario!$F$6:$F$305,MATCH($D193,Inventario!$A$6:$A$305,0)),$I193=INDEX(Inventario!$H$6:$H$305,MATCH($D193,Inventario!$A$6:$A$305,0))),"Autorizado en la ficha","Otra persona")))))</f>
        <v/>
      </c>
      <c r="K193" s="11" t="n"/>
      <c r="L193" s="11" t="n"/>
      <c r="M193" s="11" t="n"/>
      <c r="N193" s="11" t="n"/>
      <c r="O193" s="14">
        <f>IF($D193="","",IF($J193="Bicicleta no registrada","Revisar: bicicleta sin ficha en el inventario",IF($G193="Salida no permitida","Revisar: intento de salida sin autorización (no salió)",IF($G193&lt;&gt;"Sale","",IF($J193="Propietario","",IF($J193="Autorizado en la ficha","Informativa: sale con un autorizado de la ficha",IF(OR($K193="Sí, por citófono o llamada",$K193="Sí, por escrito"),"Informativa: sale con otra persona, autorizada por el propietario",IF($J193="Sin documento","Revisar: sale sin documento y sin autorización","Revisar: sale con otra persona sin autorización del propietario"))))))))</f>
        <v/>
      </c>
      <c r="P193" s="14">
        <f>IF($O193="","",COUNTIF($O$7:$O193,"?*"))</f>
        <v/>
      </c>
    </row>
    <row r="194" ht="18" customHeight="1">
      <c r="A194" s="14">
        <f>IF(AND($B194="",$D194=""),"",ROW()-6)</f>
        <v/>
      </c>
      <c r="B194" s="13" t="n"/>
      <c r="C194" s="15" t="n"/>
      <c r="D194" s="11" t="n"/>
      <c r="E194" s="14">
        <f>IF($D194="","",IFERROR(INDEX(Inventario!$B$6:$B$305,MATCH($D194,Inventario!$A$6:$A$305,0)),"Sin ficha"))</f>
        <v/>
      </c>
      <c r="F194" s="14">
        <f>IF($D194="","",IFERROR(INDEX(Inventario!$C$6:$C$305,MATCH($D194,Inventario!$A$6:$A$305,0)),"Sin ficha"))</f>
        <v/>
      </c>
      <c r="G194" s="11" t="n"/>
      <c r="H194" s="11" t="n"/>
      <c r="I194" s="12" t="n"/>
      <c r="J194" s="14">
        <f>IF($D194="","",IF(ISNA(MATCH($D194,Inventario!$A$6:$A$305,0)),"Bicicleta no registrada",IF($I194="","Sin documento",IF($I194=INDEX(Inventario!$D$6:$D$305,MATCH($D194,Inventario!$A$6:$A$305,0)),"Propietario",IF(OR($I194=INDEX(Inventario!$F$6:$F$305,MATCH($D194,Inventario!$A$6:$A$305,0)),$I194=INDEX(Inventario!$H$6:$H$305,MATCH($D194,Inventario!$A$6:$A$305,0))),"Autorizado en la ficha","Otra persona")))))</f>
        <v/>
      </c>
      <c r="K194" s="11" t="n"/>
      <c r="L194" s="11" t="n"/>
      <c r="M194" s="11" t="n"/>
      <c r="N194" s="11" t="n"/>
      <c r="O194" s="14">
        <f>IF($D194="","",IF($J194="Bicicleta no registrada","Revisar: bicicleta sin ficha en el inventario",IF($G194="Salida no permitida","Revisar: intento de salida sin autorización (no salió)",IF($G194&lt;&gt;"Sale","",IF($J194="Propietario","",IF($J194="Autorizado en la ficha","Informativa: sale con un autorizado de la ficha",IF(OR($K194="Sí, por citófono o llamada",$K194="Sí, por escrito"),"Informativa: sale con otra persona, autorizada por el propietario",IF($J194="Sin documento","Revisar: sale sin documento y sin autorización","Revisar: sale con otra persona sin autorización del propietario"))))))))</f>
        <v/>
      </c>
      <c r="P194" s="14">
        <f>IF($O194="","",COUNTIF($O$7:$O194,"?*"))</f>
        <v/>
      </c>
    </row>
    <row r="195" ht="18" customHeight="1">
      <c r="A195" s="14">
        <f>IF(AND($B195="",$D195=""),"",ROW()-6)</f>
        <v/>
      </c>
      <c r="B195" s="13" t="n"/>
      <c r="C195" s="15" t="n"/>
      <c r="D195" s="11" t="n"/>
      <c r="E195" s="14">
        <f>IF($D195="","",IFERROR(INDEX(Inventario!$B$6:$B$305,MATCH($D195,Inventario!$A$6:$A$305,0)),"Sin ficha"))</f>
        <v/>
      </c>
      <c r="F195" s="14">
        <f>IF($D195="","",IFERROR(INDEX(Inventario!$C$6:$C$305,MATCH($D195,Inventario!$A$6:$A$305,0)),"Sin ficha"))</f>
        <v/>
      </c>
      <c r="G195" s="11" t="n"/>
      <c r="H195" s="11" t="n"/>
      <c r="I195" s="12" t="n"/>
      <c r="J195" s="14">
        <f>IF($D195="","",IF(ISNA(MATCH($D195,Inventario!$A$6:$A$305,0)),"Bicicleta no registrada",IF($I195="","Sin documento",IF($I195=INDEX(Inventario!$D$6:$D$305,MATCH($D195,Inventario!$A$6:$A$305,0)),"Propietario",IF(OR($I195=INDEX(Inventario!$F$6:$F$305,MATCH($D195,Inventario!$A$6:$A$305,0)),$I195=INDEX(Inventario!$H$6:$H$305,MATCH($D195,Inventario!$A$6:$A$305,0))),"Autorizado en la ficha","Otra persona")))))</f>
        <v/>
      </c>
      <c r="K195" s="11" t="n"/>
      <c r="L195" s="11" t="n"/>
      <c r="M195" s="11" t="n"/>
      <c r="N195" s="11" t="n"/>
      <c r="O195" s="14">
        <f>IF($D195="","",IF($J195="Bicicleta no registrada","Revisar: bicicleta sin ficha en el inventario",IF($G195="Salida no permitida","Revisar: intento de salida sin autorización (no salió)",IF($G195&lt;&gt;"Sale","",IF($J195="Propietario","",IF($J195="Autorizado en la ficha","Informativa: sale con un autorizado de la ficha",IF(OR($K195="Sí, por citófono o llamada",$K195="Sí, por escrito"),"Informativa: sale con otra persona, autorizada por el propietario",IF($J195="Sin documento","Revisar: sale sin documento y sin autorización","Revisar: sale con otra persona sin autorización del propietario"))))))))</f>
        <v/>
      </c>
      <c r="P195" s="14">
        <f>IF($O195="","",COUNTIF($O$7:$O195,"?*"))</f>
        <v/>
      </c>
    </row>
    <row r="196" ht="18" customHeight="1">
      <c r="A196" s="14">
        <f>IF(AND($B196="",$D196=""),"",ROW()-6)</f>
        <v/>
      </c>
      <c r="B196" s="13" t="n"/>
      <c r="C196" s="15" t="n"/>
      <c r="D196" s="11" t="n"/>
      <c r="E196" s="14">
        <f>IF($D196="","",IFERROR(INDEX(Inventario!$B$6:$B$305,MATCH($D196,Inventario!$A$6:$A$305,0)),"Sin ficha"))</f>
        <v/>
      </c>
      <c r="F196" s="14">
        <f>IF($D196="","",IFERROR(INDEX(Inventario!$C$6:$C$305,MATCH($D196,Inventario!$A$6:$A$305,0)),"Sin ficha"))</f>
        <v/>
      </c>
      <c r="G196" s="11" t="n"/>
      <c r="H196" s="11" t="n"/>
      <c r="I196" s="12" t="n"/>
      <c r="J196" s="14">
        <f>IF($D196="","",IF(ISNA(MATCH($D196,Inventario!$A$6:$A$305,0)),"Bicicleta no registrada",IF($I196="","Sin documento",IF($I196=INDEX(Inventario!$D$6:$D$305,MATCH($D196,Inventario!$A$6:$A$305,0)),"Propietario",IF(OR($I196=INDEX(Inventario!$F$6:$F$305,MATCH($D196,Inventario!$A$6:$A$305,0)),$I196=INDEX(Inventario!$H$6:$H$305,MATCH($D196,Inventario!$A$6:$A$305,0))),"Autorizado en la ficha","Otra persona")))))</f>
        <v/>
      </c>
      <c r="K196" s="11" t="n"/>
      <c r="L196" s="11" t="n"/>
      <c r="M196" s="11" t="n"/>
      <c r="N196" s="11" t="n"/>
      <c r="O196" s="14">
        <f>IF($D196="","",IF($J196="Bicicleta no registrada","Revisar: bicicleta sin ficha en el inventario",IF($G196="Salida no permitida","Revisar: intento de salida sin autorización (no salió)",IF($G196&lt;&gt;"Sale","",IF($J196="Propietario","",IF($J196="Autorizado en la ficha","Informativa: sale con un autorizado de la ficha",IF(OR($K196="Sí, por citófono o llamada",$K196="Sí, por escrito"),"Informativa: sale con otra persona, autorizada por el propietario",IF($J196="Sin documento","Revisar: sale sin documento y sin autorización","Revisar: sale con otra persona sin autorización del propietario"))))))))</f>
        <v/>
      </c>
      <c r="P196" s="14">
        <f>IF($O196="","",COUNTIF($O$7:$O196,"?*"))</f>
        <v/>
      </c>
    </row>
    <row r="197" ht="18" customHeight="1">
      <c r="A197" s="14">
        <f>IF(AND($B197="",$D197=""),"",ROW()-6)</f>
        <v/>
      </c>
      <c r="B197" s="13" t="n"/>
      <c r="C197" s="15" t="n"/>
      <c r="D197" s="11" t="n"/>
      <c r="E197" s="14">
        <f>IF($D197="","",IFERROR(INDEX(Inventario!$B$6:$B$305,MATCH($D197,Inventario!$A$6:$A$305,0)),"Sin ficha"))</f>
        <v/>
      </c>
      <c r="F197" s="14">
        <f>IF($D197="","",IFERROR(INDEX(Inventario!$C$6:$C$305,MATCH($D197,Inventario!$A$6:$A$305,0)),"Sin ficha"))</f>
        <v/>
      </c>
      <c r="G197" s="11" t="n"/>
      <c r="H197" s="11" t="n"/>
      <c r="I197" s="12" t="n"/>
      <c r="J197" s="14">
        <f>IF($D197="","",IF(ISNA(MATCH($D197,Inventario!$A$6:$A$305,0)),"Bicicleta no registrada",IF($I197="","Sin documento",IF($I197=INDEX(Inventario!$D$6:$D$305,MATCH($D197,Inventario!$A$6:$A$305,0)),"Propietario",IF(OR($I197=INDEX(Inventario!$F$6:$F$305,MATCH($D197,Inventario!$A$6:$A$305,0)),$I197=INDEX(Inventario!$H$6:$H$305,MATCH($D197,Inventario!$A$6:$A$305,0))),"Autorizado en la ficha","Otra persona")))))</f>
        <v/>
      </c>
      <c r="K197" s="11" t="n"/>
      <c r="L197" s="11" t="n"/>
      <c r="M197" s="11" t="n"/>
      <c r="N197" s="11" t="n"/>
      <c r="O197" s="14">
        <f>IF($D197="","",IF($J197="Bicicleta no registrada","Revisar: bicicleta sin ficha en el inventario",IF($G197="Salida no permitida","Revisar: intento de salida sin autorización (no salió)",IF($G197&lt;&gt;"Sale","",IF($J197="Propietario","",IF($J197="Autorizado en la ficha","Informativa: sale con un autorizado de la ficha",IF(OR($K197="Sí, por citófono o llamada",$K197="Sí, por escrito"),"Informativa: sale con otra persona, autorizada por el propietario",IF($J197="Sin documento","Revisar: sale sin documento y sin autorización","Revisar: sale con otra persona sin autorización del propietario"))))))))</f>
        <v/>
      </c>
      <c r="P197" s="14">
        <f>IF($O197="","",COUNTIF($O$7:$O197,"?*"))</f>
        <v/>
      </c>
    </row>
    <row r="198" ht="18" customHeight="1">
      <c r="A198" s="14">
        <f>IF(AND($B198="",$D198=""),"",ROW()-6)</f>
        <v/>
      </c>
      <c r="B198" s="13" t="n"/>
      <c r="C198" s="15" t="n"/>
      <c r="D198" s="11" t="n"/>
      <c r="E198" s="14">
        <f>IF($D198="","",IFERROR(INDEX(Inventario!$B$6:$B$305,MATCH($D198,Inventario!$A$6:$A$305,0)),"Sin ficha"))</f>
        <v/>
      </c>
      <c r="F198" s="14">
        <f>IF($D198="","",IFERROR(INDEX(Inventario!$C$6:$C$305,MATCH($D198,Inventario!$A$6:$A$305,0)),"Sin ficha"))</f>
        <v/>
      </c>
      <c r="G198" s="11" t="n"/>
      <c r="H198" s="11" t="n"/>
      <c r="I198" s="12" t="n"/>
      <c r="J198" s="14">
        <f>IF($D198="","",IF(ISNA(MATCH($D198,Inventario!$A$6:$A$305,0)),"Bicicleta no registrada",IF($I198="","Sin documento",IF($I198=INDEX(Inventario!$D$6:$D$305,MATCH($D198,Inventario!$A$6:$A$305,0)),"Propietario",IF(OR($I198=INDEX(Inventario!$F$6:$F$305,MATCH($D198,Inventario!$A$6:$A$305,0)),$I198=INDEX(Inventario!$H$6:$H$305,MATCH($D198,Inventario!$A$6:$A$305,0))),"Autorizado en la ficha","Otra persona")))))</f>
        <v/>
      </c>
      <c r="K198" s="11" t="n"/>
      <c r="L198" s="11" t="n"/>
      <c r="M198" s="11" t="n"/>
      <c r="N198" s="11" t="n"/>
      <c r="O198" s="14">
        <f>IF($D198="","",IF($J198="Bicicleta no registrada","Revisar: bicicleta sin ficha en el inventario",IF($G198="Salida no permitida","Revisar: intento de salida sin autorización (no salió)",IF($G198&lt;&gt;"Sale","",IF($J198="Propietario","",IF($J198="Autorizado en la ficha","Informativa: sale con un autorizado de la ficha",IF(OR($K198="Sí, por citófono o llamada",$K198="Sí, por escrito"),"Informativa: sale con otra persona, autorizada por el propietario",IF($J198="Sin documento","Revisar: sale sin documento y sin autorización","Revisar: sale con otra persona sin autorización del propietario"))))))))</f>
        <v/>
      </c>
      <c r="P198" s="14">
        <f>IF($O198="","",COUNTIF($O$7:$O198,"?*"))</f>
        <v/>
      </c>
    </row>
    <row r="199" ht="18" customHeight="1">
      <c r="A199" s="14">
        <f>IF(AND($B199="",$D199=""),"",ROW()-6)</f>
        <v/>
      </c>
      <c r="B199" s="13" t="n"/>
      <c r="C199" s="15" t="n"/>
      <c r="D199" s="11" t="n"/>
      <c r="E199" s="14">
        <f>IF($D199="","",IFERROR(INDEX(Inventario!$B$6:$B$305,MATCH($D199,Inventario!$A$6:$A$305,0)),"Sin ficha"))</f>
        <v/>
      </c>
      <c r="F199" s="14">
        <f>IF($D199="","",IFERROR(INDEX(Inventario!$C$6:$C$305,MATCH($D199,Inventario!$A$6:$A$305,0)),"Sin ficha"))</f>
        <v/>
      </c>
      <c r="G199" s="11" t="n"/>
      <c r="H199" s="11" t="n"/>
      <c r="I199" s="12" t="n"/>
      <c r="J199" s="14">
        <f>IF($D199="","",IF(ISNA(MATCH($D199,Inventario!$A$6:$A$305,0)),"Bicicleta no registrada",IF($I199="","Sin documento",IF($I199=INDEX(Inventario!$D$6:$D$305,MATCH($D199,Inventario!$A$6:$A$305,0)),"Propietario",IF(OR($I199=INDEX(Inventario!$F$6:$F$305,MATCH($D199,Inventario!$A$6:$A$305,0)),$I199=INDEX(Inventario!$H$6:$H$305,MATCH($D199,Inventario!$A$6:$A$305,0))),"Autorizado en la ficha","Otra persona")))))</f>
        <v/>
      </c>
      <c r="K199" s="11" t="n"/>
      <c r="L199" s="11" t="n"/>
      <c r="M199" s="11" t="n"/>
      <c r="N199" s="11" t="n"/>
      <c r="O199" s="14">
        <f>IF($D199="","",IF($J199="Bicicleta no registrada","Revisar: bicicleta sin ficha en el inventario",IF($G199="Salida no permitida","Revisar: intento de salida sin autorización (no salió)",IF($G199&lt;&gt;"Sale","",IF($J199="Propietario","",IF($J199="Autorizado en la ficha","Informativa: sale con un autorizado de la ficha",IF(OR($K199="Sí, por citófono o llamada",$K199="Sí, por escrito"),"Informativa: sale con otra persona, autorizada por el propietario",IF($J199="Sin documento","Revisar: sale sin documento y sin autorización","Revisar: sale con otra persona sin autorización del propietario"))))))))</f>
        <v/>
      </c>
      <c r="P199" s="14">
        <f>IF($O199="","",COUNTIF($O$7:$O199,"?*"))</f>
        <v/>
      </c>
    </row>
    <row r="200" ht="18" customHeight="1">
      <c r="A200" s="14">
        <f>IF(AND($B200="",$D200=""),"",ROW()-6)</f>
        <v/>
      </c>
      <c r="B200" s="13" t="n"/>
      <c r="C200" s="15" t="n"/>
      <c r="D200" s="11" t="n"/>
      <c r="E200" s="14">
        <f>IF($D200="","",IFERROR(INDEX(Inventario!$B$6:$B$305,MATCH($D200,Inventario!$A$6:$A$305,0)),"Sin ficha"))</f>
        <v/>
      </c>
      <c r="F200" s="14">
        <f>IF($D200="","",IFERROR(INDEX(Inventario!$C$6:$C$305,MATCH($D200,Inventario!$A$6:$A$305,0)),"Sin ficha"))</f>
        <v/>
      </c>
      <c r="G200" s="11" t="n"/>
      <c r="H200" s="11" t="n"/>
      <c r="I200" s="12" t="n"/>
      <c r="J200" s="14">
        <f>IF($D200="","",IF(ISNA(MATCH($D200,Inventario!$A$6:$A$305,0)),"Bicicleta no registrada",IF($I200="","Sin documento",IF($I200=INDEX(Inventario!$D$6:$D$305,MATCH($D200,Inventario!$A$6:$A$305,0)),"Propietario",IF(OR($I200=INDEX(Inventario!$F$6:$F$305,MATCH($D200,Inventario!$A$6:$A$305,0)),$I200=INDEX(Inventario!$H$6:$H$305,MATCH($D200,Inventario!$A$6:$A$305,0))),"Autorizado en la ficha","Otra persona")))))</f>
        <v/>
      </c>
      <c r="K200" s="11" t="n"/>
      <c r="L200" s="11" t="n"/>
      <c r="M200" s="11" t="n"/>
      <c r="N200" s="11" t="n"/>
      <c r="O200" s="14">
        <f>IF($D200="","",IF($J200="Bicicleta no registrada","Revisar: bicicleta sin ficha en el inventario",IF($G200="Salida no permitida","Revisar: intento de salida sin autorización (no salió)",IF($G200&lt;&gt;"Sale","",IF($J200="Propietario","",IF($J200="Autorizado en la ficha","Informativa: sale con un autorizado de la ficha",IF(OR($K200="Sí, por citófono o llamada",$K200="Sí, por escrito"),"Informativa: sale con otra persona, autorizada por el propietario",IF($J200="Sin documento","Revisar: sale sin documento y sin autorización","Revisar: sale con otra persona sin autorización del propietario"))))))))</f>
        <v/>
      </c>
      <c r="P200" s="14">
        <f>IF($O200="","",COUNTIF($O$7:$O200,"?*"))</f>
        <v/>
      </c>
    </row>
    <row r="201" ht="18" customHeight="1">
      <c r="A201" s="14">
        <f>IF(AND($B201="",$D201=""),"",ROW()-6)</f>
        <v/>
      </c>
      <c r="B201" s="13" t="n"/>
      <c r="C201" s="15" t="n"/>
      <c r="D201" s="11" t="n"/>
      <c r="E201" s="14">
        <f>IF($D201="","",IFERROR(INDEX(Inventario!$B$6:$B$305,MATCH($D201,Inventario!$A$6:$A$305,0)),"Sin ficha"))</f>
        <v/>
      </c>
      <c r="F201" s="14">
        <f>IF($D201="","",IFERROR(INDEX(Inventario!$C$6:$C$305,MATCH($D201,Inventario!$A$6:$A$305,0)),"Sin ficha"))</f>
        <v/>
      </c>
      <c r="G201" s="11" t="n"/>
      <c r="H201" s="11" t="n"/>
      <c r="I201" s="12" t="n"/>
      <c r="J201" s="14">
        <f>IF($D201="","",IF(ISNA(MATCH($D201,Inventario!$A$6:$A$305,0)),"Bicicleta no registrada",IF($I201="","Sin documento",IF($I201=INDEX(Inventario!$D$6:$D$305,MATCH($D201,Inventario!$A$6:$A$305,0)),"Propietario",IF(OR($I201=INDEX(Inventario!$F$6:$F$305,MATCH($D201,Inventario!$A$6:$A$305,0)),$I201=INDEX(Inventario!$H$6:$H$305,MATCH($D201,Inventario!$A$6:$A$305,0))),"Autorizado en la ficha","Otra persona")))))</f>
        <v/>
      </c>
      <c r="K201" s="11" t="n"/>
      <c r="L201" s="11" t="n"/>
      <c r="M201" s="11" t="n"/>
      <c r="N201" s="11" t="n"/>
      <c r="O201" s="14">
        <f>IF($D201="","",IF($J201="Bicicleta no registrada","Revisar: bicicleta sin ficha en el inventario",IF($G201="Salida no permitida","Revisar: intento de salida sin autorización (no salió)",IF($G201&lt;&gt;"Sale","",IF($J201="Propietario","",IF($J201="Autorizado en la ficha","Informativa: sale con un autorizado de la ficha",IF(OR($K201="Sí, por citófono o llamada",$K201="Sí, por escrito"),"Informativa: sale con otra persona, autorizada por el propietario",IF($J201="Sin documento","Revisar: sale sin documento y sin autorización","Revisar: sale con otra persona sin autorización del propietario"))))))))</f>
        <v/>
      </c>
      <c r="P201" s="14">
        <f>IF($O201="","",COUNTIF($O$7:$O201,"?*"))</f>
        <v/>
      </c>
    </row>
    <row r="202" ht="18" customHeight="1">
      <c r="A202" s="14">
        <f>IF(AND($B202="",$D202=""),"",ROW()-6)</f>
        <v/>
      </c>
      <c r="B202" s="13" t="n"/>
      <c r="C202" s="15" t="n"/>
      <c r="D202" s="11" t="n"/>
      <c r="E202" s="14">
        <f>IF($D202="","",IFERROR(INDEX(Inventario!$B$6:$B$305,MATCH($D202,Inventario!$A$6:$A$305,0)),"Sin ficha"))</f>
        <v/>
      </c>
      <c r="F202" s="14">
        <f>IF($D202="","",IFERROR(INDEX(Inventario!$C$6:$C$305,MATCH($D202,Inventario!$A$6:$A$305,0)),"Sin ficha"))</f>
        <v/>
      </c>
      <c r="G202" s="11" t="n"/>
      <c r="H202" s="11" t="n"/>
      <c r="I202" s="12" t="n"/>
      <c r="J202" s="14">
        <f>IF($D202="","",IF(ISNA(MATCH($D202,Inventario!$A$6:$A$305,0)),"Bicicleta no registrada",IF($I202="","Sin documento",IF($I202=INDEX(Inventario!$D$6:$D$305,MATCH($D202,Inventario!$A$6:$A$305,0)),"Propietario",IF(OR($I202=INDEX(Inventario!$F$6:$F$305,MATCH($D202,Inventario!$A$6:$A$305,0)),$I202=INDEX(Inventario!$H$6:$H$305,MATCH($D202,Inventario!$A$6:$A$305,0))),"Autorizado en la ficha","Otra persona")))))</f>
        <v/>
      </c>
      <c r="K202" s="11" t="n"/>
      <c r="L202" s="11" t="n"/>
      <c r="M202" s="11" t="n"/>
      <c r="N202" s="11" t="n"/>
      <c r="O202" s="14">
        <f>IF($D202="","",IF($J202="Bicicleta no registrada","Revisar: bicicleta sin ficha en el inventario",IF($G202="Salida no permitida","Revisar: intento de salida sin autorización (no salió)",IF($G202&lt;&gt;"Sale","",IF($J202="Propietario","",IF($J202="Autorizado en la ficha","Informativa: sale con un autorizado de la ficha",IF(OR($K202="Sí, por citófono o llamada",$K202="Sí, por escrito"),"Informativa: sale con otra persona, autorizada por el propietario",IF($J202="Sin documento","Revisar: sale sin documento y sin autorización","Revisar: sale con otra persona sin autorización del propietario"))))))))</f>
        <v/>
      </c>
      <c r="P202" s="14">
        <f>IF($O202="","",COUNTIF($O$7:$O202,"?*"))</f>
        <v/>
      </c>
    </row>
    <row r="203" ht="18" customHeight="1">
      <c r="A203" s="14">
        <f>IF(AND($B203="",$D203=""),"",ROW()-6)</f>
        <v/>
      </c>
      <c r="B203" s="13" t="n"/>
      <c r="C203" s="15" t="n"/>
      <c r="D203" s="11" t="n"/>
      <c r="E203" s="14">
        <f>IF($D203="","",IFERROR(INDEX(Inventario!$B$6:$B$305,MATCH($D203,Inventario!$A$6:$A$305,0)),"Sin ficha"))</f>
        <v/>
      </c>
      <c r="F203" s="14">
        <f>IF($D203="","",IFERROR(INDEX(Inventario!$C$6:$C$305,MATCH($D203,Inventario!$A$6:$A$305,0)),"Sin ficha"))</f>
        <v/>
      </c>
      <c r="G203" s="11" t="n"/>
      <c r="H203" s="11" t="n"/>
      <c r="I203" s="12" t="n"/>
      <c r="J203" s="14">
        <f>IF($D203="","",IF(ISNA(MATCH($D203,Inventario!$A$6:$A$305,0)),"Bicicleta no registrada",IF($I203="","Sin documento",IF($I203=INDEX(Inventario!$D$6:$D$305,MATCH($D203,Inventario!$A$6:$A$305,0)),"Propietario",IF(OR($I203=INDEX(Inventario!$F$6:$F$305,MATCH($D203,Inventario!$A$6:$A$305,0)),$I203=INDEX(Inventario!$H$6:$H$305,MATCH($D203,Inventario!$A$6:$A$305,0))),"Autorizado en la ficha","Otra persona")))))</f>
        <v/>
      </c>
      <c r="K203" s="11" t="n"/>
      <c r="L203" s="11" t="n"/>
      <c r="M203" s="11" t="n"/>
      <c r="N203" s="11" t="n"/>
      <c r="O203" s="14">
        <f>IF($D203="","",IF($J203="Bicicleta no registrada","Revisar: bicicleta sin ficha en el inventario",IF($G203="Salida no permitida","Revisar: intento de salida sin autorización (no salió)",IF($G203&lt;&gt;"Sale","",IF($J203="Propietario","",IF($J203="Autorizado en la ficha","Informativa: sale con un autorizado de la ficha",IF(OR($K203="Sí, por citófono o llamada",$K203="Sí, por escrito"),"Informativa: sale con otra persona, autorizada por el propietario",IF($J203="Sin documento","Revisar: sale sin documento y sin autorización","Revisar: sale con otra persona sin autorización del propietario"))))))))</f>
        <v/>
      </c>
      <c r="P203" s="14">
        <f>IF($O203="","",COUNTIF($O$7:$O203,"?*"))</f>
        <v/>
      </c>
    </row>
    <row r="204" ht="18" customHeight="1">
      <c r="A204" s="14">
        <f>IF(AND($B204="",$D204=""),"",ROW()-6)</f>
        <v/>
      </c>
      <c r="B204" s="13" t="n"/>
      <c r="C204" s="15" t="n"/>
      <c r="D204" s="11" t="n"/>
      <c r="E204" s="14">
        <f>IF($D204="","",IFERROR(INDEX(Inventario!$B$6:$B$305,MATCH($D204,Inventario!$A$6:$A$305,0)),"Sin ficha"))</f>
        <v/>
      </c>
      <c r="F204" s="14">
        <f>IF($D204="","",IFERROR(INDEX(Inventario!$C$6:$C$305,MATCH($D204,Inventario!$A$6:$A$305,0)),"Sin ficha"))</f>
        <v/>
      </c>
      <c r="G204" s="11" t="n"/>
      <c r="H204" s="11" t="n"/>
      <c r="I204" s="12" t="n"/>
      <c r="J204" s="14">
        <f>IF($D204="","",IF(ISNA(MATCH($D204,Inventario!$A$6:$A$305,0)),"Bicicleta no registrada",IF($I204="","Sin documento",IF($I204=INDEX(Inventario!$D$6:$D$305,MATCH($D204,Inventario!$A$6:$A$305,0)),"Propietario",IF(OR($I204=INDEX(Inventario!$F$6:$F$305,MATCH($D204,Inventario!$A$6:$A$305,0)),$I204=INDEX(Inventario!$H$6:$H$305,MATCH($D204,Inventario!$A$6:$A$305,0))),"Autorizado en la ficha","Otra persona")))))</f>
        <v/>
      </c>
      <c r="K204" s="11" t="n"/>
      <c r="L204" s="11" t="n"/>
      <c r="M204" s="11" t="n"/>
      <c r="N204" s="11" t="n"/>
      <c r="O204" s="14">
        <f>IF($D204="","",IF($J204="Bicicleta no registrada","Revisar: bicicleta sin ficha en el inventario",IF($G204="Salida no permitida","Revisar: intento de salida sin autorización (no salió)",IF($G204&lt;&gt;"Sale","",IF($J204="Propietario","",IF($J204="Autorizado en la ficha","Informativa: sale con un autorizado de la ficha",IF(OR($K204="Sí, por citófono o llamada",$K204="Sí, por escrito"),"Informativa: sale con otra persona, autorizada por el propietario",IF($J204="Sin documento","Revisar: sale sin documento y sin autorización","Revisar: sale con otra persona sin autorización del propietario"))))))))</f>
        <v/>
      </c>
      <c r="P204" s="14">
        <f>IF($O204="","",COUNTIF($O$7:$O204,"?*"))</f>
        <v/>
      </c>
    </row>
    <row r="205" ht="18" customHeight="1">
      <c r="A205" s="14">
        <f>IF(AND($B205="",$D205=""),"",ROW()-6)</f>
        <v/>
      </c>
      <c r="B205" s="13" t="n"/>
      <c r="C205" s="15" t="n"/>
      <c r="D205" s="11" t="n"/>
      <c r="E205" s="14">
        <f>IF($D205="","",IFERROR(INDEX(Inventario!$B$6:$B$305,MATCH($D205,Inventario!$A$6:$A$305,0)),"Sin ficha"))</f>
        <v/>
      </c>
      <c r="F205" s="14">
        <f>IF($D205="","",IFERROR(INDEX(Inventario!$C$6:$C$305,MATCH($D205,Inventario!$A$6:$A$305,0)),"Sin ficha"))</f>
        <v/>
      </c>
      <c r="G205" s="11" t="n"/>
      <c r="H205" s="11" t="n"/>
      <c r="I205" s="12" t="n"/>
      <c r="J205" s="14">
        <f>IF($D205="","",IF(ISNA(MATCH($D205,Inventario!$A$6:$A$305,0)),"Bicicleta no registrada",IF($I205="","Sin documento",IF($I205=INDEX(Inventario!$D$6:$D$305,MATCH($D205,Inventario!$A$6:$A$305,0)),"Propietario",IF(OR($I205=INDEX(Inventario!$F$6:$F$305,MATCH($D205,Inventario!$A$6:$A$305,0)),$I205=INDEX(Inventario!$H$6:$H$305,MATCH($D205,Inventario!$A$6:$A$305,0))),"Autorizado en la ficha","Otra persona")))))</f>
        <v/>
      </c>
      <c r="K205" s="11" t="n"/>
      <c r="L205" s="11" t="n"/>
      <c r="M205" s="11" t="n"/>
      <c r="N205" s="11" t="n"/>
      <c r="O205" s="14">
        <f>IF($D205="","",IF($J205="Bicicleta no registrada","Revisar: bicicleta sin ficha en el inventario",IF($G205="Salida no permitida","Revisar: intento de salida sin autorización (no salió)",IF($G205&lt;&gt;"Sale","",IF($J205="Propietario","",IF($J205="Autorizado en la ficha","Informativa: sale con un autorizado de la ficha",IF(OR($K205="Sí, por citófono o llamada",$K205="Sí, por escrito"),"Informativa: sale con otra persona, autorizada por el propietario",IF($J205="Sin documento","Revisar: sale sin documento y sin autorización","Revisar: sale con otra persona sin autorización del propietario"))))))))</f>
        <v/>
      </c>
      <c r="P205" s="14">
        <f>IF($O205="","",COUNTIF($O$7:$O205,"?*"))</f>
        <v/>
      </c>
    </row>
    <row r="206" ht="18" customHeight="1">
      <c r="A206" s="14">
        <f>IF(AND($B206="",$D206=""),"",ROW()-6)</f>
        <v/>
      </c>
      <c r="B206" s="13" t="n"/>
      <c r="C206" s="15" t="n"/>
      <c r="D206" s="11" t="n"/>
      <c r="E206" s="14">
        <f>IF($D206="","",IFERROR(INDEX(Inventario!$B$6:$B$305,MATCH($D206,Inventario!$A$6:$A$305,0)),"Sin ficha"))</f>
        <v/>
      </c>
      <c r="F206" s="14">
        <f>IF($D206="","",IFERROR(INDEX(Inventario!$C$6:$C$305,MATCH($D206,Inventario!$A$6:$A$305,0)),"Sin ficha"))</f>
        <v/>
      </c>
      <c r="G206" s="11" t="n"/>
      <c r="H206" s="11" t="n"/>
      <c r="I206" s="12" t="n"/>
      <c r="J206" s="14">
        <f>IF($D206="","",IF(ISNA(MATCH($D206,Inventario!$A$6:$A$305,0)),"Bicicleta no registrada",IF($I206="","Sin documento",IF($I206=INDEX(Inventario!$D$6:$D$305,MATCH($D206,Inventario!$A$6:$A$305,0)),"Propietario",IF(OR($I206=INDEX(Inventario!$F$6:$F$305,MATCH($D206,Inventario!$A$6:$A$305,0)),$I206=INDEX(Inventario!$H$6:$H$305,MATCH($D206,Inventario!$A$6:$A$305,0))),"Autorizado en la ficha","Otra persona")))))</f>
        <v/>
      </c>
      <c r="K206" s="11" t="n"/>
      <c r="L206" s="11" t="n"/>
      <c r="M206" s="11" t="n"/>
      <c r="N206" s="11" t="n"/>
      <c r="O206" s="14">
        <f>IF($D206="","",IF($J206="Bicicleta no registrada","Revisar: bicicleta sin ficha en el inventario",IF($G206="Salida no permitida","Revisar: intento de salida sin autorización (no salió)",IF($G206&lt;&gt;"Sale","",IF($J206="Propietario","",IF($J206="Autorizado en la ficha","Informativa: sale con un autorizado de la ficha",IF(OR($K206="Sí, por citófono o llamada",$K206="Sí, por escrito"),"Informativa: sale con otra persona, autorizada por el propietario",IF($J206="Sin documento","Revisar: sale sin documento y sin autorización","Revisar: sale con otra persona sin autorización del propietario"))))))))</f>
        <v/>
      </c>
      <c r="P206" s="14">
        <f>IF($O206="","",COUNTIF($O$7:$O206,"?*"))</f>
        <v/>
      </c>
    </row>
    <row r="207" ht="18" customHeight="1">
      <c r="A207" s="14">
        <f>IF(AND($B207="",$D207=""),"",ROW()-6)</f>
        <v/>
      </c>
      <c r="B207" s="13" t="n"/>
      <c r="C207" s="15" t="n"/>
      <c r="D207" s="11" t="n"/>
      <c r="E207" s="14">
        <f>IF($D207="","",IFERROR(INDEX(Inventario!$B$6:$B$305,MATCH($D207,Inventario!$A$6:$A$305,0)),"Sin ficha"))</f>
        <v/>
      </c>
      <c r="F207" s="14">
        <f>IF($D207="","",IFERROR(INDEX(Inventario!$C$6:$C$305,MATCH($D207,Inventario!$A$6:$A$305,0)),"Sin ficha"))</f>
        <v/>
      </c>
      <c r="G207" s="11" t="n"/>
      <c r="H207" s="11" t="n"/>
      <c r="I207" s="12" t="n"/>
      <c r="J207" s="14">
        <f>IF($D207="","",IF(ISNA(MATCH($D207,Inventario!$A$6:$A$305,0)),"Bicicleta no registrada",IF($I207="","Sin documento",IF($I207=INDEX(Inventario!$D$6:$D$305,MATCH($D207,Inventario!$A$6:$A$305,0)),"Propietario",IF(OR($I207=INDEX(Inventario!$F$6:$F$305,MATCH($D207,Inventario!$A$6:$A$305,0)),$I207=INDEX(Inventario!$H$6:$H$305,MATCH($D207,Inventario!$A$6:$A$305,0))),"Autorizado en la ficha","Otra persona")))))</f>
        <v/>
      </c>
      <c r="K207" s="11" t="n"/>
      <c r="L207" s="11" t="n"/>
      <c r="M207" s="11" t="n"/>
      <c r="N207" s="11" t="n"/>
      <c r="O207" s="14">
        <f>IF($D207="","",IF($J207="Bicicleta no registrada","Revisar: bicicleta sin ficha en el inventario",IF($G207="Salida no permitida","Revisar: intento de salida sin autorización (no salió)",IF($G207&lt;&gt;"Sale","",IF($J207="Propietario","",IF($J207="Autorizado en la ficha","Informativa: sale con un autorizado de la ficha",IF(OR($K207="Sí, por citófono o llamada",$K207="Sí, por escrito"),"Informativa: sale con otra persona, autorizada por el propietario",IF($J207="Sin documento","Revisar: sale sin documento y sin autorización","Revisar: sale con otra persona sin autorización del propietario"))))))))</f>
        <v/>
      </c>
      <c r="P207" s="14">
        <f>IF($O207="","",COUNTIF($O$7:$O207,"?*"))</f>
        <v/>
      </c>
    </row>
    <row r="208" ht="18" customHeight="1">
      <c r="A208" s="14">
        <f>IF(AND($B208="",$D208=""),"",ROW()-6)</f>
        <v/>
      </c>
      <c r="B208" s="13" t="n"/>
      <c r="C208" s="15" t="n"/>
      <c r="D208" s="11" t="n"/>
      <c r="E208" s="14">
        <f>IF($D208="","",IFERROR(INDEX(Inventario!$B$6:$B$305,MATCH($D208,Inventario!$A$6:$A$305,0)),"Sin ficha"))</f>
        <v/>
      </c>
      <c r="F208" s="14">
        <f>IF($D208="","",IFERROR(INDEX(Inventario!$C$6:$C$305,MATCH($D208,Inventario!$A$6:$A$305,0)),"Sin ficha"))</f>
        <v/>
      </c>
      <c r="G208" s="11" t="n"/>
      <c r="H208" s="11" t="n"/>
      <c r="I208" s="12" t="n"/>
      <c r="J208" s="14">
        <f>IF($D208="","",IF(ISNA(MATCH($D208,Inventario!$A$6:$A$305,0)),"Bicicleta no registrada",IF($I208="","Sin documento",IF($I208=INDEX(Inventario!$D$6:$D$305,MATCH($D208,Inventario!$A$6:$A$305,0)),"Propietario",IF(OR($I208=INDEX(Inventario!$F$6:$F$305,MATCH($D208,Inventario!$A$6:$A$305,0)),$I208=INDEX(Inventario!$H$6:$H$305,MATCH($D208,Inventario!$A$6:$A$305,0))),"Autorizado en la ficha","Otra persona")))))</f>
        <v/>
      </c>
      <c r="K208" s="11" t="n"/>
      <c r="L208" s="11" t="n"/>
      <c r="M208" s="11" t="n"/>
      <c r="N208" s="11" t="n"/>
      <c r="O208" s="14">
        <f>IF($D208="","",IF($J208="Bicicleta no registrada","Revisar: bicicleta sin ficha en el inventario",IF($G208="Salida no permitida","Revisar: intento de salida sin autorización (no salió)",IF($G208&lt;&gt;"Sale","",IF($J208="Propietario","",IF($J208="Autorizado en la ficha","Informativa: sale con un autorizado de la ficha",IF(OR($K208="Sí, por citófono o llamada",$K208="Sí, por escrito"),"Informativa: sale con otra persona, autorizada por el propietario",IF($J208="Sin documento","Revisar: sale sin documento y sin autorización","Revisar: sale con otra persona sin autorización del propietario"))))))))</f>
        <v/>
      </c>
      <c r="P208" s="14">
        <f>IF($O208="","",COUNTIF($O$7:$O208,"?*"))</f>
        <v/>
      </c>
    </row>
    <row r="209" ht="18" customHeight="1">
      <c r="A209" s="14">
        <f>IF(AND($B209="",$D209=""),"",ROW()-6)</f>
        <v/>
      </c>
      <c r="B209" s="13" t="n"/>
      <c r="C209" s="15" t="n"/>
      <c r="D209" s="11" t="n"/>
      <c r="E209" s="14">
        <f>IF($D209="","",IFERROR(INDEX(Inventario!$B$6:$B$305,MATCH($D209,Inventario!$A$6:$A$305,0)),"Sin ficha"))</f>
        <v/>
      </c>
      <c r="F209" s="14">
        <f>IF($D209="","",IFERROR(INDEX(Inventario!$C$6:$C$305,MATCH($D209,Inventario!$A$6:$A$305,0)),"Sin ficha"))</f>
        <v/>
      </c>
      <c r="G209" s="11" t="n"/>
      <c r="H209" s="11" t="n"/>
      <c r="I209" s="12" t="n"/>
      <c r="J209" s="14">
        <f>IF($D209="","",IF(ISNA(MATCH($D209,Inventario!$A$6:$A$305,0)),"Bicicleta no registrada",IF($I209="","Sin documento",IF($I209=INDEX(Inventario!$D$6:$D$305,MATCH($D209,Inventario!$A$6:$A$305,0)),"Propietario",IF(OR($I209=INDEX(Inventario!$F$6:$F$305,MATCH($D209,Inventario!$A$6:$A$305,0)),$I209=INDEX(Inventario!$H$6:$H$305,MATCH($D209,Inventario!$A$6:$A$305,0))),"Autorizado en la ficha","Otra persona")))))</f>
        <v/>
      </c>
      <c r="K209" s="11" t="n"/>
      <c r="L209" s="11" t="n"/>
      <c r="M209" s="11" t="n"/>
      <c r="N209" s="11" t="n"/>
      <c r="O209" s="14">
        <f>IF($D209="","",IF($J209="Bicicleta no registrada","Revisar: bicicleta sin ficha en el inventario",IF($G209="Salida no permitida","Revisar: intento de salida sin autorización (no salió)",IF($G209&lt;&gt;"Sale","",IF($J209="Propietario","",IF($J209="Autorizado en la ficha","Informativa: sale con un autorizado de la ficha",IF(OR($K209="Sí, por citófono o llamada",$K209="Sí, por escrito"),"Informativa: sale con otra persona, autorizada por el propietario",IF($J209="Sin documento","Revisar: sale sin documento y sin autorización","Revisar: sale con otra persona sin autorización del propietario"))))))))</f>
        <v/>
      </c>
      <c r="P209" s="14">
        <f>IF($O209="","",COUNTIF($O$7:$O209,"?*"))</f>
        <v/>
      </c>
    </row>
    <row r="210" ht="18" customHeight="1">
      <c r="A210" s="14">
        <f>IF(AND($B210="",$D210=""),"",ROW()-6)</f>
        <v/>
      </c>
      <c r="B210" s="13" t="n"/>
      <c r="C210" s="15" t="n"/>
      <c r="D210" s="11" t="n"/>
      <c r="E210" s="14">
        <f>IF($D210="","",IFERROR(INDEX(Inventario!$B$6:$B$305,MATCH($D210,Inventario!$A$6:$A$305,0)),"Sin ficha"))</f>
        <v/>
      </c>
      <c r="F210" s="14">
        <f>IF($D210="","",IFERROR(INDEX(Inventario!$C$6:$C$305,MATCH($D210,Inventario!$A$6:$A$305,0)),"Sin ficha"))</f>
        <v/>
      </c>
      <c r="G210" s="11" t="n"/>
      <c r="H210" s="11" t="n"/>
      <c r="I210" s="12" t="n"/>
      <c r="J210" s="14">
        <f>IF($D210="","",IF(ISNA(MATCH($D210,Inventario!$A$6:$A$305,0)),"Bicicleta no registrada",IF($I210="","Sin documento",IF($I210=INDEX(Inventario!$D$6:$D$305,MATCH($D210,Inventario!$A$6:$A$305,0)),"Propietario",IF(OR($I210=INDEX(Inventario!$F$6:$F$305,MATCH($D210,Inventario!$A$6:$A$305,0)),$I210=INDEX(Inventario!$H$6:$H$305,MATCH($D210,Inventario!$A$6:$A$305,0))),"Autorizado en la ficha","Otra persona")))))</f>
        <v/>
      </c>
      <c r="K210" s="11" t="n"/>
      <c r="L210" s="11" t="n"/>
      <c r="M210" s="11" t="n"/>
      <c r="N210" s="11" t="n"/>
      <c r="O210" s="14">
        <f>IF($D210="","",IF($J210="Bicicleta no registrada","Revisar: bicicleta sin ficha en el inventario",IF($G210="Salida no permitida","Revisar: intento de salida sin autorización (no salió)",IF($G210&lt;&gt;"Sale","",IF($J210="Propietario","",IF($J210="Autorizado en la ficha","Informativa: sale con un autorizado de la ficha",IF(OR($K210="Sí, por citófono o llamada",$K210="Sí, por escrito"),"Informativa: sale con otra persona, autorizada por el propietario",IF($J210="Sin documento","Revisar: sale sin documento y sin autorización","Revisar: sale con otra persona sin autorización del propietario"))))))))</f>
        <v/>
      </c>
      <c r="P210" s="14">
        <f>IF($O210="","",COUNTIF($O$7:$O210,"?*"))</f>
        <v/>
      </c>
    </row>
    <row r="211" ht="18" customHeight="1">
      <c r="A211" s="14">
        <f>IF(AND($B211="",$D211=""),"",ROW()-6)</f>
        <v/>
      </c>
      <c r="B211" s="13" t="n"/>
      <c r="C211" s="15" t="n"/>
      <c r="D211" s="11" t="n"/>
      <c r="E211" s="14">
        <f>IF($D211="","",IFERROR(INDEX(Inventario!$B$6:$B$305,MATCH($D211,Inventario!$A$6:$A$305,0)),"Sin ficha"))</f>
        <v/>
      </c>
      <c r="F211" s="14">
        <f>IF($D211="","",IFERROR(INDEX(Inventario!$C$6:$C$305,MATCH($D211,Inventario!$A$6:$A$305,0)),"Sin ficha"))</f>
        <v/>
      </c>
      <c r="G211" s="11" t="n"/>
      <c r="H211" s="11" t="n"/>
      <c r="I211" s="12" t="n"/>
      <c r="J211" s="14">
        <f>IF($D211="","",IF(ISNA(MATCH($D211,Inventario!$A$6:$A$305,0)),"Bicicleta no registrada",IF($I211="","Sin documento",IF($I211=INDEX(Inventario!$D$6:$D$305,MATCH($D211,Inventario!$A$6:$A$305,0)),"Propietario",IF(OR($I211=INDEX(Inventario!$F$6:$F$305,MATCH($D211,Inventario!$A$6:$A$305,0)),$I211=INDEX(Inventario!$H$6:$H$305,MATCH($D211,Inventario!$A$6:$A$305,0))),"Autorizado en la ficha","Otra persona")))))</f>
        <v/>
      </c>
      <c r="K211" s="11" t="n"/>
      <c r="L211" s="11" t="n"/>
      <c r="M211" s="11" t="n"/>
      <c r="N211" s="11" t="n"/>
      <c r="O211" s="14">
        <f>IF($D211="","",IF($J211="Bicicleta no registrada","Revisar: bicicleta sin ficha en el inventario",IF($G211="Salida no permitida","Revisar: intento de salida sin autorización (no salió)",IF($G211&lt;&gt;"Sale","",IF($J211="Propietario","",IF($J211="Autorizado en la ficha","Informativa: sale con un autorizado de la ficha",IF(OR($K211="Sí, por citófono o llamada",$K211="Sí, por escrito"),"Informativa: sale con otra persona, autorizada por el propietario",IF($J211="Sin documento","Revisar: sale sin documento y sin autorización","Revisar: sale con otra persona sin autorización del propietario"))))))))</f>
        <v/>
      </c>
      <c r="P211" s="14">
        <f>IF($O211="","",COUNTIF($O$7:$O211,"?*"))</f>
        <v/>
      </c>
    </row>
    <row r="212" ht="18" customHeight="1">
      <c r="A212" s="14">
        <f>IF(AND($B212="",$D212=""),"",ROW()-6)</f>
        <v/>
      </c>
      <c r="B212" s="13" t="n"/>
      <c r="C212" s="15" t="n"/>
      <c r="D212" s="11" t="n"/>
      <c r="E212" s="14">
        <f>IF($D212="","",IFERROR(INDEX(Inventario!$B$6:$B$305,MATCH($D212,Inventario!$A$6:$A$305,0)),"Sin ficha"))</f>
        <v/>
      </c>
      <c r="F212" s="14">
        <f>IF($D212="","",IFERROR(INDEX(Inventario!$C$6:$C$305,MATCH($D212,Inventario!$A$6:$A$305,0)),"Sin ficha"))</f>
        <v/>
      </c>
      <c r="G212" s="11" t="n"/>
      <c r="H212" s="11" t="n"/>
      <c r="I212" s="12" t="n"/>
      <c r="J212" s="14">
        <f>IF($D212="","",IF(ISNA(MATCH($D212,Inventario!$A$6:$A$305,0)),"Bicicleta no registrada",IF($I212="","Sin documento",IF($I212=INDEX(Inventario!$D$6:$D$305,MATCH($D212,Inventario!$A$6:$A$305,0)),"Propietario",IF(OR($I212=INDEX(Inventario!$F$6:$F$305,MATCH($D212,Inventario!$A$6:$A$305,0)),$I212=INDEX(Inventario!$H$6:$H$305,MATCH($D212,Inventario!$A$6:$A$305,0))),"Autorizado en la ficha","Otra persona")))))</f>
        <v/>
      </c>
      <c r="K212" s="11" t="n"/>
      <c r="L212" s="11" t="n"/>
      <c r="M212" s="11" t="n"/>
      <c r="N212" s="11" t="n"/>
      <c r="O212" s="14">
        <f>IF($D212="","",IF($J212="Bicicleta no registrada","Revisar: bicicleta sin ficha en el inventario",IF($G212="Salida no permitida","Revisar: intento de salida sin autorización (no salió)",IF($G212&lt;&gt;"Sale","",IF($J212="Propietario","",IF($J212="Autorizado en la ficha","Informativa: sale con un autorizado de la ficha",IF(OR($K212="Sí, por citófono o llamada",$K212="Sí, por escrito"),"Informativa: sale con otra persona, autorizada por el propietario",IF($J212="Sin documento","Revisar: sale sin documento y sin autorización","Revisar: sale con otra persona sin autorización del propietario"))))))))</f>
        <v/>
      </c>
      <c r="P212" s="14">
        <f>IF($O212="","",COUNTIF($O$7:$O212,"?*"))</f>
        <v/>
      </c>
    </row>
    <row r="213" ht="18" customHeight="1">
      <c r="A213" s="14">
        <f>IF(AND($B213="",$D213=""),"",ROW()-6)</f>
        <v/>
      </c>
      <c r="B213" s="13" t="n"/>
      <c r="C213" s="15" t="n"/>
      <c r="D213" s="11" t="n"/>
      <c r="E213" s="14">
        <f>IF($D213="","",IFERROR(INDEX(Inventario!$B$6:$B$305,MATCH($D213,Inventario!$A$6:$A$305,0)),"Sin ficha"))</f>
        <v/>
      </c>
      <c r="F213" s="14">
        <f>IF($D213="","",IFERROR(INDEX(Inventario!$C$6:$C$305,MATCH($D213,Inventario!$A$6:$A$305,0)),"Sin ficha"))</f>
        <v/>
      </c>
      <c r="G213" s="11" t="n"/>
      <c r="H213" s="11" t="n"/>
      <c r="I213" s="12" t="n"/>
      <c r="J213" s="14">
        <f>IF($D213="","",IF(ISNA(MATCH($D213,Inventario!$A$6:$A$305,0)),"Bicicleta no registrada",IF($I213="","Sin documento",IF($I213=INDEX(Inventario!$D$6:$D$305,MATCH($D213,Inventario!$A$6:$A$305,0)),"Propietario",IF(OR($I213=INDEX(Inventario!$F$6:$F$305,MATCH($D213,Inventario!$A$6:$A$305,0)),$I213=INDEX(Inventario!$H$6:$H$305,MATCH($D213,Inventario!$A$6:$A$305,0))),"Autorizado en la ficha","Otra persona")))))</f>
        <v/>
      </c>
      <c r="K213" s="11" t="n"/>
      <c r="L213" s="11" t="n"/>
      <c r="M213" s="11" t="n"/>
      <c r="N213" s="11" t="n"/>
      <c r="O213" s="14">
        <f>IF($D213="","",IF($J213="Bicicleta no registrada","Revisar: bicicleta sin ficha en el inventario",IF($G213="Salida no permitida","Revisar: intento de salida sin autorización (no salió)",IF($G213&lt;&gt;"Sale","",IF($J213="Propietario","",IF($J213="Autorizado en la ficha","Informativa: sale con un autorizado de la ficha",IF(OR($K213="Sí, por citófono o llamada",$K213="Sí, por escrito"),"Informativa: sale con otra persona, autorizada por el propietario",IF($J213="Sin documento","Revisar: sale sin documento y sin autorización","Revisar: sale con otra persona sin autorización del propietario"))))))))</f>
        <v/>
      </c>
      <c r="P213" s="14">
        <f>IF($O213="","",COUNTIF($O$7:$O213,"?*"))</f>
        <v/>
      </c>
    </row>
    <row r="214" ht="18" customHeight="1">
      <c r="A214" s="14">
        <f>IF(AND($B214="",$D214=""),"",ROW()-6)</f>
        <v/>
      </c>
      <c r="B214" s="13" t="n"/>
      <c r="C214" s="15" t="n"/>
      <c r="D214" s="11" t="n"/>
      <c r="E214" s="14">
        <f>IF($D214="","",IFERROR(INDEX(Inventario!$B$6:$B$305,MATCH($D214,Inventario!$A$6:$A$305,0)),"Sin ficha"))</f>
        <v/>
      </c>
      <c r="F214" s="14">
        <f>IF($D214="","",IFERROR(INDEX(Inventario!$C$6:$C$305,MATCH($D214,Inventario!$A$6:$A$305,0)),"Sin ficha"))</f>
        <v/>
      </c>
      <c r="G214" s="11" t="n"/>
      <c r="H214" s="11" t="n"/>
      <c r="I214" s="12" t="n"/>
      <c r="J214" s="14">
        <f>IF($D214="","",IF(ISNA(MATCH($D214,Inventario!$A$6:$A$305,0)),"Bicicleta no registrada",IF($I214="","Sin documento",IF($I214=INDEX(Inventario!$D$6:$D$305,MATCH($D214,Inventario!$A$6:$A$305,0)),"Propietario",IF(OR($I214=INDEX(Inventario!$F$6:$F$305,MATCH($D214,Inventario!$A$6:$A$305,0)),$I214=INDEX(Inventario!$H$6:$H$305,MATCH($D214,Inventario!$A$6:$A$305,0))),"Autorizado en la ficha","Otra persona")))))</f>
        <v/>
      </c>
      <c r="K214" s="11" t="n"/>
      <c r="L214" s="11" t="n"/>
      <c r="M214" s="11" t="n"/>
      <c r="N214" s="11" t="n"/>
      <c r="O214" s="14">
        <f>IF($D214="","",IF($J214="Bicicleta no registrada","Revisar: bicicleta sin ficha en el inventario",IF($G214="Salida no permitida","Revisar: intento de salida sin autorización (no salió)",IF($G214&lt;&gt;"Sale","",IF($J214="Propietario","",IF($J214="Autorizado en la ficha","Informativa: sale con un autorizado de la ficha",IF(OR($K214="Sí, por citófono o llamada",$K214="Sí, por escrito"),"Informativa: sale con otra persona, autorizada por el propietario",IF($J214="Sin documento","Revisar: sale sin documento y sin autorización","Revisar: sale con otra persona sin autorización del propietario"))))))))</f>
        <v/>
      </c>
      <c r="P214" s="14">
        <f>IF($O214="","",COUNTIF($O$7:$O214,"?*"))</f>
        <v/>
      </c>
    </row>
    <row r="215" ht="18" customHeight="1">
      <c r="A215" s="14">
        <f>IF(AND($B215="",$D215=""),"",ROW()-6)</f>
        <v/>
      </c>
      <c r="B215" s="13" t="n"/>
      <c r="C215" s="15" t="n"/>
      <c r="D215" s="11" t="n"/>
      <c r="E215" s="14">
        <f>IF($D215="","",IFERROR(INDEX(Inventario!$B$6:$B$305,MATCH($D215,Inventario!$A$6:$A$305,0)),"Sin ficha"))</f>
        <v/>
      </c>
      <c r="F215" s="14">
        <f>IF($D215="","",IFERROR(INDEX(Inventario!$C$6:$C$305,MATCH($D215,Inventario!$A$6:$A$305,0)),"Sin ficha"))</f>
        <v/>
      </c>
      <c r="G215" s="11" t="n"/>
      <c r="H215" s="11" t="n"/>
      <c r="I215" s="12" t="n"/>
      <c r="J215" s="14">
        <f>IF($D215="","",IF(ISNA(MATCH($D215,Inventario!$A$6:$A$305,0)),"Bicicleta no registrada",IF($I215="","Sin documento",IF($I215=INDEX(Inventario!$D$6:$D$305,MATCH($D215,Inventario!$A$6:$A$305,0)),"Propietario",IF(OR($I215=INDEX(Inventario!$F$6:$F$305,MATCH($D215,Inventario!$A$6:$A$305,0)),$I215=INDEX(Inventario!$H$6:$H$305,MATCH($D215,Inventario!$A$6:$A$305,0))),"Autorizado en la ficha","Otra persona")))))</f>
        <v/>
      </c>
      <c r="K215" s="11" t="n"/>
      <c r="L215" s="11" t="n"/>
      <c r="M215" s="11" t="n"/>
      <c r="N215" s="11" t="n"/>
      <c r="O215" s="14">
        <f>IF($D215="","",IF($J215="Bicicleta no registrada","Revisar: bicicleta sin ficha en el inventario",IF($G215="Salida no permitida","Revisar: intento de salida sin autorización (no salió)",IF($G215&lt;&gt;"Sale","",IF($J215="Propietario","",IF($J215="Autorizado en la ficha","Informativa: sale con un autorizado de la ficha",IF(OR($K215="Sí, por citófono o llamada",$K215="Sí, por escrito"),"Informativa: sale con otra persona, autorizada por el propietario",IF($J215="Sin documento","Revisar: sale sin documento y sin autorización","Revisar: sale con otra persona sin autorización del propietario"))))))))</f>
        <v/>
      </c>
      <c r="P215" s="14">
        <f>IF($O215="","",COUNTIF($O$7:$O215,"?*"))</f>
        <v/>
      </c>
    </row>
    <row r="216" ht="18" customHeight="1">
      <c r="A216" s="14">
        <f>IF(AND($B216="",$D216=""),"",ROW()-6)</f>
        <v/>
      </c>
      <c r="B216" s="13" t="n"/>
      <c r="C216" s="15" t="n"/>
      <c r="D216" s="11" t="n"/>
      <c r="E216" s="14">
        <f>IF($D216="","",IFERROR(INDEX(Inventario!$B$6:$B$305,MATCH($D216,Inventario!$A$6:$A$305,0)),"Sin ficha"))</f>
        <v/>
      </c>
      <c r="F216" s="14">
        <f>IF($D216="","",IFERROR(INDEX(Inventario!$C$6:$C$305,MATCH($D216,Inventario!$A$6:$A$305,0)),"Sin ficha"))</f>
        <v/>
      </c>
      <c r="G216" s="11" t="n"/>
      <c r="H216" s="11" t="n"/>
      <c r="I216" s="12" t="n"/>
      <c r="J216" s="14">
        <f>IF($D216="","",IF(ISNA(MATCH($D216,Inventario!$A$6:$A$305,0)),"Bicicleta no registrada",IF($I216="","Sin documento",IF($I216=INDEX(Inventario!$D$6:$D$305,MATCH($D216,Inventario!$A$6:$A$305,0)),"Propietario",IF(OR($I216=INDEX(Inventario!$F$6:$F$305,MATCH($D216,Inventario!$A$6:$A$305,0)),$I216=INDEX(Inventario!$H$6:$H$305,MATCH($D216,Inventario!$A$6:$A$305,0))),"Autorizado en la ficha","Otra persona")))))</f>
        <v/>
      </c>
      <c r="K216" s="11" t="n"/>
      <c r="L216" s="11" t="n"/>
      <c r="M216" s="11" t="n"/>
      <c r="N216" s="11" t="n"/>
      <c r="O216" s="14">
        <f>IF($D216="","",IF($J216="Bicicleta no registrada","Revisar: bicicleta sin ficha en el inventario",IF($G216="Salida no permitida","Revisar: intento de salida sin autorización (no salió)",IF($G216&lt;&gt;"Sale","",IF($J216="Propietario","",IF($J216="Autorizado en la ficha","Informativa: sale con un autorizado de la ficha",IF(OR($K216="Sí, por citófono o llamada",$K216="Sí, por escrito"),"Informativa: sale con otra persona, autorizada por el propietario",IF($J216="Sin documento","Revisar: sale sin documento y sin autorización","Revisar: sale con otra persona sin autorización del propietario"))))))))</f>
        <v/>
      </c>
      <c r="P216" s="14">
        <f>IF($O216="","",COUNTIF($O$7:$O216,"?*"))</f>
        <v/>
      </c>
    </row>
    <row r="217" ht="18" customHeight="1">
      <c r="A217" s="14">
        <f>IF(AND($B217="",$D217=""),"",ROW()-6)</f>
        <v/>
      </c>
      <c r="B217" s="13" t="n"/>
      <c r="C217" s="15" t="n"/>
      <c r="D217" s="11" t="n"/>
      <c r="E217" s="14">
        <f>IF($D217="","",IFERROR(INDEX(Inventario!$B$6:$B$305,MATCH($D217,Inventario!$A$6:$A$305,0)),"Sin ficha"))</f>
        <v/>
      </c>
      <c r="F217" s="14">
        <f>IF($D217="","",IFERROR(INDEX(Inventario!$C$6:$C$305,MATCH($D217,Inventario!$A$6:$A$305,0)),"Sin ficha"))</f>
        <v/>
      </c>
      <c r="G217" s="11" t="n"/>
      <c r="H217" s="11" t="n"/>
      <c r="I217" s="12" t="n"/>
      <c r="J217" s="14">
        <f>IF($D217="","",IF(ISNA(MATCH($D217,Inventario!$A$6:$A$305,0)),"Bicicleta no registrada",IF($I217="","Sin documento",IF($I217=INDEX(Inventario!$D$6:$D$305,MATCH($D217,Inventario!$A$6:$A$305,0)),"Propietario",IF(OR($I217=INDEX(Inventario!$F$6:$F$305,MATCH($D217,Inventario!$A$6:$A$305,0)),$I217=INDEX(Inventario!$H$6:$H$305,MATCH($D217,Inventario!$A$6:$A$305,0))),"Autorizado en la ficha","Otra persona")))))</f>
        <v/>
      </c>
      <c r="K217" s="11" t="n"/>
      <c r="L217" s="11" t="n"/>
      <c r="M217" s="11" t="n"/>
      <c r="N217" s="11" t="n"/>
      <c r="O217" s="14">
        <f>IF($D217="","",IF($J217="Bicicleta no registrada","Revisar: bicicleta sin ficha en el inventario",IF($G217="Salida no permitida","Revisar: intento de salida sin autorización (no salió)",IF($G217&lt;&gt;"Sale","",IF($J217="Propietario","",IF($J217="Autorizado en la ficha","Informativa: sale con un autorizado de la ficha",IF(OR($K217="Sí, por citófono o llamada",$K217="Sí, por escrito"),"Informativa: sale con otra persona, autorizada por el propietario",IF($J217="Sin documento","Revisar: sale sin documento y sin autorización","Revisar: sale con otra persona sin autorización del propietario"))))))))</f>
        <v/>
      </c>
      <c r="P217" s="14">
        <f>IF($O217="","",COUNTIF($O$7:$O217,"?*"))</f>
        <v/>
      </c>
    </row>
    <row r="218" ht="18" customHeight="1">
      <c r="A218" s="14">
        <f>IF(AND($B218="",$D218=""),"",ROW()-6)</f>
        <v/>
      </c>
      <c r="B218" s="13" t="n"/>
      <c r="C218" s="15" t="n"/>
      <c r="D218" s="11" t="n"/>
      <c r="E218" s="14">
        <f>IF($D218="","",IFERROR(INDEX(Inventario!$B$6:$B$305,MATCH($D218,Inventario!$A$6:$A$305,0)),"Sin ficha"))</f>
        <v/>
      </c>
      <c r="F218" s="14">
        <f>IF($D218="","",IFERROR(INDEX(Inventario!$C$6:$C$305,MATCH($D218,Inventario!$A$6:$A$305,0)),"Sin ficha"))</f>
        <v/>
      </c>
      <c r="G218" s="11" t="n"/>
      <c r="H218" s="11" t="n"/>
      <c r="I218" s="12" t="n"/>
      <c r="J218" s="14">
        <f>IF($D218="","",IF(ISNA(MATCH($D218,Inventario!$A$6:$A$305,0)),"Bicicleta no registrada",IF($I218="","Sin documento",IF($I218=INDEX(Inventario!$D$6:$D$305,MATCH($D218,Inventario!$A$6:$A$305,0)),"Propietario",IF(OR($I218=INDEX(Inventario!$F$6:$F$305,MATCH($D218,Inventario!$A$6:$A$305,0)),$I218=INDEX(Inventario!$H$6:$H$305,MATCH($D218,Inventario!$A$6:$A$305,0))),"Autorizado en la ficha","Otra persona")))))</f>
        <v/>
      </c>
      <c r="K218" s="11" t="n"/>
      <c r="L218" s="11" t="n"/>
      <c r="M218" s="11" t="n"/>
      <c r="N218" s="11" t="n"/>
      <c r="O218" s="14">
        <f>IF($D218="","",IF($J218="Bicicleta no registrada","Revisar: bicicleta sin ficha en el inventario",IF($G218="Salida no permitida","Revisar: intento de salida sin autorización (no salió)",IF($G218&lt;&gt;"Sale","",IF($J218="Propietario","",IF($J218="Autorizado en la ficha","Informativa: sale con un autorizado de la ficha",IF(OR($K218="Sí, por citófono o llamada",$K218="Sí, por escrito"),"Informativa: sale con otra persona, autorizada por el propietario",IF($J218="Sin documento","Revisar: sale sin documento y sin autorización","Revisar: sale con otra persona sin autorización del propietario"))))))))</f>
        <v/>
      </c>
      <c r="P218" s="14">
        <f>IF($O218="","",COUNTIF($O$7:$O218,"?*"))</f>
        <v/>
      </c>
    </row>
    <row r="219" ht="18" customHeight="1">
      <c r="A219" s="14">
        <f>IF(AND($B219="",$D219=""),"",ROW()-6)</f>
        <v/>
      </c>
      <c r="B219" s="13" t="n"/>
      <c r="C219" s="15" t="n"/>
      <c r="D219" s="11" t="n"/>
      <c r="E219" s="14">
        <f>IF($D219="","",IFERROR(INDEX(Inventario!$B$6:$B$305,MATCH($D219,Inventario!$A$6:$A$305,0)),"Sin ficha"))</f>
        <v/>
      </c>
      <c r="F219" s="14">
        <f>IF($D219="","",IFERROR(INDEX(Inventario!$C$6:$C$305,MATCH($D219,Inventario!$A$6:$A$305,0)),"Sin ficha"))</f>
        <v/>
      </c>
      <c r="G219" s="11" t="n"/>
      <c r="H219" s="11" t="n"/>
      <c r="I219" s="12" t="n"/>
      <c r="J219" s="14">
        <f>IF($D219="","",IF(ISNA(MATCH($D219,Inventario!$A$6:$A$305,0)),"Bicicleta no registrada",IF($I219="","Sin documento",IF($I219=INDEX(Inventario!$D$6:$D$305,MATCH($D219,Inventario!$A$6:$A$305,0)),"Propietario",IF(OR($I219=INDEX(Inventario!$F$6:$F$305,MATCH($D219,Inventario!$A$6:$A$305,0)),$I219=INDEX(Inventario!$H$6:$H$305,MATCH($D219,Inventario!$A$6:$A$305,0))),"Autorizado en la ficha","Otra persona")))))</f>
        <v/>
      </c>
      <c r="K219" s="11" t="n"/>
      <c r="L219" s="11" t="n"/>
      <c r="M219" s="11" t="n"/>
      <c r="N219" s="11" t="n"/>
      <c r="O219" s="14">
        <f>IF($D219="","",IF($J219="Bicicleta no registrada","Revisar: bicicleta sin ficha en el inventario",IF($G219="Salida no permitida","Revisar: intento de salida sin autorización (no salió)",IF($G219&lt;&gt;"Sale","",IF($J219="Propietario","",IF($J219="Autorizado en la ficha","Informativa: sale con un autorizado de la ficha",IF(OR($K219="Sí, por citófono o llamada",$K219="Sí, por escrito"),"Informativa: sale con otra persona, autorizada por el propietario",IF($J219="Sin documento","Revisar: sale sin documento y sin autorización","Revisar: sale con otra persona sin autorización del propietario"))))))))</f>
        <v/>
      </c>
      <c r="P219" s="14">
        <f>IF($O219="","",COUNTIF($O$7:$O219,"?*"))</f>
        <v/>
      </c>
    </row>
    <row r="220" ht="18" customHeight="1">
      <c r="A220" s="14">
        <f>IF(AND($B220="",$D220=""),"",ROW()-6)</f>
        <v/>
      </c>
      <c r="B220" s="13" t="n"/>
      <c r="C220" s="15" t="n"/>
      <c r="D220" s="11" t="n"/>
      <c r="E220" s="14">
        <f>IF($D220="","",IFERROR(INDEX(Inventario!$B$6:$B$305,MATCH($D220,Inventario!$A$6:$A$305,0)),"Sin ficha"))</f>
        <v/>
      </c>
      <c r="F220" s="14">
        <f>IF($D220="","",IFERROR(INDEX(Inventario!$C$6:$C$305,MATCH($D220,Inventario!$A$6:$A$305,0)),"Sin ficha"))</f>
        <v/>
      </c>
      <c r="G220" s="11" t="n"/>
      <c r="H220" s="11" t="n"/>
      <c r="I220" s="12" t="n"/>
      <c r="J220" s="14">
        <f>IF($D220="","",IF(ISNA(MATCH($D220,Inventario!$A$6:$A$305,0)),"Bicicleta no registrada",IF($I220="","Sin documento",IF($I220=INDEX(Inventario!$D$6:$D$305,MATCH($D220,Inventario!$A$6:$A$305,0)),"Propietario",IF(OR($I220=INDEX(Inventario!$F$6:$F$305,MATCH($D220,Inventario!$A$6:$A$305,0)),$I220=INDEX(Inventario!$H$6:$H$305,MATCH($D220,Inventario!$A$6:$A$305,0))),"Autorizado en la ficha","Otra persona")))))</f>
        <v/>
      </c>
      <c r="K220" s="11" t="n"/>
      <c r="L220" s="11" t="n"/>
      <c r="M220" s="11" t="n"/>
      <c r="N220" s="11" t="n"/>
      <c r="O220" s="14">
        <f>IF($D220="","",IF($J220="Bicicleta no registrada","Revisar: bicicleta sin ficha en el inventario",IF($G220="Salida no permitida","Revisar: intento de salida sin autorización (no salió)",IF($G220&lt;&gt;"Sale","",IF($J220="Propietario","",IF($J220="Autorizado en la ficha","Informativa: sale con un autorizado de la ficha",IF(OR($K220="Sí, por citófono o llamada",$K220="Sí, por escrito"),"Informativa: sale con otra persona, autorizada por el propietario",IF($J220="Sin documento","Revisar: sale sin documento y sin autorización","Revisar: sale con otra persona sin autorización del propietario"))))))))</f>
        <v/>
      </c>
      <c r="P220" s="14">
        <f>IF($O220="","",COUNTIF($O$7:$O220,"?*"))</f>
        <v/>
      </c>
    </row>
    <row r="221" ht="18" customHeight="1">
      <c r="A221" s="14">
        <f>IF(AND($B221="",$D221=""),"",ROW()-6)</f>
        <v/>
      </c>
      <c r="B221" s="13" t="n"/>
      <c r="C221" s="15" t="n"/>
      <c r="D221" s="11" t="n"/>
      <c r="E221" s="14">
        <f>IF($D221="","",IFERROR(INDEX(Inventario!$B$6:$B$305,MATCH($D221,Inventario!$A$6:$A$305,0)),"Sin ficha"))</f>
        <v/>
      </c>
      <c r="F221" s="14">
        <f>IF($D221="","",IFERROR(INDEX(Inventario!$C$6:$C$305,MATCH($D221,Inventario!$A$6:$A$305,0)),"Sin ficha"))</f>
        <v/>
      </c>
      <c r="G221" s="11" t="n"/>
      <c r="H221" s="11" t="n"/>
      <c r="I221" s="12" t="n"/>
      <c r="J221" s="14">
        <f>IF($D221="","",IF(ISNA(MATCH($D221,Inventario!$A$6:$A$305,0)),"Bicicleta no registrada",IF($I221="","Sin documento",IF($I221=INDEX(Inventario!$D$6:$D$305,MATCH($D221,Inventario!$A$6:$A$305,0)),"Propietario",IF(OR($I221=INDEX(Inventario!$F$6:$F$305,MATCH($D221,Inventario!$A$6:$A$305,0)),$I221=INDEX(Inventario!$H$6:$H$305,MATCH($D221,Inventario!$A$6:$A$305,0))),"Autorizado en la ficha","Otra persona")))))</f>
        <v/>
      </c>
      <c r="K221" s="11" t="n"/>
      <c r="L221" s="11" t="n"/>
      <c r="M221" s="11" t="n"/>
      <c r="N221" s="11" t="n"/>
      <c r="O221" s="14">
        <f>IF($D221="","",IF($J221="Bicicleta no registrada","Revisar: bicicleta sin ficha en el inventario",IF($G221="Salida no permitida","Revisar: intento de salida sin autorización (no salió)",IF($G221&lt;&gt;"Sale","",IF($J221="Propietario","",IF($J221="Autorizado en la ficha","Informativa: sale con un autorizado de la ficha",IF(OR($K221="Sí, por citófono o llamada",$K221="Sí, por escrito"),"Informativa: sale con otra persona, autorizada por el propietario",IF($J221="Sin documento","Revisar: sale sin documento y sin autorización","Revisar: sale con otra persona sin autorización del propietario"))))))))</f>
        <v/>
      </c>
      <c r="P221" s="14">
        <f>IF($O221="","",COUNTIF($O$7:$O221,"?*"))</f>
        <v/>
      </c>
    </row>
    <row r="222" ht="18" customHeight="1">
      <c r="A222" s="14">
        <f>IF(AND($B222="",$D222=""),"",ROW()-6)</f>
        <v/>
      </c>
      <c r="B222" s="13" t="n"/>
      <c r="C222" s="15" t="n"/>
      <c r="D222" s="11" t="n"/>
      <c r="E222" s="14">
        <f>IF($D222="","",IFERROR(INDEX(Inventario!$B$6:$B$305,MATCH($D222,Inventario!$A$6:$A$305,0)),"Sin ficha"))</f>
        <v/>
      </c>
      <c r="F222" s="14">
        <f>IF($D222="","",IFERROR(INDEX(Inventario!$C$6:$C$305,MATCH($D222,Inventario!$A$6:$A$305,0)),"Sin ficha"))</f>
        <v/>
      </c>
      <c r="G222" s="11" t="n"/>
      <c r="H222" s="11" t="n"/>
      <c r="I222" s="12" t="n"/>
      <c r="J222" s="14">
        <f>IF($D222="","",IF(ISNA(MATCH($D222,Inventario!$A$6:$A$305,0)),"Bicicleta no registrada",IF($I222="","Sin documento",IF($I222=INDEX(Inventario!$D$6:$D$305,MATCH($D222,Inventario!$A$6:$A$305,0)),"Propietario",IF(OR($I222=INDEX(Inventario!$F$6:$F$305,MATCH($D222,Inventario!$A$6:$A$305,0)),$I222=INDEX(Inventario!$H$6:$H$305,MATCH($D222,Inventario!$A$6:$A$305,0))),"Autorizado en la ficha","Otra persona")))))</f>
        <v/>
      </c>
      <c r="K222" s="11" t="n"/>
      <c r="L222" s="11" t="n"/>
      <c r="M222" s="11" t="n"/>
      <c r="N222" s="11" t="n"/>
      <c r="O222" s="14">
        <f>IF($D222="","",IF($J222="Bicicleta no registrada","Revisar: bicicleta sin ficha en el inventario",IF($G222="Salida no permitida","Revisar: intento de salida sin autorización (no salió)",IF($G222&lt;&gt;"Sale","",IF($J222="Propietario","",IF($J222="Autorizado en la ficha","Informativa: sale con un autorizado de la ficha",IF(OR($K222="Sí, por citófono o llamada",$K222="Sí, por escrito"),"Informativa: sale con otra persona, autorizada por el propietario",IF($J222="Sin documento","Revisar: sale sin documento y sin autorización","Revisar: sale con otra persona sin autorización del propietario"))))))))</f>
        <v/>
      </c>
      <c r="P222" s="14">
        <f>IF($O222="","",COUNTIF($O$7:$O222,"?*"))</f>
        <v/>
      </c>
    </row>
    <row r="223" ht="18" customHeight="1">
      <c r="A223" s="14">
        <f>IF(AND($B223="",$D223=""),"",ROW()-6)</f>
        <v/>
      </c>
      <c r="B223" s="13" t="n"/>
      <c r="C223" s="15" t="n"/>
      <c r="D223" s="11" t="n"/>
      <c r="E223" s="14">
        <f>IF($D223="","",IFERROR(INDEX(Inventario!$B$6:$B$305,MATCH($D223,Inventario!$A$6:$A$305,0)),"Sin ficha"))</f>
        <v/>
      </c>
      <c r="F223" s="14">
        <f>IF($D223="","",IFERROR(INDEX(Inventario!$C$6:$C$305,MATCH($D223,Inventario!$A$6:$A$305,0)),"Sin ficha"))</f>
        <v/>
      </c>
      <c r="G223" s="11" t="n"/>
      <c r="H223" s="11" t="n"/>
      <c r="I223" s="12" t="n"/>
      <c r="J223" s="14">
        <f>IF($D223="","",IF(ISNA(MATCH($D223,Inventario!$A$6:$A$305,0)),"Bicicleta no registrada",IF($I223="","Sin documento",IF($I223=INDEX(Inventario!$D$6:$D$305,MATCH($D223,Inventario!$A$6:$A$305,0)),"Propietario",IF(OR($I223=INDEX(Inventario!$F$6:$F$305,MATCH($D223,Inventario!$A$6:$A$305,0)),$I223=INDEX(Inventario!$H$6:$H$305,MATCH($D223,Inventario!$A$6:$A$305,0))),"Autorizado en la ficha","Otra persona")))))</f>
        <v/>
      </c>
      <c r="K223" s="11" t="n"/>
      <c r="L223" s="11" t="n"/>
      <c r="M223" s="11" t="n"/>
      <c r="N223" s="11" t="n"/>
      <c r="O223" s="14">
        <f>IF($D223="","",IF($J223="Bicicleta no registrada","Revisar: bicicleta sin ficha en el inventario",IF($G223="Salida no permitida","Revisar: intento de salida sin autorización (no salió)",IF($G223&lt;&gt;"Sale","",IF($J223="Propietario","",IF($J223="Autorizado en la ficha","Informativa: sale con un autorizado de la ficha",IF(OR($K223="Sí, por citófono o llamada",$K223="Sí, por escrito"),"Informativa: sale con otra persona, autorizada por el propietario",IF($J223="Sin documento","Revisar: sale sin documento y sin autorización","Revisar: sale con otra persona sin autorización del propietario"))))))))</f>
        <v/>
      </c>
      <c r="P223" s="14">
        <f>IF($O223="","",COUNTIF($O$7:$O223,"?*"))</f>
        <v/>
      </c>
    </row>
    <row r="224" ht="18" customHeight="1">
      <c r="A224" s="14">
        <f>IF(AND($B224="",$D224=""),"",ROW()-6)</f>
        <v/>
      </c>
      <c r="B224" s="13" t="n"/>
      <c r="C224" s="15" t="n"/>
      <c r="D224" s="11" t="n"/>
      <c r="E224" s="14">
        <f>IF($D224="","",IFERROR(INDEX(Inventario!$B$6:$B$305,MATCH($D224,Inventario!$A$6:$A$305,0)),"Sin ficha"))</f>
        <v/>
      </c>
      <c r="F224" s="14">
        <f>IF($D224="","",IFERROR(INDEX(Inventario!$C$6:$C$305,MATCH($D224,Inventario!$A$6:$A$305,0)),"Sin ficha"))</f>
        <v/>
      </c>
      <c r="G224" s="11" t="n"/>
      <c r="H224" s="11" t="n"/>
      <c r="I224" s="12" t="n"/>
      <c r="J224" s="14">
        <f>IF($D224="","",IF(ISNA(MATCH($D224,Inventario!$A$6:$A$305,0)),"Bicicleta no registrada",IF($I224="","Sin documento",IF($I224=INDEX(Inventario!$D$6:$D$305,MATCH($D224,Inventario!$A$6:$A$305,0)),"Propietario",IF(OR($I224=INDEX(Inventario!$F$6:$F$305,MATCH($D224,Inventario!$A$6:$A$305,0)),$I224=INDEX(Inventario!$H$6:$H$305,MATCH($D224,Inventario!$A$6:$A$305,0))),"Autorizado en la ficha","Otra persona")))))</f>
        <v/>
      </c>
      <c r="K224" s="11" t="n"/>
      <c r="L224" s="11" t="n"/>
      <c r="M224" s="11" t="n"/>
      <c r="N224" s="11" t="n"/>
      <c r="O224" s="14">
        <f>IF($D224="","",IF($J224="Bicicleta no registrada","Revisar: bicicleta sin ficha en el inventario",IF($G224="Salida no permitida","Revisar: intento de salida sin autorización (no salió)",IF($G224&lt;&gt;"Sale","",IF($J224="Propietario","",IF($J224="Autorizado en la ficha","Informativa: sale con un autorizado de la ficha",IF(OR($K224="Sí, por citófono o llamada",$K224="Sí, por escrito"),"Informativa: sale con otra persona, autorizada por el propietario",IF($J224="Sin documento","Revisar: sale sin documento y sin autorización","Revisar: sale con otra persona sin autorización del propietario"))))))))</f>
        <v/>
      </c>
      <c r="P224" s="14">
        <f>IF($O224="","",COUNTIF($O$7:$O224,"?*"))</f>
        <v/>
      </c>
    </row>
    <row r="225" ht="18" customHeight="1">
      <c r="A225" s="14">
        <f>IF(AND($B225="",$D225=""),"",ROW()-6)</f>
        <v/>
      </c>
      <c r="B225" s="13" t="n"/>
      <c r="C225" s="15" t="n"/>
      <c r="D225" s="11" t="n"/>
      <c r="E225" s="14">
        <f>IF($D225="","",IFERROR(INDEX(Inventario!$B$6:$B$305,MATCH($D225,Inventario!$A$6:$A$305,0)),"Sin ficha"))</f>
        <v/>
      </c>
      <c r="F225" s="14">
        <f>IF($D225="","",IFERROR(INDEX(Inventario!$C$6:$C$305,MATCH($D225,Inventario!$A$6:$A$305,0)),"Sin ficha"))</f>
        <v/>
      </c>
      <c r="G225" s="11" t="n"/>
      <c r="H225" s="11" t="n"/>
      <c r="I225" s="12" t="n"/>
      <c r="J225" s="14">
        <f>IF($D225="","",IF(ISNA(MATCH($D225,Inventario!$A$6:$A$305,0)),"Bicicleta no registrada",IF($I225="","Sin documento",IF($I225=INDEX(Inventario!$D$6:$D$305,MATCH($D225,Inventario!$A$6:$A$305,0)),"Propietario",IF(OR($I225=INDEX(Inventario!$F$6:$F$305,MATCH($D225,Inventario!$A$6:$A$305,0)),$I225=INDEX(Inventario!$H$6:$H$305,MATCH($D225,Inventario!$A$6:$A$305,0))),"Autorizado en la ficha","Otra persona")))))</f>
        <v/>
      </c>
      <c r="K225" s="11" t="n"/>
      <c r="L225" s="11" t="n"/>
      <c r="M225" s="11" t="n"/>
      <c r="N225" s="11" t="n"/>
      <c r="O225" s="14">
        <f>IF($D225="","",IF($J225="Bicicleta no registrada","Revisar: bicicleta sin ficha en el inventario",IF($G225="Salida no permitida","Revisar: intento de salida sin autorización (no salió)",IF($G225&lt;&gt;"Sale","",IF($J225="Propietario","",IF($J225="Autorizado en la ficha","Informativa: sale con un autorizado de la ficha",IF(OR($K225="Sí, por citófono o llamada",$K225="Sí, por escrito"),"Informativa: sale con otra persona, autorizada por el propietario",IF($J225="Sin documento","Revisar: sale sin documento y sin autorización","Revisar: sale con otra persona sin autorización del propietario"))))))))</f>
        <v/>
      </c>
      <c r="P225" s="14">
        <f>IF($O225="","",COUNTIF($O$7:$O225,"?*"))</f>
        <v/>
      </c>
    </row>
    <row r="226" ht="18" customHeight="1">
      <c r="A226" s="14">
        <f>IF(AND($B226="",$D226=""),"",ROW()-6)</f>
        <v/>
      </c>
      <c r="B226" s="13" t="n"/>
      <c r="C226" s="15" t="n"/>
      <c r="D226" s="11" t="n"/>
      <c r="E226" s="14">
        <f>IF($D226="","",IFERROR(INDEX(Inventario!$B$6:$B$305,MATCH($D226,Inventario!$A$6:$A$305,0)),"Sin ficha"))</f>
        <v/>
      </c>
      <c r="F226" s="14">
        <f>IF($D226="","",IFERROR(INDEX(Inventario!$C$6:$C$305,MATCH($D226,Inventario!$A$6:$A$305,0)),"Sin ficha"))</f>
        <v/>
      </c>
      <c r="G226" s="11" t="n"/>
      <c r="H226" s="11" t="n"/>
      <c r="I226" s="12" t="n"/>
      <c r="J226" s="14">
        <f>IF($D226="","",IF(ISNA(MATCH($D226,Inventario!$A$6:$A$305,0)),"Bicicleta no registrada",IF($I226="","Sin documento",IF($I226=INDEX(Inventario!$D$6:$D$305,MATCH($D226,Inventario!$A$6:$A$305,0)),"Propietario",IF(OR($I226=INDEX(Inventario!$F$6:$F$305,MATCH($D226,Inventario!$A$6:$A$305,0)),$I226=INDEX(Inventario!$H$6:$H$305,MATCH($D226,Inventario!$A$6:$A$305,0))),"Autorizado en la ficha","Otra persona")))))</f>
        <v/>
      </c>
      <c r="K226" s="11" t="n"/>
      <c r="L226" s="11" t="n"/>
      <c r="M226" s="11" t="n"/>
      <c r="N226" s="11" t="n"/>
      <c r="O226" s="14">
        <f>IF($D226="","",IF($J226="Bicicleta no registrada","Revisar: bicicleta sin ficha en el inventario",IF($G226="Salida no permitida","Revisar: intento de salida sin autorización (no salió)",IF($G226&lt;&gt;"Sale","",IF($J226="Propietario","",IF($J226="Autorizado en la ficha","Informativa: sale con un autorizado de la ficha",IF(OR($K226="Sí, por citófono o llamada",$K226="Sí, por escrito"),"Informativa: sale con otra persona, autorizada por el propietario",IF($J226="Sin documento","Revisar: sale sin documento y sin autorización","Revisar: sale con otra persona sin autorización del propietario"))))))))</f>
        <v/>
      </c>
      <c r="P226" s="14">
        <f>IF($O226="","",COUNTIF($O$7:$O226,"?*"))</f>
        <v/>
      </c>
    </row>
    <row r="227" ht="18" customHeight="1">
      <c r="A227" s="14">
        <f>IF(AND($B227="",$D227=""),"",ROW()-6)</f>
        <v/>
      </c>
      <c r="B227" s="13" t="n"/>
      <c r="C227" s="15" t="n"/>
      <c r="D227" s="11" t="n"/>
      <c r="E227" s="14">
        <f>IF($D227="","",IFERROR(INDEX(Inventario!$B$6:$B$305,MATCH($D227,Inventario!$A$6:$A$305,0)),"Sin ficha"))</f>
        <v/>
      </c>
      <c r="F227" s="14">
        <f>IF($D227="","",IFERROR(INDEX(Inventario!$C$6:$C$305,MATCH($D227,Inventario!$A$6:$A$305,0)),"Sin ficha"))</f>
        <v/>
      </c>
      <c r="G227" s="11" t="n"/>
      <c r="H227" s="11" t="n"/>
      <c r="I227" s="12" t="n"/>
      <c r="J227" s="14">
        <f>IF($D227="","",IF(ISNA(MATCH($D227,Inventario!$A$6:$A$305,0)),"Bicicleta no registrada",IF($I227="","Sin documento",IF($I227=INDEX(Inventario!$D$6:$D$305,MATCH($D227,Inventario!$A$6:$A$305,0)),"Propietario",IF(OR($I227=INDEX(Inventario!$F$6:$F$305,MATCH($D227,Inventario!$A$6:$A$305,0)),$I227=INDEX(Inventario!$H$6:$H$305,MATCH($D227,Inventario!$A$6:$A$305,0))),"Autorizado en la ficha","Otra persona")))))</f>
        <v/>
      </c>
      <c r="K227" s="11" t="n"/>
      <c r="L227" s="11" t="n"/>
      <c r="M227" s="11" t="n"/>
      <c r="N227" s="11" t="n"/>
      <c r="O227" s="14">
        <f>IF($D227="","",IF($J227="Bicicleta no registrada","Revisar: bicicleta sin ficha en el inventario",IF($G227="Salida no permitida","Revisar: intento de salida sin autorización (no salió)",IF($G227&lt;&gt;"Sale","",IF($J227="Propietario","",IF($J227="Autorizado en la ficha","Informativa: sale con un autorizado de la ficha",IF(OR($K227="Sí, por citófono o llamada",$K227="Sí, por escrito"),"Informativa: sale con otra persona, autorizada por el propietario",IF($J227="Sin documento","Revisar: sale sin documento y sin autorización","Revisar: sale con otra persona sin autorización del propietario"))))))))</f>
        <v/>
      </c>
      <c r="P227" s="14">
        <f>IF($O227="","",COUNTIF($O$7:$O227,"?*"))</f>
        <v/>
      </c>
    </row>
    <row r="228" ht="18" customHeight="1">
      <c r="A228" s="14">
        <f>IF(AND($B228="",$D228=""),"",ROW()-6)</f>
        <v/>
      </c>
      <c r="B228" s="13" t="n"/>
      <c r="C228" s="15" t="n"/>
      <c r="D228" s="11" t="n"/>
      <c r="E228" s="14">
        <f>IF($D228="","",IFERROR(INDEX(Inventario!$B$6:$B$305,MATCH($D228,Inventario!$A$6:$A$305,0)),"Sin ficha"))</f>
        <v/>
      </c>
      <c r="F228" s="14">
        <f>IF($D228="","",IFERROR(INDEX(Inventario!$C$6:$C$305,MATCH($D228,Inventario!$A$6:$A$305,0)),"Sin ficha"))</f>
        <v/>
      </c>
      <c r="G228" s="11" t="n"/>
      <c r="H228" s="11" t="n"/>
      <c r="I228" s="12" t="n"/>
      <c r="J228" s="14">
        <f>IF($D228="","",IF(ISNA(MATCH($D228,Inventario!$A$6:$A$305,0)),"Bicicleta no registrada",IF($I228="","Sin documento",IF($I228=INDEX(Inventario!$D$6:$D$305,MATCH($D228,Inventario!$A$6:$A$305,0)),"Propietario",IF(OR($I228=INDEX(Inventario!$F$6:$F$305,MATCH($D228,Inventario!$A$6:$A$305,0)),$I228=INDEX(Inventario!$H$6:$H$305,MATCH($D228,Inventario!$A$6:$A$305,0))),"Autorizado en la ficha","Otra persona")))))</f>
        <v/>
      </c>
      <c r="K228" s="11" t="n"/>
      <c r="L228" s="11" t="n"/>
      <c r="M228" s="11" t="n"/>
      <c r="N228" s="11" t="n"/>
      <c r="O228" s="14">
        <f>IF($D228="","",IF($J228="Bicicleta no registrada","Revisar: bicicleta sin ficha en el inventario",IF($G228="Salida no permitida","Revisar: intento de salida sin autorización (no salió)",IF($G228&lt;&gt;"Sale","",IF($J228="Propietario","",IF($J228="Autorizado en la ficha","Informativa: sale con un autorizado de la ficha",IF(OR($K228="Sí, por citófono o llamada",$K228="Sí, por escrito"),"Informativa: sale con otra persona, autorizada por el propietario",IF($J228="Sin documento","Revisar: sale sin documento y sin autorización","Revisar: sale con otra persona sin autorización del propietario"))))))))</f>
        <v/>
      </c>
      <c r="P228" s="14">
        <f>IF($O228="","",COUNTIF($O$7:$O228,"?*"))</f>
        <v/>
      </c>
    </row>
    <row r="229" ht="18" customHeight="1">
      <c r="A229" s="14">
        <f>IF(AND($B229="",$D229=""),"",ROW()-6)</f>
        <v/>
      </c>
      <c r="B229" s="13" t="n"/>
      <c r="C229" s="15" t="n"/>
      <c r="D229" s="11" t="n"/>
      <c r="E229" s="14">
        <f>IF($D229="","",IFERROR(INDEX(Inventario!$B$6:$B$305,MATCH($D229,Inventario!$A$6:$A$305,0)),"Sin ficha"))</f>
        <v/>
      </c>
      <c r="F229" s="14">
        <f>IF($D229="","",IFERROR(INDEX(Inventario!$C$6:$C$305,MATCH($D229,Inventario!$A$6:$A$305,0)),"Sin ficha"))</f>
        <v/>
      </c>
      <c r="G229" s="11" t="n"/>
      <c r="H229" s="11" t="n"/>
      <c r="I229" s="12" t="n"/>
      <c r="J229" s="14">
        <f>IF($D229="","",IF(ISNA(MATCH($D229,Inventario!$A$6:$A$305,0)),"Bicicleta no registrada",IF($I229="","Sin documento",IF($I229=INDEX(Inventario!$D$6:$D$305,MATCH($D229,Inventario!$A$6:$A$305,0)),"Propietario",IF(OR($I229=INDEX(Inventario!$F$6:$F$305,MATCH($D229,Inventario!$A$6:$A$305,0)),$I229=INDEX(Inventario!$H$6:$H$305,MATCH($D229,Inventario!$A$6:$A$305,0))),"Autorizado en la ficha","Otra persona")))))</f>
        <v/>
      </c>
      <c r="K229" s="11" t="n"/>
      <c r="L229" s="11" t="n"/>
      <c r="M229" s="11" t="n"/>
      <c r="N229" s="11" t="n"/>
      <c r="O229" s="14">
        <f>IF($D229="","",IF($J229="Bicicleta no registrada","Revisar: bicicleta sin ficha en el inventario",IF($G229="Salida no permitida","Revisar: intento de salida sin autorización (no salió)",IF($G229&lt;&gt;"Sale","",IF($J229="Propietario","",IF($J229="Autorizado en la ficha","Informativa: sale con un autorizado de la ficha",IF(OR($K229="Sí, por citófono o llamada",$K229="Sí, por escrito"),"Informativa: sale con otra persona, autorizada por el propietario",IF($J229="Sin documento","Revisar: sale sin documento y sin autorización","Revisar: sale con otra persona sin autorización del propietario"))))))))</f>
        <v/>
      </c>
      <c r="P229" s="14">
        <f>IF($O229="","",COUNTIF($O$7:$O229,"?*"))</f>
        <v/>
      </c>
    </row>
    <row r="230" ht="18" customHeight="1">
      <c r="A230" s="14">
        <f>IF(AND($B230="",$D230=""),"",ROW()-6)</f>
        <v/>
      </c>
      <c r="B230" s="13" t="n"/>
      <c r="C230" s="15" t="n"/>
      <c r="D230" s="11" t="n"/>
      <c r="E230" s="14">
        <f>IF($D230="","",IFERROR(INDEX(Inventario!$B$6:$B$305,MATCH($D230,Inventario!$A$6:$A$305,0)),"Sin ficha"))</f>
        <v/>
      </c>
      <c r="F230" s="14">
        <f>IF($D230="","",IFERROR(INDEX(Inventario!$C$6:$C$305,MATCH($D230,Inventario!$A$6:$A$305,0)),"Sin ficha"))</f>
        <v/>
      </c>
      <c r="G230" s="11" t="n"/>
      <c r="H230" s="11" t="n"/>
      <c r="I230" s="12" t="n"/>
      <c r="J230" s="14">
        <f>IF($D230="","",IF(ISNA(MATCH($D230,Inventario!$A$6:$A$305,0)),"Bicicleta no registrada",IF($I230="","Sin documento",IF($I230=INDEX(Inventario!$D$6:$D$305,MATCH($D230,Inventario!$A$6:$A$305,0)),"Propietario",IF(OR($I230=INDEX(Inventario!$F$6:$F$305,MATCH($D230,Inventario!$A$6:$A$305,0)),$I230=INDEX(Inventario!$H$6:$H$305,MATCH($D230,Inventario!$A$6:$A$305,0))),"Autorizado en la ficha","Otra persona")))))</f>
        <v/>
      </c>
      <c r="K230" s="11" t="n"/>
      <c r="L230" s="11" t="n"/>
      <c r="M230" s="11" t="n"/>
      <c r="N230" s="11" t="n"/>
      <c r="O230" s="14">
        <f>IF($D230="","",IF($J230="Bicicleta no registrada","Revisar: bicicleta sin ficha en el inventario",IF($G230="Salida no permitida","Revisar: intento de salida sin autorización (no salió)",IF($G230&lt;&gt;"Sale","",IF($J230="Propietario","",IF($J230="Autorizado en la ficha","Informativa: sale con un autorizado de la ficha",IF(OR($K230="Sí, por citófono o llamada",$K230="Sí, por escrito"),"Informativa: sale con otra persona, autorizada por el propietario",IF($J230="Sin documento","Revisar: sale sin documento y sin autorización","Revisar: sale con otra persona sin autorización del propietario"))))))))</f>
        <v/>
      </c>
      <c r="P230" s="14">
        <f>IF($O230="","",COUNTIF($O$7:$O230,"?*"))</f>
        <v/>
      </c>
    </row>
    <row r="231" ht="18" customHeight="1">
      <c r="A231" s="14">
        <f>IF(AND($B231="",$D231=""),"",ROW()-6)</f>
        <v/>
      </c>
      <c r="B231" s="13" t="n"/>
      <c r="C231" s="15" t="n"/>
      <c r="D231" s="11" t="n"/>
      <c r="E231" s="14">
        <f>IF($D231="","",IFERROR(INDEX(Inventario!$B$6:$B$305,MATCH($D231,Inventario!$A$6:$A$305,0)),"Sin ficha"))</f>
        <v/>
      </c>
      <c r="F231" s="14">
        <f>IF($D231="","",IFERROR(INDEX(Inventario!$C$6:$C$305,MATCH($D231,Inventario!$A$6:$A$305,0)),"Sin ficha"))</f>
        <v/>
      </c>
      <c r="G231" s="11" t="n"/>
      <c r="H231" s="11" t="n"/>
      <c r="I231" s="12" t="n"/>
      <c r="J231" s="14">
        <f>IF($D231="","",IF(ISNA(MATCH($D231,Inventario!$A$6:$A$305,0)),"Bicicleta no registrada",IF($I231="","Sin documento",IF($I231=INDEX(Inventario!$D$6:$D$305,MATCH($D231,Inventario!$A$6:$A$305,0)),"Propietario",IF(OR($I231=INDEX(Inventario!$F$6:$F$305,MATCH($D231,Inventario!$A$6:$A$305,0)),$I231=INDEX(Inventario!$H$6:$H$305,MATCH($D231,Inventario!$A$6:$A$305,0))),"Autorizado en la ficha","Otra persona")))))</f>
        <v/>
      </c>
      <c r="K231" s="11" t="n"/>
      <c r="L231" s="11" t="n"/>
      <c r="M231" s="11" t="n"/>
      <c r="N231" s="11" t="n"/>
      <c r="O231" s="14">
        <f>IF($D231="","",IF($J231="Bicicleta no registrada","Revisar: bicicleta sin ficha en el inventario",IF($G231="Salida no permitida","Revisar: intento de salida sin autorización (no salió)",IF($G231&lt;&gt;"Sale","",IF($J231="Propietario","",IF($J231="Autorizado en la ficha","Informativa: sale con un autorizado de la ficha",IF(OR($K231="Sí, por citófono o llamada",$K231="Sí, por escrito"),"Informativa: sale con otra persona, autorizada por el propietario",IF($J231="Sin documento","Revisar: sale sin documento y sin autorización","Revisar: sale con otra persona sin autorización del propietario"))))))))</f>
        <v/>
      </c>
      <c r="P231" s="14">
        <f>IF($O231="","",COUNTIF($O$7:$O231,"?*"))</f>
        <v/>
      </c>
    </row>
    <row r="232" ht="18" customHeight="1">
      <c r="A232" s="14">
        <f>IF(AND($B232="",$D232=""),"",ROW()-6)</f>
        <v/>
      </c>
      <c r="B232" s="13" t="n"/>
      <c r="C232" s="15" t="n"/>
      <c r="D232" s="11" t="n"/>
      <c r="E232" s="14">
        <f>IF($D232="","",IFERROR(INDEX(Inventario!$B$6:$B$305,MATCH($D232,Inventario!$A$6:$A$305,0)),"Sin ficha"))</f>
        <v/>
      </c>
      <c r="F232" s="14">
        <f>IF($D232="","",IFERROR(INDEX(Inventario!$C$6:$C$305,MATCH($D232,Inventario!$A$6:$A$305,0)),"Sin ficha"))</f>
        <v/>
      </c>
      <c r="G232" s="11" t="n"/>
      <c r="H232" s="11" t="n"/>
      <c r="I232" s="12" t="n"/>
      <c r="J232" s="14">
        <f>IF($D232="","",IF(ISNA(MATCH($D232,Inventario!$A$6:$A$305,0)),"Bicicleta no registrada",IF($I232="","Sin documento",IF($I232=INDEX(Inventario!$D$6:$D$305,MATCH($D232,Inventario!$A$6:$A$305,0)),"Propietario",IF(OR($I232=INDEX(Inventario!$F$6:$F$305,MATCH($D232,Inventario!$A$6:$A$305,0)),$I232=INDEX(Inventario!$H$6:$H$305,MATCH($D232,Inventario!$A$6:$A$305,0))),"Autorizado en la ficha","Otra persona")))))</f>
        <v/>
      </c>
      <c r="K232" s="11" t="n"/>
      <c r="L232" s="11" t="n"/>
      <c r="M232" s="11" t="n"/>
      <c r="N232" s="11" t="n"/>
      <c r="O232" s="14">
        <f>IF($D232="","",IF($J232="Bicicleta no registrada","Revisar: bicicleta sin ficha en el inventario",IF($G232="Salida no permitida","Revisar: intento de salida sin autorización (no salió)",IF($G232&lt;&gt;"Sale","",IF($J232="Propietario","",IF($J232="Autorizado en la ficha","Informativa: sale con un autorizado de la ficha",IF(OR($K232="Sí, por citófono o llamada",$K232="Sí, por escrito"),"Informativa: sale con otra persona, autorizada por el propietario",IF($J232="Sin documento","Revisar: sale sin documento y sin autorización","Revisar: sale con otra persona sin autorización del propietario"))))))))</f>
        <v/>
      </c>
      <c r="P232" s="14">
        <f>IF($O232="","",COUNTIF($O$7:$O232,"?*"))</f>
        <v/>
      </c>
    </row>
    <row r="233" ht="18" customHeight="1">
      <c r="A233" s="14">
        <f>IF(AND($B233="",$D233=""),"",ROW()-6)</f>
        <v/>
      </c>
      <c r="B233" s="13" t="n"/>
      <c r="C233" s="15" t="n"/>
      <c r="D233" s="11" t="n"/>
      <c r="E233" s="14">
        <f>IF($D233="","",IFERROR(INDEX(Inventario!$B$6:$B$305,MATCH($D233,Inventario!$A$6:$A$305,0)),"Sin ficha"))</f>
        <v/>
      </c>
      <c r="F233" s="14">
        <f>IF($D233="","",IFERROR(INDEX(Inventario!$C$6:$C$305,MATCH($D233,Inventario!$A$6:$A$305,0)),"Sin ficha"))</f>
        <v/>
      </c>
      <c r="G233" s="11" t="n"/>
      <c r="H233" s="11" t="n"/>
      <c r="I233" s="12" t="n"/>
      <c r="J233" s="14">
        <f>IF($D233="","",IF(ISNA(MATCH($D233,Inventario!$A$6:$A$305,0)),"Bicicleta no registrada",IF($I233="","Sin documento",IF($I233=INDEX(Inventario!$D$6:$D$305,MATCH($D233,Inventario!$A$6:$A$305,0)),"Propietario",IF(OR($I233=INDEX(Inventario!$F$6:$F$305,MATCH($D233,Inventario!$A$6:$A$305,0)),$I233=INDEX(Inventario!$H$6:$H$305,MATCH($D233,Inventario!$A$6:$A$305,0))),"Autorizado en la ficha","Otra persona")))))</f>
        <v/>
      </c>
      <c r="K233" s="11" t="n"/>
      <c r="L233" s="11" t="n"/>
      <c r="M233" s="11" t="n"/>
      <c r="N233" s="11" t="n"/>
      <c r="O233" s="14">
        <f>IF($D233="","",IF($J233="Bicicleta no registrada","Revisar: bicicleta sin ficha en el inventario",IF($G233="Salida no permitida","Revisar: intento de salida sin autorización (no salió)",IF($G233&lt;&gt;"Sale","",IF($J233="Propietario","",IF($J233="Autorizado en la ficha","Informativa: sale con un autorizado de la ficha",IF(OR($K233="Sí, por citófono o llamada",$K233="Sí, por escrito"),"Informativa: sale con otra persona, autorizada por el propietario",IF($J233="Sin documento","Revisar: sale sin documento y sin autorización","Revisar: sale con otra persona sin autorización del propietario"))))))))</f>
        <v/>
      </c>
      <c r="P233" s="14">
        <f>IF($O233="","",COUNTIF($O$7:$O233,"?*"))</f>
        <v/>
      </c>
    </row>
    <row r="234" ht="18" customHeight="1">
      <c r="A234" s="14">
        <f>IF(AND($B234="",$D234=""),"",ROW()-6)</f>
        <v/>
      </c>
      <c r="B234" s="13" t="n"/>
      <c r="C234" s="15" t="n"/>
      <c r="D234" s="11" t="n"/>
      <c r="E234" s="14">
        <f>IF($D234="","",IFERROR(INDEX(Inventario!$B$6:$B$305,MATCH($D234,Inventario!$A$6:$A$305,0)),"Sin ficha"))</f>
        <v/>
      </c>
      <c r="F234" s="14">
        <f>IF($D234="","",IFERROR(INDEX(Inventario!$C$6:$C$305,MATCH($D234,Inventario!$A$6:$A$305,0)),"Sin ficha"))</f>
        <v/>
      </c>
      <c r="G234" s="11" t="n"/>
      <c r="H234" s="11" t="n"/>
      <c r="I234" s="12" t="n"/>
      <c r="J234" s="14">
        <f>IF($D234="","",IF(ISNA(MATCH($D234,Inventario!$A$6:$A$305,0)),"Bicicleta no registrada",IF($I234="","Sin documento",IF($I234=INDEX(Inventario!$D$6:$D$305,MATCH($D234,Inventario!$A$6:$A$305,0)),"Propietario",IF(OR($I234=INDEX(Inventario!$F$6:$F$305,MATCH($D234,Inventario!$A$6:$A$305,0)),$I234=INDEX(Inventario!$H$6:$H$305,MATCH($D234,Inventario!$A$6:$A$305,0))),"Autorizado en la ficha","Otra persona")))))</f>
        <v/>
      </c>
      <c r="K234" s="11" t="n"/>
      <c r="L234" s="11" t="n"/>
      <c r="M234" s="11" t="n"/>
      <c r="N234" s="11" t="n"/>
      <c r="O234" s="14">
        <f>IF($D234="","",IF($J234="Bicicleta no registrada","Revisar: bicicleta sin ficha en el inventario",IF($G234="Salida no permitida","Revisar: intento de salida sin autorización (no salió)",IF($G234&lt;&gt;"Sale","",IF($J234="Propietario","",IF($J234="Autorizado en la ficha","Informativa: sale con un autorizado de la ficha",IF(OR($K234="Sí, por citófono o llamada",$K234="Sí, por escrito"),"Informativa: sale con otra persona, autorizada por el propietario",IF($J234="Sin documento","Revisar: sale sin documento y sin autorización","Revisar: sale con otra persona sin autorización del propietario"))))))))</f>
        <v/>
      </c>
      <c r="P234" s="14">
        <f>IF($O234="","",COUNTIF($O$7:$O234,"?*"))</f>
        <v/>
      </c>
    </row>
    <row r="235" ht="18" customHeight="1">
      <c r="A235" s="14">
        <f>IF(AND($B235="",$D235=""),"",ROW()-6)</f>
        <v/>
      </c>
      <c r="B235" s="13" t="n"/>
      <c r="C235" s="15" t="n"/>
      <c r="D235" s="11" t="n"/>
      <c r="E235" s="14">
        <f>IF($D235="","",IFERROR(INDEX(Inventario!$B$6:$B$305,MATCH($D235,Inventario!$A$6:$A$305,0)),"Sin ficha"))</f>
        <v/>
      </c>
      <c r="F235" s="14">
        <f>IF($D235="","",IFERROR(INDEX(Inventario!$C$6:$C$305,MATCH($D235,Inventario!$A$6:$A$305,0)),"Sin ficha"))</f>
        <v/>
      </c>
      <c r="G235" s="11" t="n"/>
      <c r="H235" s="11" t="n"/>
      <c r="I235" s="12" t="n"/>
      <c r="J235" s="14">
        <f>IF($D235="","",IF(ISNA(MATCH($D235,Inventario!$A$6:$A$305,0)),"Bicicleta no registrada",IF($I235="","Sin documento",IF($I235=INDEX(Inventario!$D$6:$D$305,MATCH($D235,Inventario!$A$6:$A$305,0)),"Propietario",IF(OR($I235=INDEX(Inventario!$F$6:$F$305,MATCH($D235,Inventario!$A$6:$A$305,0)),$I235=INDEX(Inventario!$H$6:$H$305,MATCH($D235,Inventario!$A$6:$A$305,0))),"Autorizado en la ficha","Otra persona")))))</f>
        <v/>
      </c>
      <c r="K235" s="11" t="n"/>
      <c r="L235" s="11" t="n"/>
      <c r="M235" s="11" t="n"/>
      <c r="N235" s="11" t="n"/>
      <c r="O235" s="14">
        <f>IF($D235="","",IF($J235="Bicicleta no registrada","Revisar: bicicleta sin ficha en el inventario",IF($G235="Salida no permitida","Revisar: intento de salida sin autorización (no salió)",IF($G235&lt;&gt;"Sale","",IF($J235="Propietario","",IF($J235="Autorizado en la ficha","Informativa: sale con un autorizado de la ficha",IF(OR($K235="Sí, por citófono o llamada",$K235="Sí, por escrito"),"Informativa: sale con otra persona, autorizada por el propietario",IF($J235="Sin documento","Revisar: sale sin documento y sin autorización","Revisar: sale con otra persona sin autorización del propietario"))))))))</f>
        <v/>
      </c>
      <c r="P235" s="14">
        <f>IF($O235="","",COUNTIF($O$7:$O235,"?*"))</f>
        <v/>
      </c>
    </row>
    <row r="236" ht="18" customHeight="1">
      <c r="A236" s="14">
        <f>IF(AND($B236="",$D236=""),"",ROW()-6)</f>
        <v/>
      </c>
      <c r="B236" s="13" t="n"/>
      <c r="C236" s="15" t="n"/>
      <c r="D236" s="11" t="n"/>
      <c r="E236" s="14">
        <f>IF($D236="","",IFERROR(INDEX(Inventario!$B$6:$B$305,MATCH($D236,Inventario!$A$6:$A$305,0)),"Sin ficha"))</f>
        <v/>
      </c>
      <c r="F236" s="14">
        <f>IF($D236="","",IFERROR(INDEX(Inventario!$C$6:$C$305,MATCH($D236,Inventario!$A$6:$A$305,0)),"Sin ficha"))</f>
        <v/>
      </c>
      <c r="G236" s="11" t="n"/>
      <c r="H236" s="11" t="n"/>
      <c r="I236" s="12" t="n"/>
      <c r="J236" s="14">
        <f>IF($D236="","",IF(ISNA(MATCH($D236,Inventario!$A$6:$A$305,0)),"Bicicleta no registrada",IF($I236="","Sin documento",IF($I236=INDEX(Inventario!$D$6:$D$305,MATCH($D236,Inventario!$A$6:$A$305,0)),"Propietario",IF(OR($I236=INDEX(Inventario!$F$6:$F$305,MATCH($D236,Inventario!$A$6:$A$305,0)),$I236=INDEX(Inventario!$H$6:$H$305,MATCH($D236,Inventario!$A$6:$A$305,0))),"Autorizado en la ficha","Otra persona")))))</f>
        <v/>
      </c>
      <c r="K236" s="11" t="n"/>
      <c r="L236" s="11" t="n"/>
      <c r="M236" s="11" t="n"/>
      <c r="N236" s="11" t="n"/>
      <c r="O236" s="14">
        <f>IF($D236="","",IF($J236="Bicicleta no registrada","Revisar: bicicleta sin ficha en el inventario",IF($G236="Salida no permitida","Revisar: intento de salida sin autorización (no salió)",IF($G236&lt;&gt;"Sale","",IF($J236="Propietario","",IF($J236="Autorizado en la ficha","Informativa: sale con un autorizado de la ficha",IF(OR($K236="Sí, por citófono o llamada",$K236="Sí, por escrito"),"Informativa: sale con otra persona, autorizada por el propietario",IF($J236="Sin documento","Revisar: sale sin documento y sin autorización","Revisar: sale con otra persona sin autorización del propietario"))))))))</f>
        <v/>
      </c>
      <c r="P236" s="14">
        <f>IF($O236="","",COUNTIF($O$7:$O236,"?*"))</f>
        <v/>
      </c>
    </row>
    <row r="237" ht="18" customHeight="1">
      <c r="A237" s="14">
        <f>IF(AND($B237="",$D237=""),"",ROW()-6)</f>
        <v/>
      </c>
      <c r="B237" s="13" t="n"/>
      <c r="C237" s="15" t="n"/>
      <c r="D237" s="11" t="n"/>
      <c r="E237" s="14">
        <f>IF($D237="","",IFERROR(INDEX(Inventario!$B$6:$B$305,MATCH($D237,Inventario!$A$6:$A$305,0)),"Sin ficha"))</f>
        <v/>
      </c>
      <c r="F237" s="14">
        <f>IF($D237="","",IFERROR(INDEX(Inventario!$C$6:$C$305,MATCH($D237,Inventario!$A$6:$A$305,0)),"Sin ficha"))</f>
        <v/>
      </c>
      <c r="G237" s="11" t="n"/>
      <c r="H237" s="11" t="n"/>
      <c r="I237" s="12" t="n"/>
      <c r="J237" s="14">
        <f>IF($D237="","",IF(ISNA(MATCH($D237,Inventario!$A$6:$A$305,0)),"Bicicleta no registrada",IF($I237="","Sin documento",IF($I237=INDEX(Inventario!$D$6:$D$305,MATCH($D237,Inventario!$A$6:$A$305,0)),"Propietario",IF(OR($I237=INDEX(Inventario!$F$6:$F$305,MATCH($D237,Inventario!$A$6:$A$305,0)),$I237=INDEX(Inventario!$H$6:$H$305,MATCH($D237,Inventario!$A$6:$A$305,0))),"Autorizado en la ficha","Otra persona")))))</f>
        <v/>
      </c>
      <c r="K237" s="11" t="n"/>
      <c r="L237" s="11" t="n"/>
      <c r="M237" s="11" t="n"/>
      <c r="N237" s="11" t="n"/>
      <c r="O237" s="14">
        <f>IF($D237="","",IF($J237="Bicicleta no registrada","Revisar: bicicleta sin ficha en el inventario",IF($G237="Salida no permitida","Revisar: intento de salida sin autorización (no salió)",IF($G237&lt;&gt;"Sale","",IF($J237="Propietario","",IF($J237="Autorizado en la ficha","Informativa: sale con un autorizado de la ficha",IF(OR($K237="Sí, por citófono o llamada",$K237="Sí, por escrito"),"Informativa: sale con otra persona, autorizada por el propietario",IF($J237="Sin documento","Revisar: sale sin documento y sin autorización","Revisar: sale con otra persona sin autorización del propietario"))))))))</f>
        <v/>
      </c>
      <c r="P237" s="14">
        <f>IF($O237="","",COUNTIF($O$7:$O237,"?*"))</f>
        <v/>
      </c>
    </row>
    <row r="238" ht="18" customHeight="1">
      <c r="A238" s="14">
        <f>IF(AND($B238="",$D238=""),"",ROW()-6)</f>
        <v/>
      </c>
      <c r="B238" s="13" t="n"/>
      <c r="C238" s="15" t="n"/>
      <c r="D238" s="11" t="n"/>
      <c r="E238" s="14">
        <f>IF($D238="","",IFERROR(INDEX(Inventario!$B$6:$B$305,MATCH($D238,Inventario!$A$6:$A$305,0)),"Sin ficha"))</f>
        <v/>
      </c>
      <c r="F238" s="14">
        <f>IF($D238="","",IFERROR(INDEX(Inventario!$C$6:$C$305,MATCH($D238,Inventario!$A$6:$A$305,0)),"Sin ficha"))</f>
        <v/>
      </c>
      <c r="G238" s="11" t="n"/>
      <c r="H238" s="11" t="n"/>
      <c r="I238" s="12" t="n"/>
      <c r="J238" s="14">
        <f>IF($D238="","",IF(ISNA(MATCH($D238,Inventario!$A$6:$A$305,0)),"Bicicleta no registrada",IF($I238="","Sin documento",IF($I238=INDEX(Inventario!$D$6:$D$305,MATCH($D238,Inventario!$A$6:$A$305,0)),"Propietario",IF(OR($I238=INDEX(Inventario!$F$6:$F$305,MATCH($D238,Inventario!$A$6:$A$305,0)),$I238=INDEX(Inventario!$H$6:$H$305,MATCH($D238,Inventario!$A$6:$A$305,0))),"Autorizado en la ficha","Otra persona")))))</f>
        <v/>
      </c>
      <c r="K238" s="11" t="n"/>
      <c r="L238" s="11" t="n"/>
      <c r="M238" s="11" t="n"/>
      <c r="N238" s="11" t="n"/>
      <c r="O238" s="14">
        <f>IF($D238="","",IF($J238="Bicicleta no registrada","Revisar: bicicleta sin ficha en el inventario",IF($G238="Salida no permitida","Revisar: intento de salida sin autorización (no salió)",IF($G238&lt;&gt;"Sale","",IF($J238="Propietario","",IF($J238="Autorizado en la ficha","Informativa: sale con un autorizado de la ficha",IF(OR($K238="Sí, por citófono o llamada",$K238="Sí, por escrito"),"Informativa: sale con otra persona, autorizada por el propietario",IF($J238="Sin documento","Revisar: sale sin documento y sin autorización","Revisar: sale con otra persona sin autorización del propietario"))))))))</f>
        <v/>
      </c>
      <c r="P238" s="14">
        <f>IF($O238="","",COUNTIF($O$7:$O238,"?*"))</f>
        <v/>
      </c>
    </row>
    <row r="239" ht="18" customHeight="1">
      <c r="A239" s="14">
        <f>IF(AND($B239="",$D239=""),"",ROW()-6)</f>
        <v/>
      </c>
      <c r="B239" s="13" t="n"/>
      <c r="C239" s="15" t="n"/>
      <c r="D239" s="11" t="n"/>
      <c r="E239" s="14">
        <f>IF($D239="","",IFERROR(INDEX(Inventario!$B$6:$B$305,MATCH($D239,Inventario!$A$6:$A$305,0)),"Sin ficha"))</f>
        <v/>
      </c>
      <c r="F239" s="14">
        <f>IF($D239="","",IFERROR(INDEX(Inventario!$C$6:$C$305,MATCH($D239,Inventario!$A$6:$A$305,0)),"Sin ficha"))</f>
        <v/>
      </c>
      <c r="G239" s="11" t="n"/>
      <c r="H239" s="11" t="n"/>
      <c r="I239" s="12" t="n"/>
      <c r="J239" s="14">
        <f>IF($D239="","",IF(ISNA(MATCH($D239,Inventario!$A$6:$A$305,0)),"Bicicleta no registrada",IF($I239="","Sin documento",IF($I239=INDEX(Inventario!$D$6:$D$305,MATCH($D239,Inventario!$A$6:$A$305,0)),"Propietario",IF(OR($I239=INDEX(Inventario!$F$6:$F$305,MATCH($D239,Inventario!$A$6:$A$305,0)),$I239=INDEX(Inventario!$H$6:$H$305,MATCH($D239,Inventario!$A$6:$A$305,0))),"Autorizado en la ficha","Otra persona")))))</f>
        <v/>
      </c>
      <c r="K239" s="11" t="n"/>
      <c r="L239" s="11" t="n"/>
      <c r="M239" s="11" t="n"/>
      <c r="N239" s="11" t="n"/>
      <c r="O239" s="14">
        <f>IF($D239="","",IF($J239="Bicicleta no registrada","Revisar: bicicleta sin ficha en el inventario",IF($G239="Salida no permitida","Revisar: intento de salida sin autorización (no salió)",IF($G239&lt;&gt;"Sale","",IF($J239="Propietario","",IF($J239="Autorizado en la ficha","Informativa: sale con un autorizado de la ficha",IF(OR($K239="Sí, por citófono o llamada",$K239="Sí, por escrito"),"Informativa: sale con otra persona, autorizada por el propietario",IF($J239="Sin documento","Revisar: sale sin documento y sin autorización","Revisar: sale con otra persona sin autorización del propietario"))))))))</f>
        <v/>
      </c>
      <c r="P239" s="14">
        <f>IF($O239="","",COUNTIF($O$7:$O239,"?*"))</f>
        <v/>
      </c>
    </row>
    <row r="240" ht="18" customHeight="1">
      <c r="A240" s="14">
        <f>IF(AND($B240="",$D240=""),"",ROW()-6)</f>
        <v/>
      </c>
      <c r="B240" s="13" t="n"/>
      <c r="C240" s="15" t="n"/>
      <c r="D240" s="11" t="n"/>
      <c r="E240" s="14">
        <f>IF($D240="","",IFERROR(INDEX(Inventario!$B$6:$B$305,MATCH($D240,Inventario!$A$6:$A$305,0)),"Sin ficha"))</f>
        <v/>
      </c>
      <c r="F240" s="14">
        <f>IF($D240="","",IFERROR(INDEX(Inventario!$C$6:$C$305,MATCH($D240,Inventario!$A$6:$A$305,0)),"Sin ficha"))</f>
        <v/>
      </c>
      <c r="G240" s="11" t="n"/>
      <c r="H240" s="11" t="n"/>
      <c r="I240" s="12" t="n"/>
      <c r="J240" s="14">
        <f>IF($D240="","",IF(ISNA(MATCH($D240,Inventario!$A$6:$A$305,0)),"Bicicleta no registrada",IF($I240="","Sin documento",IF($I240=INDEX(Inventario!$D$6:$D$305,MATCH($D240,Inventario!$A$6:$A$305,0)),"Propietario",IF(OR($I240=INDEX(Inventario!$F$6:$F$305,MATCH($D240,Inventario!$A$6:$A$305,0)),$I240=INDEX(Inventario!$H$6:$H$305,MATCH($D240,Inventario!$A$6:$A$305,0))),"Autorizado en la ficha","Otra persona")))))</f>
        <v/>
      </c>
      <c r="K240" s="11" t="n"/>
      <c r="L240" s="11" t="n"/>
      <c r="M240" s="11" t="n"/>
      <c r="N240" s="11" t="n"/>
      <c r="O240" s="14">
        <f>IF($D240="","",IF($J240="Bicicleta no registrada","Revisar: bicicleta sin ficha en el inventario",IF($G240="Salida no permitida","Revisar: intento de salida sin autorización (no salió)",IF($G240&lt;&gt;"Sale","",IF($J240="Propietario","",IF($J240="Autorizado en la ficha","Informativa: sale con un autorizado de la ficha",IF(OR($K240="Sí, por citófono o llamada",$K240="Sí, por escrito"),"Informativa: sale con otra persona, autorizada por el propietario",IF($J240="Sin documento","Revisar: sale sin documento y sin autorización","Revisar: sale con otra persona sin autorización del propietario"))))))))</f>
        <v/>
      </c>
      <c r="P240" s="14">
        <f>IF($O240="","",COUNTIF($O$7:$O240,"?*"))</f>
        <v/>
      </c>
    </row>
    <row r="241" ht="18" customHeight="1">
      <c r="A241" s="14">
        <f>IF(AND($B241="",$D241=""),"",ROW()-6)</f>
        <v/>
      </c>
      <c r="B241" s="13" t="n"/>
      <c r="C241" s="15" t="n"/>
      <c r="D241" s="11" t="n"/>
      <c r="E241" s="14">
        <f>IF($D241="","",IFERROR(INDEX(Inventario!$B$6:$B$305,MATCH($D241,Inventario!$A$6:$A$305,0)),"Sin ficha"))</f>
        <v/>
      </c>
      <c r="F241" s="14">
        <f>IF($D241="","",IFERROR(INDEX(Inventario!$C$6:$C$305,MATCH($D241,Inventario!$A$6:$A$305,0)),"Sin ficha"))</f>
        <v/>
      </c>
      <c r="G241" s="11" t="n"/>
      <c r="H241" s="11" t="n"/>
      <c r="I241" s="12" t="n"/>
      <c r="J241" s="14">
        <f>IF($D241="","",IF(ISNA(MATCH($D241,Inventario!$A$6:$A$305,0)),"Bicicleta no registrada",IF($I241="","Sin documento",IF($I241=INDEX(Inventario!$D$6:$D$305,MATCH($D241,Inventario!$A$6:$A$305,0)),"Propietario",IF(OR($I241=INDEX(Inventario!$F$6:$F$305,MATCH($D241,Inventario!$A$6:$A$305,0)),$I241=INDEX(Inventario!$H$6:$H$305,MATCH($D241,Inventario!$A$6:$A$305,0))),"Autorizado en la ficha","Otra persona")))))</f>
        <v/>
      </c>
      <c r="K241" s="11" t="n"/>
      <c r="L241" s="11" t="n"/>
      <c r="M241" s="11" t="n"/>
      <c r="N241" s="11" t="n"/>
      <c r="O241" s="14">
        <f>IF($D241="","",IF($J241="Bicicleta no registrada","Revisar: bicicleta sin ficha en el inventario",IF($G241="Salida no permitida","Revisar: intento de salida sin autorización (no salió)",IF($G241&lt;&gt;"Sale","",IF($J241="Propietario","",IF($J241="Autorizado en la ficha","Informativa: sale con un autorizado de la ficha",IF(OR($K241="Sí, por citófono o llamada",$K241="Sí, por escrito"),"Informativa: sale con otra persona, autorizada por el propietario",IF($J241="Sin documento","Revisar: sale sin documento y sin autorización","Revisar: sale con otra persona sin autorización del propietario"))))))))</f>
        <v/>
      </c>
      <c r="P241" s="14">
        <f>IF($O241="","",COUNTIF($O$7:$O241,"?*"))</f>
        <v/>
      </c>
    </row>
    <row r="242" ht="18" customHeight="1">
      <c r="A242" s="14">
        <f>IF(AND($B242="",$D242=""),"",ROW()-6)</f>
        <v/>
      </c>
      <c r="B242" s="13" t="n"/>
      <c r="C242" s="15" t="n"/>
      <c r="D242" s="11" t="n"/>
      <c r="E242" s="14">
        <f>IF($D242="","",IFERROR(INDEX(Inventario!$B$6:$B$305,MATCH($D242,Inventario!$A$6:$A$305,0)),"Sin ficha"))</f>
        <v/>
      </c>
      <c r="F242" s="14">
        <f>IF($D242="","",IFERROR(INDEX(Inventario!$C$6:$C$305,MATCH($D242,Inventario!$A$6:$A$305,0)),"Sin ficha"))</f>
        <v/>
      </c>
      <c r="G242" s="11" t="n"/>
      <c r="H242" s="11" t="n"/>
      <c r="I242" s="12" t="n"/>
      <c r="J242" s="14">
        <f>IF($D242="","",IF(ISNA(MATCH($D242,Inventario!$A$6:$A$305,0)),"Bicicleta no registrada",IF($I242="","Sin documento",IF($I242=INDEX(Inventario!$D$6:$D$305,MATCH($D242,Inventario!$A$6:$A$305,0)),"Propietario",IF(OR($I242=INDEX(Inventario!$F$6:$F$305,MATCH($D242,Inventario!$A$6:$A$305,0)),$I242=INDEX(Inventario!$H$6:$H$305,MATCH($D242,Inventario!$A$6:$A$305,0))),"Autorizado en la ficha","Otra persona")))))</f>
        <v/>
      </c>
      <c r="K242" s="11" t="n"/>
      <c r="L242" s="11" t="n"/>
      <c r="M242" s="11" t="n"/>
      <c r="N242" s="11" t="n"/>
      <c r="O242" s="14">
        <f>IF($D242="","",IF($J242="Bicicleta no registrada","Revisar: bicicleta sin ficha en el inventario",IF($G242="Salida no permitida","Revisar: intento de salida sin autorización (no salió)",IF($G242&lt;&gt;"Sale","",IF($J242="Propietario","",IF($J242="Autorizado en la ficha","Informativa: sale con un autorizado de la ficha",IF(OR($K242="Sí, por citófono o llamada",$K242="Sí, por escrito"),"Informativa: sale con otra persona, autorizada por el propietario",IF($J242="Sin documento","Revisar: sale sin documento y sin autorización","Revisar: sale con otra persona sin autorización del propietario"))))))))</f>
        <v/>
      </c>
      <c r="P242" s="14">
        <f>IF($O242="","",COUNTIF($O$7:$O242,"?*"))</f>
        <v/>
      </c>
    </row>
    <row r="243" ht="18" customHeight="1">
      <c r="A243" s="14">
        <f>IF(AND($B243="",$D243=""),"",ROW()-6)</f>
        <v/>
      </c>
      <c r="B243" s="13" t="n"/>
      <c r="C243" s="15" t="n"/>
      <c r="D243" s="11" t="n"/>
      <c r="E243" s="14">
        <f>IF($D243="","",IFERROR(INDEX(Inventario!$B$6:$B$305,MATCH($D243,Inventario!$A$6:$A$305,0)),"Sin ficha"))</f>
        <v/>
      </c>
      <c r="F243" s="14">
        <f>IF($D243="","",IFERROR(INDEX(Inventario!$C$6:$C$305,MATCH($D243,Inventario!$A$6:$A$305,0)),"Sin ficha"))</f>
        <v/>
      </c>
      <c r="G243" s="11" t="n"/>
      <c r="H243" s="11" t="n"/>
      <c r="I243" s="12" t="n"/>
      <c r="J243" s="14">
        <f>IF($D243="","",IF(ISNA(MATCH($D243,Inventario!$A$6:$A$305,0)),"Bicicleta no registrada",IF($I243="","Sin documento",IF($I243=INDEX(Inventario!$D$6:$D$305,MATCH($D243,Inventario!$A$6:$A$305,0)),"Propietario",IF(OR($I243=INDEX(Inventario!$F$6:$F$305,MATCH($D243,Inventario!$A$6:$A$305,0)),$I243=INDEX(Inventario!$H$6:$H$305,MATCH($D243,Inventario!$A$6:$A$305,0))),"Autorizado en la ficha","Otra persona")))))</f>
        <v/>
      </c>
      <c r="K243" s="11" t="n"/>
      <c r="L243" s="11" t="n"/>
      <c r="M243" s="11" t="n"/>
      <c r="N243" s="11" t="n"/>
      <c r="O243" s="14">
        <f>IF($D243="","",IF($J243="Bicicleta no registrada","Revisar: bicicleta sin ficha en el inventario",IF($G243="Salida no permitida","Revisar: intento de salida sin autorización (no salió)",IF($G243&lt;&gt;"Sale","",IF($J243="Propietario","",IF($J243="Autorizado en la ficha","Informativa: sale con un autorizado de la ficha",IF(OR($K243="Sí, por citófono o llamada",$K243="Sí, por escrito"),"Informativa: sale con otra persona, autorizada por el propietario",IF($J243="Sin documento","Revisar: sale sin documento y sin autorización","Revisar: sale con otra persona sin autorización del propietario"))))))))</f>
        <v/>
      </c>
      <c r="P243" s="14">
        <f>IF($O243="","",COUNTIF($O$7:$O243,"?*"))</f>
        <v/>
      </c>
    </row>
    <row r="244" ht="18" customHeight="1">
      <c r="A244" s="14">
        <f>IF(AND($B244="",$D244=""),"",ROW()-6)</f>
        <v/>
      </c>
      <c r="B244" s="13" t="n"/>
      <c r="C244" s="15" t="n"/>
      <c r="D244" s="11" t="n"/>
      <c r="E244" s="14">
        <f>IF($D244="","",IFERROR(INDEX(Inventario!$B$6:$B$305,MATCH($D244,Inventario!$A$6:$A$305,0)),"Sin ficha"))</f>
        <v/>
      </c>
      <c r="F244" s="14">
        <f>IF($D244="","",IFERROR(INDEX(Inventario!$C$6:$C$305,MATCH($D244,Inventario!$A$6:$A$305,0)),"Sin ficha"))</f>
        <v/>
      </c>
      <c r="G244" s="11" t="n"/>
      <c r="H244" s="11" t="n"/>
      <c r="I244" s="12" t="n"/>
      <c r="J244" s="14">
        <f>IF($D244="","",IF(ISNA(MATCH($D244,Inventario!$A$6:$A$305,0)),"Bicicleta no registrada",IF($I244="","Sin documento",IF($I244=INDEX(Inventario!$D$6:$D$305,MATCH($D244,Inventario!$A$6:$A$305,0)),"Propietario",IF(OR($I244=INDEX(Inventario!$F$6:$F$305,MATCH($D244,Inventario!$A$6:$A$305,0)),$I244=INDEX(Inventario!$H$6:$H$305,MATCH($D244,Inventario!$A$6:$A$305,0))),"Autorizado en la ficha","Otra persona")))))</f>
        <v/>
      </c>
      <c r="K244" s="11" t="n"/>
      <c r="L244" s="11" t="n"/>
      <c r="M244" s="11" t="n"/>
      <c r="N244" s="11" t="n"/>
      <c r="O244" s="14">
        <f>IF($D244="","",IF($J244="Bicicleta no registrada","Revisar: bicicleta sin ficha en el inventario",IF($G244="Salida no permitida","Revisar: intento de salida sin autorización (no salió)",IF($G244&lt;&gt;"Sale","",IF($J244="Propietario","",IF($J244="Autorizado en la ficha","Informativa: sale con un autorizado de la ficha",IF(OR($K244="Sí, por citófono o llamada",$K244="Sí, por escrito"),"Informativa: sale con otra persona, autorizada por el propietario",IF($J244="Sin documento","Revisar: sale sin documento y sin autorización","Revisar: sale con otra persona sin autorización del propietario"))))))))</f>
        <v/>
      </c>
      <c r="P244" s="14">
        <f>IF($O244="","",COUNTIF($O$7:$O244,"?*"))</f>
        <v/>
      </c>
    </row>
    <row r="245" ht="18" customHeight="1">
      <c r="A245" s="14">
        <f>IF(AND($B245="",$D245=""),"",ROW()-6)</f>
        <v/>
      </c>
      <c r="B245" s="13" t="n"/>
      <c r="C245" s="15" t="n"/>
      <c r="D245" s="11" t="n"/>
      <c r="E245" s="14">
        <f>IF($D245="","",IFERROR(INDEX(Inventario!$B$6:$B$305,MATCH($D245,Inventario!$A$6:$A$305,0)),"Sin ficha"))</f>
        <v/>
      </c>
      <c r="F245" s="14">
        <f>IF($D245="","",IFERROR(INDEX(Inventario!$C$6:$C$305,MATCH($D245,Inventario!$A$6:$A$305,0)),"Sin ficha"))</f>
        <v/>
      </c>
      <c r="G245" s="11" t="n"/>
      <c r="H245" s="11" t="n"/>
      <c r="I245" s="12" t="n"/>
      <c r="J245" s="14">
        <f>IF($D245="","",IF(ISNA(MATCH($D245,Inventario!$A$6:$A$305,0)),"Bicicleta no registrada",IF($I245="","Sin documento",IF($I245=INDEX(Inventario!$D$6:$D$305,MATCH($D245,Inventario!$A$6:$A$305,0)),"Propietario",IF(OR($I245=INDEX(Inventario!$F$6:$F$305,MATCH($D245,Inventario!$A$6:$A$305,0)),$I245=INDEX(Inventario!$H$6:$H$305,MATCH($D245,Inventario!$A$6:$A$305,0))),"Autorizado en la ficha","Otra persona")))))</f>
        <v/>
      </c>
      <c r="K245" s="11" t="n"/>
      <c r="L245" s="11" t="n"/>
      <c r="M245" s="11" t="n"/>
      <c r="N245" s="11" t="n"/>
      <c r="O245" s="14">
        <f>IF($D245="","",IF($J245="Bicicleta no registrada","Revisar: bicicleta sin ficha en el inventario",IF($G245="Salida no permitida","Revisar: intento de salida sin autorización (no salió)",IF($G245&lt;&gt;"Sale","",IF($J245="Propietario","",IF($J245="Autorizado en la ficha","Informativa: sale con un autorizado de la ficha",IF(OR($K245="Sí, por citófono o llamada",$K245="Sí, por escrito"),"Informativa: sale con otra persona, autorizada por el propietario",IF($J245="Sin documento","Revisar: sale sin documento y sin autorización","Revisar: sale con otra persona sin autorización del propietario"))))))))</f>
        <v/>
      </c>
      <c r="P245" s="14">
        <f>IF($O245="","",COUNTIF($O$7:$O245,"?*"))</f>
        <v/>
      </c>
    </row>
    <row r="246" ht="18" customHeight="1">
      <c r="A246" s="14">
        <f>IF(AND($B246="",$D246=""),"",ROW()-6)</f>
        <v/>
      </c>
      <c r="B246" s="13" t="n"/>
      <c r="C246" s="15" t="n"/>
      <c r="D246" s="11" t="n"/>
      <c r="E246" s="14">
        <f>IF($D246="","",IFERROR(INDEX(Inventario!$B$6:$B$305,MATCH($D246,Inventario!$A$6:$A$305,0)),"Sin ficha"))</f>
        <v/>
      </c>
      <c r="F246" s="14">
        <f>IF($D246="","",IFERROR(INDEX(Inventario!$C$6:$C$305,MATCH($D246,Inventario!$A$6:$A$305,0)),"Sin ficha"))</f>
        <v/>
      </c>
      <c r="G246" s="11" t="n"/>
      <c r="H246" s="11" t="n"/>
      <c r="I246" s="12" t="n"/>
      <c r="J246" s="14">
        <f>IF($D246="","",IF(ISNA(MATCH($D246,Inventario!$A$6:$A$305,0)),"Bicicleta no registrada",IF($I246="","Sin documento",IF($I246=INDEX(Inventario!$D$6:$D$305,MATCH($D246,Inventario!$A$6:$A$305,0)),"Propietario",IF(OR($I246=INDEX(Inventario!$F$6:$F$305,MATCH($D246,Inventario!$A$6:$A$305,0)),$I246=INDEX(Inventario!$H$6:$H$305,MATCH($D246,Inventario!$A$6:$A$305,0))),"Autorizado en la ficha","Otra persona")))))</f>
        <v/>
      </c>
      <c r="K246" s="11" t="n"/>
      <c r="L246" s="11" t="n"/>
      <c r="M246" s="11" t="n"/>
      <c r="N246" s="11" t="n"/>
      <c r="O246" s="14">
        <f>IF($D246="","",IF($J246="Bicicleta no registrada","Revisar: bicicleta sin ficha en el inventario",IF($G246="Salida no permitida","Revisar: intento de salida sin autorización (no salió)",IF($G246&lt;&gt;"Sale","",IF($J246="Propietario","",IF($J246="Autorizado en la ficha","Informativa: sale con un autorizado de la ficha",IF(OR($K246="Sí, por citófono o llamada",$K246="Sí, por escrito"),"Informativa: sale con otra persona, autorizada por el propietario",IF($J246="Sin documento","Revisar: sale sin documento y sin autorización","Revisar: sale con otra persona sin autorización del propietario"))))))))</f>
        <v/>
      </c>
      <c r="P246" s="14">
        <f>IF($O246="","",COUNTIF($O$7:$O246,"?*"))</f>
        <v/>
      </c>
    </row>
    <row r="247" ht="18" customHeight="1">
      <c r="A247" s="14">
        <f>IF(AND($B247="",$D247=""),"",ROW()-6)</f>
        <v/>
      </c>
      <c r="B247" s="13" t="n"/>
      <c r="C247" s="15" t="n"/>
      <c r="D247" s="11" t="n"/>
      <c r="E247" s="14">
        <f>IF($D247="","",IFERROR(INDEX(Inventario!$B$6:$B$305,MATCH($D247,Inventario!$A$6:$A$305,0)),"Sin ficha"))</f>
        <v/>
      </c>
      <c r="F247" s="14">
        <f>IF($D247="","",IFERROR(INDEX(Inventario!$C$6:$C$305,MATCH($D247,Inventario!$A$6:$A$305,0)),"Sin ficha"))</f>
        <v/>
      </c>
      <c r="G247" s="11" t="n"/>
      <c r="H247" s="11" t="n"/>
      <c r="I247" s="12" t="n"/>
      <c r="J247" s="14">
        <f>IF($D247="","",IF(ISNA(MATCH($D247,Inventario!$A$6:$A$305,0)),"Bicicleta no registrada",IF($I247="","Sin documento",IF($I247=INDEX(Inventario!$D$6:$D$305,MATCH($D247,Inventario!$A$6:$A$305,0)),"Propietario",IF(OR($I247=INDEX(Inventario!$F$6:$F$305,MATCH($D247,Inventario!$A$6:$A$305,0)),$I247=INDEX(Inventario!$H$6:$H$305,MATCH($D247,Inventario!$A$6:$A$305,0))),"Autorizado en la ficha","Otra persona")))))</f>
        <v/>
      </c>
      <c r="K247" s="11" t="n"/>
      <c r="L247" s="11" t="n"/>
      <c r="M247" s="11" t="n"/>
      <c r="N247" s="11" t="n"/>
      <c r="O247" s="14">
        <f>IF($D247="","",IF($J247="Bicicleta no registrada","Revisar: bicicleta sin ficha en el inventario",IF($G247="Salida no permitida","Revisar: intento de salida sin autorización (no salió)",IF($G247&lt;&gt;"Sale","",IF($J247="Propietario","",IF($J247="Autorizado en la ficha","Informativa: sale con un autorizado de la ficha",IF(OR($K247="Sí, por citófono o llamada",$K247="Sí, por escrito"),"Informativa: sale con otra persona, autorizada por el propietario",IF($J247="Sin documento","Revisar: sale sin documento y sin autorización","Revisar: sale con otra persona sin autorización del propietario"))))))))</f>
        <v/>
      </c>
      <c r="P247" s="14">
        <f>IF($O247="","",COUNTIF($O$7:$O247,"?*"))</f>
        <v/>
      </c>
    </row>
    <row r="248" ht="18" customHeight="1">
      <c r="A248" s="14">
        <f>IF(AND($B248="",$D248=""),"",ROW()-6)</f>
        <v/>
      </c>
      <c r="B248" s="13" t="n"/>
      <c r="C248" s="15" t="n"/>
      <c r="D248" s="11" t="n"/>
      <c r="E248" s="14">
        <f>IF($D248="","",IFERROR(INDEX(Inventario!$B$6:$B$305,MATCH($D248,Inventario!$A$6:$A$305,0)),"Sin ficha"))</f>
        <v/>
      </c>
      <c r="F248" s="14">
        <f>IF($D248="","",IFERROR(INDEX(Inventario!$C$6:$C$305,MATCH($D248,Inventario!$A$6:$A$305,0)),"Sin ficha"))</f>
        <v/>
      </c>
      <c r="G248" s="11" t="n"/>
      <c r="H248" s="11" t="n"/>
      <c r="I248" s="12" t="n"/>
      <c r="J248" s="14">
        <f>IF($D248="","",IF(ISNA(MATCH($D248,Inventario!$A$6:$A$305,0)),"Bicicleta no registrada",IF($I248="","Sin documento",IF($I248=INDEX(Inventario!$D$6:$D$305,MATCH($D248,Inventario!$A$6:$A$305,0)),"Propietario",IF(OR($I248=INDEX(Inventario!$F$6:$F$305,MATCH($D248,Inventario!$A$6:$A$305,0)),$I248=INDEX(Inventario!$H$6:$H$305,MATCH($D248,Inventario!$A$6:$A$305,0))),"Autorizado en la ficha","Otra persona")))))</f>
        <v/>
      </c>
      <c r="K248" s="11" t="n"/>
      <c r="L248" s="11" t="n"/>
      <c r="M248" s="11" t="n"/>
      <c r="N248" s="11" t="n"/>
      <c r="O248" s="14">
        <f>IF($D248="","",IF($J248="Bicicleta no registrada","Revisar: bicicleta sin ficha en el inventario",IF($G248="Salida no permitida","Revisar: intento de salida sin autorización (no salió)",IF($G248&lt;&gt;"Sale","",IF($J248="Propietario","",IF($J248="Autorizado en la ficha","Informativa: sale con un autorizado de la ficha",IF(OR($K248="Sí, por citófono o llamada",$K248="Sí, por escrito"),"Informativa: sale con otra persona, autorizada por el propietario",IF($J248="Sin documento","Revisar: sale sin documento y sin autorización","Revisar: sale con otra persona sin autorización del propietario"))))))))</f>
        <v/>
      </c>
      <c r="P248" s="14">
        <f>IF($O248="","",COUNTIF($O$7:$O248,"?*"))</f>
        <v/>
      </c>
    </row>
    <row r="249" ht="18" customHeight="1">
      <c r="A249" s="14">
        <f>IF(AND($B249="",$D249=""),"",ROW()-6)</f>
        <v/>
      </c>
      <c r="B249" s="13" t="n"/>
      <c r="C249" s="15" t="n"/>
      <c r="D249" s="11" t="n"/>
      <c r="E249" s="14">
        <f>IF($D249="","",IFERROR(INDEX(Inventario!$B$6:$B$305,MATCH($D249,Inventario!$A$6:$A$305,0)),"Sin ficha"))</f>
        <v/>
      </c>
      <c r="F249" s="14">
        <f>IF($D249="","",IFERROR(INDEX(Inventario!$C$6:$C$305,MATCH($D249,Inventario!$A$6:$A$305,0)),"Sin ficha"))</f>
        <v/>
      </c>
      <c r="G249" s="11" t="n"/>
      <c r="H249" s="11" t="n"/>
      <c r="I249" s="12" t="n"/>
      <c r="J249" s="14">
        <f>IF($D249="","",IF(ISNA(MATCH($D249,Inventario!$A$6:$A$305,0)),"Bicicleta no registrada",IF($I249="","Sin documento",IF($I249=INDEX(Inventario!$D$6:$D$305,MATCH($D249,Inventario!$A$6:$A$305,0)),"Propietario",IF(OR($I249=INDEX(Inventario!$F$6:$F$305,MATCH($D249,Inventario!$A$6:$A$305,0)),$I249=INDEX(Inventario!$H$6:$H$305,MATCH($D249,Inventario!$A$6:$A$305,0))),"Autorizado en la ficha","Otra persona")))))</f>
        <v/>
      </c>
      <c r="K249" s="11" t="n"/>
      <c r="L249" s="11" t="n"/>
      <c r="M249" s="11" t="n"/>
      <c r="N249" s="11" t="n"/>
      <c r="O249" s="14">
        <f>IF($D249="","",IF($J249="Bicicleta no registrada","Revisar: bicicleta sin ficha en el inventario",IF($G249="Salida no permitida","Revisar: intento de salida sin autorización (no salió)",IF($G249&lt;&gt;"Sale","",IF($J249="Propietario","",IF($J249="Autorizado en la ficha","Informativa: sale con un autorizado de la ficha",IF(OR($K249="Sí, por citófono o llamada",$K249="Sí, por escrito"),"Informativa: sale con otra persona, autorizada por el propietario",IF($J249="Sin documento","Revisar: sale sin documento y sin autorización","Revisar: sale con otra persona sin autorización del propietario"))))))))</f>
        <v/>
      </c>
      <c r="P249" s="14">
        <f>IF($O249="","",COUNTIF($O$7:$O249,"?*"))</f>
        <v/>
      </c>
    </row>
    <row r="250" ht="18" customHeight="1">
      <c r="A250" s="14">
        <f>IF(AND($B250="",$D250=""),"",ROW()-6)</f>
        <v/>
      </c>
      <c r="B250" s="13" t="n"/>
      <c r="C250" s="15" t="n"/>
      <c r="D250" s="11" t="n"/>
      <c r="E250" s="14">
        <f>IF($D250="","",IFERROR(INDEX(Inventario!$B$6:$B$305,MATCH($D250,Inventario!$A$6:$A$305,0)),"Sin ficha"))</f>
        <v/>
      </c>
      <c r="F250" s="14">
        <f>IF($D250="","",IFERROR(INDEX(Inventario!$C$6:$C$305,MATCH($D250,Inventario!$A$6:$A$305,0)),"Sin ficha"))</f>
        <v/>
      </c>
      <c r="G250" s="11" t="n"/>
      <c r="H250" s="11" t="n"/>
      <c r="I250" s="12" t="n"/>
      <c r="J250" s="14">
        <f>IF($D250="","",IF(ISNA(MATCH($D250,Inventario!$A$6:$A$305,0)),"Bicicleta no registrada",IF($I250="","Sin documento",IF($I250=INDEX(Inventario!$D$6:$D$305,MATCH($D250,Inventario!$A$6:$A$305,0)),"Propietario",IF(OR($I250=INDEX(Inventario!$F$6:$F$305,MATCH($D250,Inventario!$A$6:$A$305,0)),$I250=INDEX(Inventario!$H$6:$H$305,MATCH($D250,Inventario!$A$6:$A$305,0))),"Autorizado en la ficha","Otra persona")))))</f>
        <v/>
      </c>
      <c r="K250" s="11" t="n"/>
      <c r="L250" s="11" t="n"/>
      <c r="M250" s="11" t="n"/>
      <c r="N250" s="11" t="n"/>
      <c r="O250" s="14">
        <f>IF($D250="","",IF($J250="Bicicleta no registrada","Revisar: bicicleta sin ficha en el inventario",IF($G250="Salida no permitida","Revisar: intento de salida sin autorización (no salió)",IF($G250&lt;&gt;"Sale","",IF($J250="Propietario","",IF($J250="Autorizado en la ficha","Informativa: sale con un autorizado de la ficha",IF(OR($K250="Sí, por citófono o llamada",$K250="Sí, por escrito"),"Informativa: sale con otra persona, autorizada por el propietario",IF($J250="Sin documento","Revisar: sale sin documento y sin autorización","Revisar: sale con otra persona sin autorización del propietario"))))))))</f>
        <v/>
      </c>
      <c r="P250" s="14">
        <f>IF($O250="","",COUNTIF($O$7:$O250,"?*"))</f>
        <v/>
      </c>
    </row>
    <row r="251" ht="18" customHeight="1">
      <c r="A251" s="14">
        <f>IF(AND($B251="",$D251=""),"",ROW()-6)</f>
        <v/>
      </c>
      <c r="B251" s="13" t="n"/>
      <c r="C251" s="15" t="n"/>
      <c r="D251" s="11" t="n"/>
      <c r="E251" s="14">
        <f>IF($D251="","",IFERROR(INDEX(Inventario!$B$6:$B$305,MATCH($D251,Inventario!$A$6:$A$305,0)),"Sin ficha"))</f>
        <v/>
      </c>
      <c r="F251" s="14">
        <f>IF($D251="","",IFERROR(INDEX(Inventario!$C$6:$C$305,MATCH($D251,Inventario!$A$6:$A$305,0)),"Sin ficha"))</f>
        <v/>
      </c>
      <c r="G251" s="11" t="n"/>
      <c r="H251" s="11" t="n"/>
      <c r="I251" s="12" t="n"/>
      <c r="J251" s="14">
        <f>IF($D251="","",IF(ISNA(MATCH($D251,Inventario!$A$6:$A$305,0)),"Bicicleta no registrada",IF($I251="","Sin documento",IF($I251=INDEX(Inventario!$D$6:$D$305,MATCH($D251,Inventario!$A$6:$A$305,0)),"Propietario",IF(OR($I251=INDEX(Inventario!$F$6:$F$305,MATCH($D251,Inventario!$A$6:$A$305,0)),$I251=INDEX(Inventario!$H$6:$H$305,MATCH($D251,Inventario!$A$6:$A$305,0))),"Autorizado en la ficha","Otra persona")))))</f>
        <v/>
      </c>
      <c r="K251" s="11" t="n"/>
      <c r="L251" s="11" t="n"/>
      <c r="M251" s="11" t="n"/>
      <c r="N251" s="11" t="n"/>
      <c r="O251" s="14">
        <f>IF($D251="","",IF($J251="Bicicleta no registrada","Revisar: bicicleta sin ficha en el inventario",IF($G251="Salida no permitida","Revisar: intento de salida sin autorización (no salió)",IF($G251&lt;&gt;"Sale","",IF($J251="Propietario","",IF($J251="Autorizado en la ficha","Informativa: sale con un autorizado de la ficha",IF(OR($K251="Sí, por citófono o llamada",$K251="Sí, por escrito"),"Informativa: sale con otra persona, autorizada por el propietario",IF($J251="Sin documento","Revisar: sale sin documento y sin autorización","Revisar: sale con otra persona sin autorización del propietario"))))))))</f>
        <v/>
      </c>
      <c r="P251" s="14">
        <f>IF($O251="","",COUNTIF($O$7:$O251,"?*"))</f>
        <v/>
      </c>
    </row>
    <row r="252" ht="18" customHeight="1">
      <c r="A252" s="14">
        <f>IF(AND($B252="",$D252=""),"",ROW()-6)</f>
        <v/>
      </c>
      <c r="B252" s="13" t="n"/>
      <c r="C252" s="15" t="n"/>
      <c r="D252" s="11" t="n"/>
      <c r="E252" s="14">
        <f>IF($D252="","",IFERROR(INDEX(Inventario!$B$6:$B$305,MATCH($D252,Inventario!$A$6:$A$305,0)),"Sin ficha"))</f>
        <v/>
      </c>
      <c r="F252" s="14">
        <f>IF($D252="","",IFERROR(INDEX(Inventario!$C$6:$C$305,MATCH($D252,Inventario!$A$6:$A$305,0)),"Sin ficha"))</f>
        <v/>
      </c>
      <c r="G252" s="11" t="n"/>
      <c r="H252" s="11" t="n"/>
      <c r="I252" s="12" t="n"/>
      <c r="J252" s="14">
        <f>IF($D252="","",IF(ISNA(MATCH($D252,Inventario!$A$6:$A$305,0)),"Bicicleta no registrada",IF($I252="","Sin documento",IF($I252=INDEX(Inventario!$D$6:$D$305,MATCH($D252,Inventario!$A$6:$A$305,0)),"Propietario",IF(OR($I252=INDEX(Inventario!$F$6:$F$305,MATCH($D252,Inventario!$A$6:$A$305,0)),$I252=INDEX(Inventario!$H$6:$H$305,MATCH($D252,Inventario!$A$6:$A$305,0))),"Autorizado en la ficha","Otra persona")))))</f>
        <v/>
      </c>
      <c r="K252" s="11" t="n"/>
      <c r="L252" s="11" t="n"/>
      <c r="M252" s="11" t="n"/>
      <c r="N252" s="11" t="n"/>
      <c r="O252" s="14">
        <f>IF($D252="","",IF($J252="Bicicleta no registrada","Revisar: bicicleta sin ficha en el inventario",IF($G252="Salida no permitida","Revisar: intento de salida sin autorización (no salió)",IF($G252&lt;&gt;"Sale","",IF($J252="Propietario","",IF($J252="Autorizado en la ficha","Informativa: sale con un autorizado de la ficha",IF(OR($K252="Sí, por citófono o llamada",$K252="Sí, por escrito"),"Informativa: sale con otra persona, autorizada por el propietario",IF($J252="Sin documento","Revisar: sale sin documento y sin autorización","Revisar: sale con otra persona sin autorización del propietario"))))))))</f>
        <v/>
      </c>
      <c r="P252" s="14">
        <f>IF($O252="","",COUNTIF($O$7:$O252,"?*"))</f>
        <v/>
      </c>
    </row>
    <row r="253" ht="18" customHeight="1">
      <c r="A253" s="14">
        <f>IF(AND($B253="",$D253=""),"",ROW()-6)</f>
        <v/>
      </c>
      <c r="B253" s="13" t="n"/>
      <c r="C253" s="15" t="n"/>
      <c r="D253" s="11" t="n"/>
      <c r="E253" s="14">
        <f>IF($D253="","",IFERROR(INDEX(Inventario!$B$6:$B$305,MATCH($D253,Inventario!$A$6:$A$305,0)),"Sin ficha"))</f>
        <v/>
      </c>
      <c r="F253" s="14">
        <f>IF($D253="","",IFERROR(INDEX(Inventario!$C$6:$C$305,MATCH($D253,Inventario!$A$6:$A$305,0)),"Sin ficha"))</f>
        <v/>
      </c>
      <c r="G253" s="11" t="n"/>
      <c r="H253" s="11" t="n"/>
      <c r="I253" s="12" t="n"/>
      <c r="J253" s="14">
        <f>IF($D253="","",IF(ISNA(MATCH($D253,Inventario!$A$6:$A$305,0)),"Bicicleta no registrada",IF($I253="","Sin documento",IF($I253=INDEX(Inventario!$D$6:$D$305,MATCH($D253,Inventario!$A$6:$A$305,0)),"Propietario",IF(OR($I253=INDEX(Inventario!$F$6:$F$305,MATCH($D253,Inventario!$A$6:$A$305,0)),$I253=INDEX(Inventario!$H$6:$H$305,MATCH($D253,Inventario!$A$6:$A$305,0))),"Autorizado en la ficha","Otra persona")))))</f>
        <v/>
      </c>
      <c r="K253" s="11" t="n"/>
      <c r="L253" s="11" t="n"/>
      <c r="M253" s="11" t="n"/>
      <c r="N253" s="11" t="n"/>
      <c r="O253" s="14">
        <f>IF($D253="","",IF($J253="Bicicleta no registrada","Revisar: bicicleta sin ficha en el inventario",IF($G253="Salida no permitida","Revisar: intento de salida sin autorización (no salió)",IF($G253&lt;&gt;"Sale","",IF($J253="Propietario","",IF($J253="Autorizado en la ficha","Informativa: sale con un autorizado de la ficha",IF(OR($K253="Sí, por citófono o llamada",$K253="Sí, por escrito"),"Informativa: sale con otra persona, autorizada por el propietario",IF($J253="Sin documento","Revisar: sale sin documento y sin autorización","Revisar: sale con otra persona sin autorización del propietario"))))))))</f>
        <v/>
      </c>
      <c r="P253" s="14">
        <f>IF($O253="","",COUNTIF($O$7:$O253,"?*"))</f>
        <v/>
      </c>
    </row>
    <row r="254" ht="18" customHeight="1">
      <c r="A254" s="14">
        <f>IF(AND($B254="",$D254=""),"",ROW()-6)</f>
        <v/>
      </c>
      <c r="B254" s="13" t="n"/>
      <c r="C254" s="15" t="n"/>
      <c r="D254" s="11" t="n"/>
      <c r="E254" s="14">
        <f>IF($D254="","",IFERROR(INDEX(Inventario!$B$6:$B$305,MATCH($D254,Inventario!$A$6:$A$305,0)),"Sin ficha"))</f>
        <v/>
      </c>
      <c r="F254" s="14">
        <f>IF($D254="","",IFERROR(INDEX(Inventario!$C$6:$C$305,MATCH($D254,Inventario!$A$6:$A$305,0)),"Sin ficha"))</f>
        <v/>
      </c>
      <c r="G254" s="11" t="n"/>
      <c r="H254" s="11" t="n"/>
      <c r="I254" s="12" t="n"/>
      <c r="J254" s="14">
        <f>IF($D254="","",IF(ISNA(MATCH($D254,Inventario!$A$6:$A$305,0)),"Bicicleta no registrada",IF($I254="","Sin documento",IF($I254=INDEX(Inventario!$D$6:$D$305,MATCH($D254,Inventario!$A$6:$A$305,0)),"Propietario",IF(OR($I254=INDEX(Inventario!$F$6:$F$305,MATCH($D254,Inventario!$A$6:$A$305,0)),$I254=INDEX(Inventario!$H$6:$H$305,MATCH($D254,Inventario!$A$6:$A$305,0))),"Autorizado en la ficha","Otra persona")))))</f>
        <v/>
      </c>
      <c r="K254" s="11" t="n"/>
      <c r="L254" s="11" t="n"/>
      <c r="M254" s="11" t="n"/>
      <c r="N254" s="11" t="n"/>
      <c r="O254" s="14">
        <f>IF($D254="","",IF($J254="Bicicleta no registrada","Revisar: bicicleta sin ficha en el inventario",IF($G254="Salida no permitida","Revisar: intento de salida sin autorización (no salió)",IF($G254&lt;&gt;"Sale","",IF($J254="Propietario","",IF($J254="Autorizado en la ficha","Informativa: sale con un autorizado de la ficha",IF(OR($K254="Sí, por citófono o llamada",$K254="Sí, por escrito"),"Informativa: sale con otra persona, autorizada por el propietario",IF($J254="Sin documento","Revisar: sale sin documento y sin autorización","Revisar: sale con otra persona sin autorización del propietario"))))))))</f>
        <v/>
      </c>
      <c r="P254" s="14">
        <f>IF($O254="","",COUNTIF($O$7:$O254,"?*"))</f>
        <v/>
      </c>
    </row>
    <row r="255" ht="18" customHeight="1">
      <c r="A255" s="14">
        <f>IF(AND($B255="",$D255=""),"",ROW()-6)</f>
        <v/>
      </c>
      <c r="B255" s="13" t="n"/>
      <c r="C255" s="15" t="n"/>
      <c r="D255" s="11" t="n"/>
      <c r="E255" s="14">
        <f>IF($D255="","",IFERROR(INDEX(Inventario!$B$6:$B$305,MATCH($D255,Inventario!$A$6:$A$305,0)),"Sin ficha"))</f>
        <v/>
      </c>
      <c r="F255" s="14">
        <f>IF($D255="","",IFERROR(INDEX(Inventario!$C$6:$C$305,MATCH($D255,Inventario!$A$6:$A$305,0)),"Sin ficha"))</f>
        <v/>
      </c>
      <c r="G255" s="11" t="n"/>
      <c r="H255" s="11" t="n"/>
      <c r="I255" s="12" t="n"/>
      <c r="J255" s="14">
        <f>IF($D255="","",IF(ISNA(MATCH($D255,Inventario!$A$6:$A$305,0)),"Bicicleta no registrada",IF($I255="","Sin documento",IF($I255=INDEX(Inventario!$D$6:$D$305,MATCH($D255,Inventario!$A$6:$A$305,0)),"Propietario",IF(OR($I255=INDEX(Inventario!$F$6:$F$305,MATCH($D255,Inventario!$A$6:$A$305,0)),$I255=INDEX(Inventario!$H$6:$H$305,MATCH($D255,Inventario!$A$6:$A$305,0))),"Autorizado en la ficha","Otra persona")))))</f>
        <v/>
      </c>
      <c r="K255" s="11" t="n"/>
      <c r="L255" s="11" t="n"/>
      <c r="M255" s="11" t="n"/>
      <c r="N255" s="11" t="n"/>
      <c r="O255" s="14">
        <f>IF($D255="","",IF($J255="Bicicleta no registrada","Revisar: bicicleta sin ficha en el inventario",IF($G255="Salida no permitida","Revisar: intento de salida sin autorización (no salió)",IF($G255&lt;&gt;"Sale","",IF($J255="Propietario","",IF($J255="Autorizado en la ficha","Informativa: sale con un autorizado de la ficha",IF(OR($K255="Sí, por citófono o llamada",$K255="Sí, por escrito"),"Informativa: sale con otra persona, autorizada por el propietario",IF($J255="Sin documento","Revisar: sale sin documento y sin autorización","Revisar: sale con otra persona sin autorización del propietario"))))))))</f>
        <v/>
      </c>
      <c r="P255" s="14">
        <f>IF($O255="","",COUNTIF($O$7:$O255,"?*"))</f>
        <v/>
      </c>
    </row>
    <row r="256" ht="18" customHeight="1">
      <c r="A256" s="14">
        <f>IF(AND($B256="",$D256=""),"",ROW()-6)</f>
        <v/>
      </c>
      <c r="B256" s="13" t="n"/>
      <c r="C256" s="15" t="n"/>
      <c r="D256" s="11" t="n"/>
      <c r="E256" s="14">
        <f>IF($D256="","",IFERROR(INDEX(Inventario!$B$6:$B$305,MATCH($D256,Inventario!$A$6:$A$305,0)),"Sin ficha"))</f>
        <v/>
      </c>
      <c r="F256" s="14">
        <f>IF($D256="","",IFERROR(INDEX(Inventario!$C$6:$C$305,MATCH($D256,Inventario!$A$6:$A$305,0)),"Sin ficha"))</f>
        <v/>
      </c>
      <c r="G256" s="11" t="n"/>
      <c r="H256" s="11" t="n"/>
      <c r="I256" s="12" t="n"/>
      <c r="J256" s="14">
        <f>IF($D256="","",IF(ISNA(MATCH($D256,Inventario!$A$6:$A$305,0)),"Bicicleta no registrada",IF($I256="","Sin documento",IF($I256=INDEX(Inventario!$D$6:$D$305,MATCH($D256,Inventario!$A$6:$A$305,0)),"Propietario",IF(OR($I256=INDEX(Inventario!$F$6:$F$305,MATCH($D256,Inventario!$A$6:$A$305,0)),$I256=INDEX(Inventario!$H$6:$H$305,MATCH($D256,Inventario!$A$6:$A$305,0))),"Autorizado en la ficha","Otra persona")))))</f>
        <v/>
      </c>
      <c r="K256" s="11" t="n"/>
      <c r="L256" s="11" t="n"/>
      <c r="M256" s="11" t="n"/>
      <c r="N256" s="11" t="n"/>
      <c r="O256" s="14">
        <f>IF($D256="","",IF($J256="Bicicleta no registrada","Revisar: bicicleta sin ficha en el inventario",IF($G256="Salida no permitida","Revisar: intento de salida sin autorización (no salió)",IF($G256&lt;&gt;"Sale","",IF($J256="Propietario","",IF($J256="Autorizado en la ficha","Informativa: sale con un autorizado de la ficha",IF(OR($K256="Sí, por citófono o llamada",$K256="Sí, por escrito"),"Informativa: sale con otra persona, autorizada por el propietario",IF($J256="Sin documento","Revisar: sale sin documento y sin autorización","Revisar: sale con otra persona sin autorización del propietario"))))))))</f>
        <v/>
      </c>
      <c r="P256" s="14">
        <f>IF($O256="","",COUNTIF($O$7:$O256,"?*"))</f>
        <v/>
      </c>
    </row>
    <row r="257" ht="18" customHeight="1">
      <c r="A257" s="14">
        <f>IF(AND($B257="",$D257=""),"",ROW()-6)</f>
        <v/>
      </c>
      <c r="B257" s="13" t="n"/>
      <c r="C257" s="15" t="n"/>
      <c r="D257" s="11" t="n"/>
      <c r="E257" s="14">
        <f>IF($D257="","",IFERROR(INDEX(Inventario!$B$6:$B$305,MATCH($D257,Inventario!$A$6:$A$305,0)),"Sin ficha"))</f>
        <v/>
      </c>
      <c r="F257" s="14">
        <f>IF($D257="","",IFERROR(INDEX(Inventario!$C$6:$C$305,MATCH($D257,Inventario!$A$6:$A$305,0)),"Sin ficha"))</f>
        <v/>
      </c>
      <c r="G257" s="11" t="n"/>
      <c r="H257" s="11" t="n"/>
      <c r="I257" s="12" t="n"/>
      <c r="J257" s="14">
        <f>IF($D257="","",IF(ISNA(MATCH($D257,Inventario!$A$6:$A$305,0)),"Bicicleta no registrada",IF($I257="","Sin documento",IF($I257=INDEX(Inventario!$D$6:$D$305,MATCH($D257,Inventario!$A$6:$A$305,0)),"Propietario",IF(OR($I257=INDEX(Inventario!$F$6:$F$305,MATCH($D257,Inventario!$A$6:$A$305,0)),$I257=INDEX(Inventario!$H$6:$H$305,MATCH($D257,Inventario!$A$6:$A$305,0))),"Autorizado en la ficha","Otra persona")))))</f>
        <v/>
      </c>
      <c r="K257" s="11" t="n"/>
      <c r="L257" s="11" t="n"/>
      <c r="M257" s="11" t="n"/>
      <c r="N257" s="11" t="n"/>
      <c r="O257" s="14">
        <f>IF($D257="","",IF($J257="Bicicleta no registrada","Revisar: bicicleta sin ficha en el inventario",IF($G257="Salida no permitida","Revisar: intento de salida sin autorización (no salió)",IF($G257&lt;&gt;"Sale","",IF($J257="Propietario","",IF($J257="Autorizado en la ficha","Informativa: sale con un autorizado de la ficha",IF(OR($K257="Sí, por citófono o llamada",$K257="Sí, por escrito"),"Informativa: sale con otra persona, autorizada por el propietario",IF($J257="Sin documento","Revisar: sale sin documento y sin autorización","Revisar: sale con otra persona sin autorización del propietario"))))))))</f>
        <v/>
      </c>
      <c r="P257" s="14">
        <f>IF($O257="","",COUNTIF($O$7:$O257,"?*"))</f>
        <v/>
      </c>
    </row>
    <row r="258" ht="18" customHeight="1">
      <c r="A258" s="14">
        <f>IF(AND($B258="",$D258=""),"",ROW()-6)</f>
        <v/>
      </c>
      <c r="B258" s="13" t="n"/>
      <c r="C258" s="15" t="n"/>
      <c r="D258" s="11" t="n"/>
      <c r="E258" s="14">
        <f>IF($D258="","",IFERROR(INDEX(Inventario!$B$6:$B$305,MATCH($D258,Inventario!$A$6:$A$305,0)),"Sin ficha"))</f>
        <v/>
      </c>
      <c r="F258" s="14">
        <f>IF($D258="","",IFERROR(INDEX(Inventario!$C$6:$C$305,MATCH($D258,Inventario!$A$6:$A$305,0)),"Sin ficha"))</f>
        <v/>
      </c>
      <c r="G258" s="11" t="n"/>
      <c r="H258" s="11" t="n"/>
      <c r="I258" s="12" t="n"/>
      <c r="J258" s="14">
        <f>IF($D258="","",IF(ISNA(MATCH($D258,Inventario!$A$6:$A$305,0)),"Bicicleta no registrada",IF($I258="","Sin documento",IF($I258=INDEX(Inventario!$D$6:$D$305,MATCH($D258,Inventario!$A$6:$A$305,0)),"Propietario",IF(OR($I258=INDEX(Inventario!$F$6:$F$305,MATCH($D258,Inventario!$A$6:$A$305,0)),$I258=INDEX(Inventario!$H$6:$H$305,MATCH($D258,Inventario!$A$6:$A$305,0))),"Autorizado en la ficha","Otra persona")))))</f>
        <v/>
      </c>
      <c r="K258" s="11" t="n"/>
      <c r="L258" s="11" t="n"/>
      <c r="M258" s="11" t="n"/>
      <c r="N258" s="11" t="n"/>
      <c r="O258" s="14">
        <f>IF($D258="","",IF($J258="Bicicleta no registrada","Revisar: bicicleta sin ficha en el inventario",IF($G258="Salida no permitida","Revisar: intento de salida sin autorización (no salió)",IF($G258&lt;&gt;"Sale","",IF($J258="Propietario","",IF($J258="Autorizado en la ficha","Informativa: sale con un autorizado de la ficha",IF(OR($K258="Sí, por citófono o llamada",$K258="Sí, por escrito"),"Informativa: sale con otra persona, autorizada por el propietario",IF($J258="Sin documento","Revisar: sale sin documento y sin autorización","Revisar: sale con otra persona sin autorización del propietario"))))))))</f>
        <v/>
      </c>
      <c r="P258" s="14">
        <f>IF($O258="","",COUNTIF($O$7:$O258,"?*"))</f>
        <v/>
      </c>
    </row>
    <row r="259" ht="18" customHeight="1">
      <c r="A259" s="14">
        <f>IF(AND($B259="",$D259=""),"",ROW()-6)</f>
        <v/>
      </c>
      <c r="B259" s="13" t="n"/>
      <c r="C259" s="15" t="n"/>
      <c r="D259" s="11" t="n"/>
      <c r="E259" s="14">
        <f>IF($D259="","",IFERROR(INDEX(Inventario!$B$6:$B$305,MATCH($D259,Inventario!$A$6:$A$305,0)),"Sin ficha"))</f>
        <v/>
      </c>
      <c r="F259" s="14">
        <f>IF($D259="","",IFERROR(INDEX(Inventario!$C$6:$C$305,MATCH($D259,Inventario!$A$6:$A$305,0)),"Sin ficha"))</f>
        <v/>
      </c>
      <c r="G259" s="11" t="n"/>
      <c r="H259" s="11" t="n"/>
      <c r="I259" s="12" t="n"/>
      <c r="J259" s="14">
        <f>IF($D259="","",IF(ISNA(MATCH($D259,Inventario!$A$6:$A$305,0)),"Bicicleta no registrada",IF($I259="","Sin documento",IF($I259=INDEX(Inventario!$D$6:$D$305,MATCH($D259,Inventario!$A$6:$A$305,0)),"Propietario",IF(OR($I259=INDEX(Inventario!$F$6:$F$305,MATCH($D259,Inventario!$A$6:$A$305,0)),$I259=INDEX(Inventario!$H$6:$H$305,MATCH($D259,Inventario!$A$6:$A$305,0))),"Autorizado en la ficha","Otra persona")))))</f>
        <v/>
      </c>
      <c r="K259" s="11" t="n"/>
      <c r="L259" s="11" t="n"/>
      <c r="M259" s="11" t="n"/>
      <c r="N259" s="11" t="n"/>
      <c r="O259" s="14">
        <f>IF($D259="","",IF($J259="Bicicleta no registrada","Revisar: bicicleta sin ficha en el inventario",IF($G259="Salida no permitida","Revisar: intento de salida sin autorización (no salió)",IF($G259&lt;&gt;"Sale","",IF($J259="Propietario","",IF($J259="Autorizado en la ficha","Informativa: sale con un autorizado de la ficha",IF(OR($K259="Sí, por citófono o llamada",$K259="Sí, por escrito"),"Informativa: sale con otra persona, autorizada por el propietario",IF($J259="Sin documento","Revisar: sale sin documento y sin autorización","Revisar: sale con otra persona sin autorización del propietario"))))))))</f>
        <v/>
      </c>
      <c r="P259" s="14">
        <f>IF($O259="","",COUNTIF($O$7:$O259,"?*"))</f>
        <v/>
      </c>
    </row>
    <row r="260" ht="18" customHeight="1">
      <c r="A260" s="14">
        <f>IF(AND($B260="",$D260=""),"",ROW()-6)</f>
        <v/>
      </c>
      <c r="B260" s="13" t="n"/>
      <c r="C260" s="15" t="n"/>
      <c r="D260" s="11" t="n"/>
      <c r="E260" s="14">
        <f>IF($D260="","",IFERROR(INDEX(Inventario!$B$6:$B$305,MATCH($D260,Inventario!$A$6:$A$305,0)),"Sin ficha"))</f>
        <v/>
      </c>
      <c r="F260" s="14">
        <f>IF($D260="","",IFERROR(INDEX(Inventario!$C$6:$C$305,MATCH($D260,Inventario!$A$6:$A$305,0)),"Sin ficha"))</f>
        <v/>
      </c>
      <c r="G260" s="11" t="n"/>
      <c r="H260" s="11" t="n"/>
      <c r="I260" s="12" t="n"/>
      <c r="J260" s="14">
        <f>IF($D260="","",IF(ISNA(MATCH($D260,Inventario!$A$6:$A$305,0)),"Bicicleta no registrada",IF($I260="","Sin documento",IF($I260=INDEX(Inventario!$D$6:$D$305,MATCH($D260,Inventario!$A$6:$A$305,0)),"Propietario",IF(OR($I260=INDEX(Inventario!$F$6:$F$305,MATCH($D260,Inventario!$A$6:$A$305,0)),$I260=INDEX(Inventario!$H$6:$H$305,MATCH($D260,Inventario!$A$6:$A$305,0))),"Autorizado en la ficha","Otra persona")))))</f>
        <v/>
      </c>
      <c r="K260" s="11" t="n"/>
      <c r="L260" s="11" t="n"/>
      <c r="M260" s="11" t="n"/>
      <c r="N260" s="11" t="n"/>
      <c r="O260" s="14">
        <f>IF($D260="","",IF($J260="Bicicleta no registrada","Revisar: bicicleta sin ficha en el inventario",IF($G260="Salida no permitida","Revisar: intento de salida sin autorización (no salió)",IF($G260&lt;&gt;"Sale","",IF($J260="Propietario","",IF($J260="Autorizado en la ficha","Informativa: sale con un autorizado de la ficha",IF(OR($K260="Sí, por citófono o llamada",$K260="Sí, por escrito"),"Informativa: sale con otra persona, autorizada por el propietario",IF($J260="Sin documento","Revisar: sale sin documento y sin autorización","Revisar: sale con otra persona sin autorización del propietario"))))))))</f>
        <v/>
      </c>
      <c r="P260" s="14">
        <f>IF($O260="","",COUNTIF($O$7:$O260,"?*"))</f>
        <v/>
      </c>
    </row>
    <row r="261" ht="18" customHeight="1">
      <c r="A261" s="14">
        <f>IF(AND($B261="",$D261=""),"",ROW()-6)</f>
        <v/>
      </c>
      <c r="B261" s="13" t="n"/>
      <c r="C261" s="15" t="n"/>
      <c r="D261" s="11" t="n"/>
      <c r="E261" s="14">
        <f>IF($D261="","",IFERROR(INDEX(Inventario!$B$6:$B$305,MATCH($D261,Inventario!$A$6:$A$305,0)),"Sin ficha"))</f>
        <v/>
      </c>
      <c r="F261" s="14">
        <f>IF($D261="","",IFERROR(INDEX(Inventario!$C$6:$C$305,MATCH($D261,Inventario!$A$6:$A$305,0)),"Sin ficha"))</f>
        <v/>
      </c>
      <c r="G261" s="11" t="n"/>
      <c r="H261" s="11" t="n"/>
      <c r="I261" s="12" t="n"/>
      <c r="J261" s="14">
        <f>IF($D261="","",IF(ISNA(MATCH($D261,Inventario!$A$6:$A$305,0)),"Bicicleta no registrada",IF($I261="","Sin documento",IF($I261=INDEX(Inventario!$D$6:$D$305,MATCH($D261,Inventario!$A$6:$A$305,0)),"Propietario",IF(OR($I261=INDEX(Inventario!$F$6:$F$305,MATCH($D261,Inventario!$A$6:$A$305,0)),$I261=INDEX(Inventario!$H$6:$H$305,MATCH($D261,Inventario!$A$6:$A$305,0))),"Autorizado en la ficha","Otra persona")))))</f>
        <v/>
      </c>
      <c r="K261" s="11" t="n"/>
      <c r="L261" s="11" t="n"/>
      <c r="M261" s="11" t="n"/>
      <c r="N261" s="11" t="n"/>
      <c r="O261" s="14">
        <f>IF($D261="","",IF($J261="Bicicleta no registrada","Revisar: bicicleta sin ficha en el inventario",IF($G261="Salida no permitida","Revisar: intento de salida sin autorización (no salió)",IF($G261&lt;&gt;"Sale","",IF($J261="Propietario","",IF($J261="Autorizado en la ficha","Informativa: sale con un autorizado de la ficha",IF(OR($K261="Sí, por citófono o llamada",$K261="Sí, por escrito"),"Informativa: sale con otra persona, autorizada por el propietario",IF($J261="Sin documento","Revisar: sale sin documento y sin autorización","Revisar: sale con otra persona sin autorización del propietario"))))))))</f>
        <v/>
      </c>
      <c r="P261" s="14">
        <f>IF($O261="","",COUNTIF($O$7:$O261,"?*"))</f>
        <v/>
      </c>
    </row>
    <row r="262" ht="18" customHeight="1">
      <c r="A262" s="14">
        <f>IF(AND($B262="",$D262=""),"",ROW()-6)</f>
        <v/>
      </c>
      <c r="B262" s="13" t="n"/>
      <c r="C262" s="15" t="n"/>
      <c r="D262" s="11" t="n"/>
      <c r="E262" s="14">
        <f>IF($D262="","",IFERROR(INDEX(Inventario!$B$6:$B$305,MATCH($D262,Inventario!$A$6:$A$305,0)),"Sin ficha"))</f>
        <v/>
      </c>
      <c r="F262" s="14">
        <f>IF($D262="","",IFERROR(INDEX(Inventario!$C$6:$C$305,MATCH($D262,Inventario!$A$6:$A$305,0)),"Sin ficha"))</f>
        <v/>
      </c>
      <c r="G262" s="11" t="n"/>
      <c r="H262" s="11" t="n"/>
      <c r="I262" s="12" t="n"/>
      <c r="J262" s="14">
        <f>IF($D262="","",IF(ISNA(MATCH($D262,Inventario!$A$6:$A$305,0)),"Bicicleta no registrada",IF($I262="","Sin documento",IF($I262=INDEX(Inventario!$D$6:$D$305,MATCH($D262,Inventario!$A$6:$A$305,0)),"Propietario",IF(OR($I262=INDEX(Inventario!$F$6:$F$305,MATCH($D262,Inventario!$A$6:$A$305,0)),$I262=INDEX(Inventario!$H$6:$H$305,MATCH($D262,Inventario!$A$6:$A$305,0))),"Autorizado en la ficha","Otra persona")))))</f>
        <v/>
      </c>
      <c r="K262" s="11" t="n"/>
      <c r="L262" s="11" t="n"/>
      <c r="M262" s="11" t="n"/>
      <c r="N262" s="11" t="n"/>
      <c r="O262" s="14">
        <f>IF($D262="","",IF($J262="Bicicleta no registrada","Revisar: bicicleta sin ficha en el inventario",IF($G262="Salida no permitida","Revisar: intento de salida sin autorización (no salió)",IF($G262&lt;&gt;"Sale","",IF($J262="Propietario","",IF($J262="Autorizado en la ficha","Informativa: sale con un autorizado de la ficha",IF(OR($K262="Sí, por citófono o llamada",$K262="Sí, por escrito"),"Informativa: sale con otra persona, autorizada por el propietario",IF($J262="Sin documento","Revisar: sale sin documento y sin autorización","Revisar: sale con otra persona sin autorización del propietario"))))))))</f>
        <v/>
      </c>
      <c r="P262" s="14">
        <f>IF($O262="","",COUNTIF($O$7:$O262,"?*"))</f>
        <v/>
      </c>
    </row>
    <row r="263" ht="18" customHeight="1">
      <c r="A263" s="14">
        <f>IF(AND($B263="",$D263=""),"",ROW()-6)</f>
        <v/>
      </c>
      <c r="B263" s="13" t="n"/>
      <c r="C263" s="15" t="n"/>
      <c r="D263" s="11" t="n"/>
      <c r="E263" s="14">
        <f>IF($D263="","",IFERROR(INDEX(Inventario!$B$6:$B$305,MATCH($D263,Inventario!$A$6:$A$305,0)),"Sin ficha"))</f>
        <v/>
      </c>
      <c r="F263" s="14">
        <f>IF($D263="","",IFERROR(INDEX(Inventario!$C$6:$C$305,MATCH($D263,Inventario!$A$6:$A$305,0)),"Sin ficha"))</f>
        <v/>
      </c>
      <c r="G263" s="11" t="n"/>
      <c r="H263" s="11" t="n"/>
      <c r="I263" s="12" t="n"/>
      <c r="J263" s="14">
        <f>IF($D263="","",IF(ISNA(MATCH($D263,Inventario!$A$6:$A$305,0)),"Bicicleta no registrada",IF($I263="","Sin documento",IF($I263=INDEX(Inventario!$D$6:$D$305,MATCH($D263,Inventario!$A$6:$A$305,0)),"Propietario",IF(OR($I263=INDEX(Inventario!$F$6:$F$305,MATCH($D263,Inventario!$A$6:$A$305,0)),$I263=INDEX(Inventario!$H$6:$H$305,MATCH($D263,Inventario!$A$6:$A$305,0))),"Autorizado en la ficha","Otra persona")))))</f>
        <v/>
      </c>
      <c r="K263" s="11" t="n"/>
      <c r="L263" s="11" t="n"/>
      <c r="M263" s="11" t="n"/>
      <c r="N263" s="11" t="n"/>
      <c r="O263" s="14">
        <f>IF($D263="","",IF($J263="Bicicleta no registrada","Revisar: bicicleta sin ficha en el inventario",IF($G263="Salida no permitida","Revisar: intento de salida sin autorización (no salió)",IF($G263&lt;&gt;"Sale","",IF($J263="Propietario","",IF($J263="Autorizado en la ficha","Informativa: sale con un autorizado de la ficha",IF(OR($K263="Sí, por citófono o llamada",$K263="Sí, por escrito"),"Informativa: sale con otra persona, autorizada por el propietario",IF($J263="Sin documento","Revisar: sale sin documento y sin autorización","Revisar: sale con otra persona sin autorización del propietario"))))))))</f>
        <v/>
      </c>
      <c r="P263" s="14">
        <f>IF($O263="","",COUNTIF($O$7:$O263,"?*"))</f>
        <v/>
      </c>
    </row>
    <row r="264" ht="18" customHeight="1">
      <c r="A264" s="14">
        <f>IF(AND($B264="",$D264=""),"",ROW()-6)</f>
        <v/>
      </c>
      <c r="B264" s="13" t="n"/>
      <c r="C264" s="15" t="n"/>
      <c r="D264" s="11" t="n"/>
      <c r="E264" s="14">
        <f>IF($D264="","",IFERROR(INDEX(Inventario!$B$6:$B$305,MATCH($D264,Inventario!$A$6:$A$305,0)),"Sin ficha"))</f>
        <v/>
      </c>
      <c r="F264" s="14">
        <f>IF($D264="","",IFERROR(INDEX(Inventario!$C$6:$C$305,MATCH($D264,Inventario!$A$6:$A$305,0)),"Sin ficha"))</f>
        <v/>
      </c>
      <c r="G264" s="11" t="n"/>
      <c r="H264" s="11" t="n"/>
      <c r="I264" s="12" t="n"/>
      <c r="J264" s="14">
        <f>IF($D264="","",IF(ISNA(MATCH($D264,Inventario!$A$6:$A$305,0)),"Bicicleta no registrada",IF($I264="","Sin documento",IF($I264=INDEX(Inventario!$D$6:$D$305,MATCH($D264,Inventario!$A$6:$A$305,0)),"Propietario",IF(OR($I264=INDEX(Inventario!$F$6:$F$305,MATCH($D264,Inventario!$A$6:$A$305,0)),$I264=INDEX(Inventario!$H$6:$H$305,MATCH($D264,Inventario!$A$6:$A$305,0))),"Autorizado en la ficha","Otra persona")))))</f>
        <v/>
      </c>
      <c r="K264" s="11" t="n"/>
      <c r="L264" s="11" t="n"/>
      <c r="M264" s="11" t="n"/>
      <c r="N264" s="11" t="n"/>
      <c r="O264" s="14">
        <f>IF($D264="","",IF($J264="Bicicleta no registrada","Revisar: bicicleta sin ficha en el inventario",IF($G264="Salida no permitida","Revisar: intento de salida sin autorización (no salió)",IF($G264&lt;&gt;"Sale","",IF($J264="Propietario","",IF($J264="Autorizado en la ficha","Informativa: sale con un autorizado de la ficha",IF(OR($K264="Sí, por citófono o llamada",$K264="Sí, por escrito"),"Informativa: sale con otra persona, autorizada por el propietario",IF($J264="Sin documento","Revisar: sale sin documento y sin autorización","Revisar: sale con otra persona sin autorización del propietario"))))))))</f>
        <v/>
      </c>
      <c r="P264" s="14">
        <f>IF($O264="","",COUNTIF($O$7:$O264,"?*"))</f>
        <v/>
      </c>
    </row>
    <row r="265" ht="18" customHeight="1">
      <c r="A265" s="14">
        <f>IF(AND($B265="",$D265=""),"",ROW()-6)</f>
        <v/>
      </c>
      <c r="B265" s="13" t="n"/>
      <c r="C265" s="15" t="n"/>
      <c r="D265" s="11" t="n"/>
      <c r="E265" s="14">
        <f>IF($D265="","",IFERROR(INDEX(Inventario!$B$6:$B$305,MATCH($D265,Inventario!$A$6:$A$305,0)),"Sin ficha"))</f>
        <v/>
      </c>
      <c r="F265" s="14">
        <f>IF($D265="","",IFERROR(INDEX(Inventario!$C$6:$C$305,MATCH($D265,Inventario!$A$6:$A$305,0)),"Sin ficha"))</f>
        <v/>
      </c>
      <c r="G265" s="11" t="n"/>
      <c r="H265" s="11" t="n"/>
      <c r="I265" s="12" t="n"/>
      <c r="J265" s="14">
        <f>IF($D265="","",IF(ISNA(MATCH($D265,Inventario!$A$6:$A$305,0)),"Bicicleta no registrada",IF($I265="","Sin documento",IF($I265=INDEX(Inventario!$D$6:$D$305,MATCH($D265,Inventario!$A$6:$A$305,0)),"Propietario",IF(OR($I265=INDEX(Inventario!$F$6:$F$305,MATCH($D265,Inventario!$A$6:$A$305,0)),$I265=INDEX(Inventario!$H$6:$H$305,MATCH($D265,Inventario!$A$6:$A$305,0))),"Autorizado en la ficha","Otra persona")))))</f>
        <v/>
      </c>
      <c r="K265" s="11" t="n"/>
      <c r="L265" s="11" t="n"/>
      <c r="M265" s="11" t="n"/>
      <c r="N265" s="11" t="n"/>
      <c r="O265" s="14">
        <f>IF($D265="","",IF($J265="Bicicleta no registrada","Revisar: bicicleta sin ficha en el inventario",IF($G265="Salida no permitida","Revisar: intento de salida sin autorización (no salió)",IF($G265&lt;&gt;"Sale","",IF($J265="Propietario","",IF($J265="Autorizado en la ficha","Informativa: sale con un autorizado de la ficha",IF(OR($K265="Sí, por citófono o llamada",$K265="Sí, por escrito"),"Informativa: sale con otra persona, autorizada por el propietario",IF($J265="Sin documento","Revisar: sale sin documento y sin autorización","Revisar: sale con otra persona sin autorización del propietario"))))))))</f>
        <v/>
      </c>
      <c r="P265" s="14">
        <f>IF($O265="","",COUNTIF($O$7:$O265,"?*"))</f>
        <v/>
      </c>
    </row>
    <row r="266" ht="18" customHeight="1">
      <c r="A266" s="14">
        <f>IF(AND($B266="",$D266=""),"",ROW()-6)</f>
        <v/>
      </c>
      <c r="B266" s="13" t="n"/>
      <c r="C266" s="15" t="n"/>
      <c r="D266" s="11" t="n"/>
      <c r="E266" s="14">
        <f>IF($D266="","",IFERROR(INDEX(Inventario!$B$6:$B$305,MATCH($D266,Inventario!$A$6:$A$305,0)),"Sin ficha"))</f>
        <v/>
      </c>
      <c r="F266" s="14">
        <f>IF($D266="","",IFERROR(INDEX(Inventario!$C$6:$C$305,MATCH($D266,Inventario!$A$6:$A$305,0)),"Sin ficha"))</f>
        <v/>
      </c>
      <c r="G266" s="11" t="n"/>
      <c r="H266" s="11" t="n"/>
      <c r="I266" s="12" t="n"/>
      <c r="J266" s="14">
        <f>IF($D266="","",IF(ISNA(MATCH($D266,Inventario!$A$6:$A$305,0)),"Bicicleta no registrada",IF($I266="","Sin documento",IF($I266=INDEX(Inventario!$D$6:$D$305,MATCH($D266,Inventario!$A$6:$A$305,0)),"Propietario",IF(OR($I266=INDEX(Inventario!$F$6:$F$305,MATCH($D266,Inventario!$A$6:$A$305,0)),$I266=INDEX(Inventario!$H$6:$H$305,MATCH($D266,Inventario!$A$6:$A$305,0))),"Autorizado en la ficha","Otra persona")))))</f>
        <v/>
      </c>
      <c r="K266" s="11" t="n"/>
      <c r="L266" s="11" t="n"/>
      <c r="M266" s="11" t="n"/>
      <c r="N266" s="11" t="n"/>
      <c r="O266" s="14">
        <f>IF($D266="","",IF($J266="Bicicleta no registrada","Revisar: bicicleta sin ficha en el inventario",IF($G266="Salida no permitida","Revisar: intento de salida sin autorización (no salió)",IF($G266&lt;&gt;"Sale","",IF($J266="Propietario","",IF($J266="Autorizado en la ficha","Informativa: sale con un autorizado de la ficha",IF(OR($K266="Sí, por citófono o llamada",$K266="Sí, por escrito"),"Informativa: sale con otra persona, autorizada por el propietario",IF($J266="Sin documento","Revisar: sale sin documento y sin autorización","Revisar: sale con otra persona sin autorización del propietario"))))))))</f>
        <v/>
      </c>
      <c r="P266" s="14">
        <f>IF($O266="","",COUNTIF($O$7:$O266,"?*"))</f>
        <v/>
      </c>
    </row>
    <row r="267" ht="18" customHeight="1">
      <c r="A267" s="14">
        <f>IF(AND($B267="",$D267=""),"",ROW()-6)</f>
        <v/>
      </c>
      <c r="B267" s="13" t="n"/>
      <c r="C267" s="15" t="n"/>
      <c r="D267" s="11" t="n"/>
      <c r="E267" s="14">
        <f>IF($D267="","",IFERROR(INDEX(Inventario!$B$6:$B$305,MATCH($D267,Inventario!$A$6:$A$305,0)),"Sin ficha"))</f>
        <v/>
      </c>
      <c r="F267" s="14">
        <f>IF($D267="","",IFERROR(INDEX(Inventario!$C$6:$C$305,MATCH($D267,Inventario!$A$6:$A$305,0)),"Sin ficha"))</f>
        <v/>
      </c>
      <c r="G267" s="11" t="n"/>
      <c r="H267" s="11" t="n"/>
      <c r="I267" s="12" t="n"/>
      <c r="J267" s="14">
        <f>IF($D267="","",IF(ISNA(MATCH($D267,Inventario!$A$6:$A$305,0)),"Bicicleta no registrada",IF($I267="","Sin documento",IF($I267=INDEX(Inventario!$D$6:$D$305,MATCH($D267,Inventario!$A$6:$A$305,0)),"Propietario",IF(OR($I267=INDEX(Inventario!$F$6:$F$305,MATCH($D267,Inventario!$A$6:$A$305,0)),$I267=INDEX(Inventario!$H$6:$H$305,MATCH($D267,Inventario!$A$6:$A$305,0))),"Autorizado en la ficha","Otra persona")))))</f>
        <v/>
      </c>
      <c r="K267" s="11" t="n"/>
      <c r="L267" s="11" t="n"/>
      <c r="M267" s="11" t="n"/>
      <c r="N267" s="11" t="n"/>
      <c r="O267" s="14">
        <f>IF($D267="","",IF($J267="Bicicleta no registrada","Revisar: bicicleta sin ficha en el inventario",IF($G267="Salida no permitida","Revisar: intento de salida sin autorización (no salió)",IF($G267&lt;&gt;"Sale","",IF($J267="Propietario","",IF($J267="Autorizado en la ficha","Informativa: sale con un autorizado de la ficha",IF(OR($K267="Sí, por citófono o llamada",$K267="Sí, por escrito"),"Informativa: sale con otra persona, autorizada por el propietario",IF($J267="Sin documento","Revisar: sale sin documento y sin autorización","Revisar: sale con otra persona sin autorización del propietario"))))))))</f>
        <v/>
      </c>
      <c r="P267" s="14">
        <f>IF($O267="","",COUNTIF($O$7:$O267,"?*"))</f>
        <v/>
      </c>
    </row>
    <row r="268" ht="18" customHeight="1">
      <c r="A268" s="14">
        <f>IF(AND($B268="",$D268=""),"",ROW()-6)</f>
        <v/>
      </c>
      <c r="B268" s="13" t="n"/>
      <c r="C268" s="15" t="n"/>
      <c r="D268" s="11" t="n"/>
      <c r="E268" s="14">
        <f>IF($D268="","",IFERROR(INDEX(Inventario!$B$6:$B$305,MATCH($D268,Inventario!$A$6:$A$305,0)),"Sin ficha"))</f>
        <v/>
      </c>
      <c r="F268" s="14">
        <f>IF($D268="","",IFERROR(INDEX(Inventario!$C$6:$C$305,MATCH($D268,Inventario!$A$6:$A$305,0)),"Sin ficha"))</f>
        <v/>
      </c>
      <c r="G268" s="11" t="n"/>
      <c r="H268" s="11" t="n"/>
      <c r="I268" s="12" t="n"/>
      <c r="J268" s="14">
        <f>IF($D268="","",IF(ISNA(MATCH($D268,Inventario!$A$6:$A$305,0)),"Bicicleta no registrada",IF($I268="","Sin documento",IF($I268=INDEX(Inventario!$D$6:$D$305,MATCH($D268,Inventario!$A$6:$A$305,0)),"Propietario",IF(OR($I268=INDEX(Inventario!$F$6:$F$305,MATCH($D268,Inventario!$A$6:$A$305,0)),$I268=INDEX(Inventario!$H$6:$H$305,MATCH($D268,Inventario!$A$6:$A$305,0))),"Autorizado en la ficha","Otra persona")))))</f>
        <v/>
      </c>
      <c r="K268" s="11" t="n"/>
      <c r="L268" s="11" t="n"/>
      <c r="M268" s="11" t="n"/>
      <c r="N268" s="11" t="n"/>
      <c r="O268" s="14">
        <f>IF($D268="","",IF($J268="Bicicleta no registrada","Revisar: bicicleta sin ficha en el inventario",IF($G268="Salida no permitida","Revisar: intento de salida sin autorización (no salió)",IF($G268&lt;&gt;"Sale","",IF($J268="Propietario","",IF($J268="Autorizado en la ficha","Informativa: sale con un autorizado de la ficha",IF(OR($K268="Sí, por citófono o llamada",$K268="Sí, por escrito"),"Informativa: sale con otra persona, autorizada por el propietario",IF($J268="Sin documento","Revisar: sale sin documento y sin autorización","Revisar: sale con otra persona sin autorización del propietario"))))))))</f>
        <v/>
      </c>
      <c r="P268" s="14">
        <f>IF($O268="","",COUNTIF($O$7:$O268,"?*"))</f>
        <v/>
      </c>
    </row>
    <row r="269" ht="18" customHeight="1">
      <c r="A269" s="14">
        <f>IF(AND($B269="",$D269=""),"",ROW()-6)</f>
        <v/>
      </c>
      <c r="B269" s="13" t="n"/>
      <c r="C269" s="15" t="n"/>
      <c r="D269" s="11" t="n"/>
      <c r="E269" s="14">
        <f>IF($D269="","",IFERROR(INDEX(Inventario!$B$6:$B$305,MATCH($D269,Inventario!$A$6:$A$305,0)),"Sin ficha"))</f>
        <v/>
      </c>
      <c r="F269" s="14">
        <f>IF($D269="","",IFERROR(INDEX(Inventario!$C$6:$C$305,MATCH($D269,Inventario!$A$6:$A$305,0)),"Sin ficha"))</f>
        <v/>
      </c>
      <c r="G269" s="11" t="n"/>
      <c r="H269" s="11" t="n"/>
      <c r="I269" s="12" t="n"/>
      <c r="J269" s="14">
        <f>IF($D269="","",IF(ISNA(MATCH($D269,Inventario!$A$6:$A$305,0)),"Bicicleta no registrada",IF($I269="","Sin documento",IF($I269=INDEX(Inventario!$D$6:$D$305,MATCH($D269,Inventario!$A$6:$A$305,0)),"Propietario",IF(OR($I269=INDEX(Inventario!$F$6:$F$305,MATCH($D269,Inventario!$A$6:$A$305,0)),$I269=INDEX(Inventario!$H$6:$H$305,MATCH($D269,Inventario!$A$6:$A$305,0))),"Autorizado en la ficha","Otra persona")))))</f>
        <v/>
      </c>
      <c r="K269" s="11" t="n"/>
      <c r="L269" s="11" t="n"/>
      <c r="M269" s="11" t="n"/>
      <c r="N269" s="11" t="n"/>
      <c r="O269" s="14">
        <f>IF($D269="","",IF($J269="Bicicleta no registrada","Revisar: bicicleta sin ficha en el inventario",IF($G269="Salida no permitida","Revisar: intento de salida sin autorización (no salió)",IF($G269&lt;&gt;"Sale","",IF($J269="Propietario","",IF($J269="Autorizado en la ficha","Informativa: sale con un autorizado de la ficha",IF(OR($K269="Sí, por citófono o llamada",$K269="Sí, por escrito"),"Informativa: sale con otra persona, autorizada por el propietario",IF($J269="Sin documento","Revisar: sale sin documento y sin autorización","Revisar: sale con otra persona sin autorización del propietario"))))))))</f>
        <v/>
      </c>
      <c r="P269" s="14">
        <f>IF($O269="","",COUNTIF($O$7:$O269,"?*"))</f>
        <v/>
      </c>
    </row>
    <row r="270" ht="18" customHeight="1">
      <c r="A270" s="14">
        <f>IF(AND($B270="",$D270=""),"",ROW()-6)</f>
        <v/>
      </c>
      <c r="B270" s="13" t="n"/>
      <c r="C270" s="15" t="n"/>
      <c r="D270" s="11" t="n"/>
      <c r="E270" s="14">
        <f>IF($D270="","",IFERROR(INDEX(Inventario!$B$6:$B$305,MATCH($D270,Inventario!$A$6:$A$305,0)),"Sin ficha"))</f>
        <v/>
      </c>
      <c r="F270" s="14">
        <f>IF($D270="","",IFERROR(INDEX(Inventario!$C$6:$C$305,MATCH($D270,Inventario!$A$6:$A$305,0)),"Sin ficha"))</f>
        <v/>
      </c>
      <c r="G270" s="11" t="n"/>
      <c r="H270" s="11" t="n"/>
      <c r="I270" s="12" t="n"/>
      <c r="J270" s="14">
        <f>IF($D270="","",IF(ISNA(MATCH($D270,Inventario!$A$6:$A$305,0)),"Bicicleta no registrada",IF($I270="","Sin documento",IF($I270=INDEX(Inventario!$D$6:$D$305,MATCH($D270,Inventario!$A$6:$A$305,0)),"Propietario",IF(OR($I270=INDEX(Inventario!$F$6:$F$305,MATCH($D270,Inventario!$A$6:$A$305,0)),$I270=INDEX(Inventario!$H$6:$H$305,MATCH($D270,Inventario!$A$6:$A$305,0))),"Autorizado en la ficha","Otra persona")))))</f>
        <v/>
      </c>
      <c r="K270" s="11" t="n"/>
      <c r="L270" s="11" t="n"/>
      <c r="M270" s="11" t="n"/>
      <c r="N270" s="11" t="n"/>
      <c r="O270" s="14">
        <f>IF($D270="","",IF($J270="Bicicleta no registrada","Revisar: bicicleta sin ficha en el inventario",IF($G270="Salida no permitida","Revisar: intento de salida sin autorización (no salió)",IF($G270&lt;&gt;"Sale","",IF($J270="Propietario","",IF($J270="Autorizado en la ficha","Informativa: sale con un autorizado de la ficha",IF(OR($K270="Sí, por citófono o llamada",$K270="Sí, por escrito"),"Informativa: sale con otra persona, autorizada por el propietario",IF($J270="Sin documento","Revisar: sale sin documento y sin autorización","Revisar: sale con otra persona sin autorización del propietario"))))))))</f>
        <v/>
      </c>
      <c r="P270" s="14">
        <f>IF($O270="","",COUNTIF($O$7:$O270,"?*"))</f>
        <v/>
      </c>
    </row>
    <row r="271" ht="18" customHeight="1">
      <c r="A271" s="14">
        <f>IF(AND($B271="",$D271=""),"",ROW()-6)</f>
        <v/>
      </c>
      <c r="B271" s="13" t="n"/>
      <c r="C271" s="15" t="n"/>
      <c r="D271" s="11" t="n"/>
      <c r="E271" s="14">
        <f>IF($D271="","",IFERROR(INDEX(Inventario!$B$6:$B$305,MATCH($D271,Inventario!$A$6:$A$305,0)),"Sin ficha"))</f>
        <v/>
      </c>
      <c r="F271" s="14">
        <f>IF($D271="","",IFERROR(INDEX(Inventario!$C$6:$C$305,MATCH($D271,Inventario!$A$6:$A$305,0)),"Sin ficha"))</f>
        <v/>
      </c>
      <c r="G271" s="11" t="n"/>
      <c r="H271" s="11" t="n"/>
      <c r="I271" s="12" t="n"/>
      <c r="J271" s="14">
        <f>IF($D271="","",IF(ISNA(MATCH($D271,Inventario!$A$6:$A$305,0)),"Bicicleta no registrada",IF($I271="","Sin documento",IF($I271=INDEX(Inventario!$D$6:$D$305,MATCH($D271,Inventario!$A$6:$A$305,0)),"Propietario",IF(OR($I271=INDEX(Inventario!$F$6:$F$305,MATCH($D271,Inventario!$A$6:$A$305,0)),$I271=INDEX(Inventario!$H$6:$H$305,MATCH($D271,Inventario!$A$6:$A$305,0))),"Autorizado en la ficha","Otra persona")))))</f>
        <v/>
      </c>
      <c r="K271" s="11" t="n"/>
      <c r="L271" s="11" t="n"/>
      <c r="M271" s="11" t="n"/>
      <c r="N271" s="11" t="n"/>
      <c r="O271" s="14">
        <f>IF($D271="","",IF($J271="Bicicleta no registrada","Revisar: bicicleta sin ficha en el inventario",IF($G271="Salida no permitida","Revisar: intento de salida sin autorización (no salió)",IF($G271&lt;&gt;"Sale","",IF($J271="Propietario","",IF($J271="Autorizado en la ficha","Informativa: sale con un autorizado de la ficha",IF(OR($K271="Sí, por citófono o llamada",$K271="Sí, por escrito"),"Informativa: sale con otra persona, autorizada por el propietario",IF($J271="Sin documento","Revisar: sale sin documento y sin autorización","Revisar: sale con otra persona sin autorización del propietario"))))))))</f>
        <v/>
      </c>
      <c r="P271" s="14">
        <f>IF($O271="","",COUNTIF($O$7:$O271,"?*"))</f>
        <v/>
      </c>
    </row>
    <row r="272" ht="18" customHeight="1">
      <c r="A272" s="14">
        <f>IF(AND($B272="",$D272=""),"",ROW()-6)</f>
        <v/>
      </c>
      <c r="B272" s="13" t="n"/>
      <c r="C272" s="15" t="n"/>
      <c r="D272" s="11" t="n"/>
      <c r="E272" s="14">
        <f>IF($D272="","",IFERROR(INDEX(Inventario!$B$6:$B$305,MATCH($D272,Inventario!$A$6:$A$305,0)),"Sin ficha"))</f>
        <v/>
      </c>
      <c r="F272" s="14">
        <f>IF($D272="","",IFERROR(INDEX(Inventario!$C$6:$C$305,MATCH($D272,Inventario!$A$6:$A$305,0)),"Sin ficha"))</f>
        <v/>
      </c>
      <c r="G272" s="11" t="n"/>
      <c r="H272" s="11" t="n"/>
      <c r="I272" s="12" t="n"/>
      <c r="J272" s="14">
        <f>IF($D272="","",IF(ISNA(MATCH($D272,Inventario!$A$6:$A$305,0)),"Bicicleta no registrada",IF($I272="","Sin documento",IF($I272=INDEX(Inventario!$D$6:$D$305,MATCH($D272,Inventario!$A$6:$A$305,0)),"Propietario",IF(OR($I272=INDEX(Inventario!$F$6:$F$305,MATCH($D272,Inventario!$A$6:$A$305,0)),$I272=INDEX(Inventario!$H$6:$H$305,MATCH($D272,Inventario!$A$6:$A$305,0))),"Autorizado en la ficha","Otra persona")))))</f>
        <v/>
      </c>
      <c r="K272" s="11" t="n"/>
      <c r="L272" s="11" t="n"/>
      <c r="M272" s="11" t="n"/>
      <c r="N272" s="11" t="n"/>
      <c r="O272" s="14">
        <f>IF($D272="","",IF($J272="Bicicleta no registrada","Revisar: bicicleta sin ficha en el inventario",IF($G272="Salida no permitida","Revisar: intento de salida sin autorización (no salió)",IF($G272&lt;&gt;"Sale","",IF($J272="Propietario","",IF($J272="Autorizado en la ficha","Informativa: sale con un autorizado de la ficha",IF(OR($K272="Sí, por citófono o llamada",$K272="Sí, por escrito"),"Informativa: sale con otra persona, autorizada por el propietario",IF($J272="Sin documento","Revisar: sale sin documento y sin autorización","Revisar: sale con otra persona sin autorización del propietario"))))))))</f>
        <v/>
      </c>
      <c r="P272" s="14">
        <f>IF($O272="","",COUNTIF($O$7:$O272,"?*"))</f>
        <v/>
      </c>
    </row>
    <row r="273" ht="18" customHeight="1">
      <c r="A273" s="14">
        <f>IF(AND($B273="",$D273=""),"",ROW()-6)</f>
        <v/>
      </c>
      <c r="B273" s="13" t="n"/>
      <c r="C273" s="15" t="n"/>
      <c r="D273" s="11" t="n"/>
      <c r="E273" s="14">
        <f>IF($D273="","",IFERROR(INDEX(Inventario!$B$6:$B$305,MATCH($D273,Inventario!$A$6:$A$305,0)),"Sin ficha"))</f>
        <v/>
      </c>
      <c r="F273" s="14">
        <f>IF($D273="","",IFERROR(INDEX(Inventario!$C$6:$C$305,MATCH($D273,Inventario!$A$6:$A$305,0)),"Sin ficha"))</f>
        <v/>
      </c>
      <c r="G273" s="11" t="n"/>
      <c r="H273" s="11" t="n"/>
      <c r="I273" s="12" t="n"/>
      <c r="J273" s="14">
        <f>IF($D273="","",IF(ISNA(MATCH($D273,Inventario!$A$6:$A$305,0)),"Bicicleta no registrada",IF($I273="","Sin documento",IF($I273=INDEX(Inventario!$D$6:$D$305,MATCH($D273,Inventario!$A$6:$A$305,0)),"Propietario",IF(OR($I273=INDEX(Inventario!$F$6:$F$305,MATCH($D273,Inventario!$A$6:$A$305,0)),$I273=INDEX(Inventario!$H$6:$H$305,MATCH($D273,Inventario!$A$6:$A$305,0))),"Autorizado en la ficha","Otra persona")))))</f>
        <v/>
      </c>
      <c r="K273" s="11" t="n"/>
      <c r="L273" s="11" t="n"/>
      <c r="M273" s="11" t="n"/>
      <c r="N273" s="11" t="n"/>
      <c r="O273" s="14">
        <f>IF($D273="","",IF($J273="Bicicleta no registrada","Revisar: bicicleta sin ficha en el inventario",IF($G273="Salida no permitida","Revisar: intento de salida sin autorización (no salió)",IF($G273&lt;&gt;"Sale","",IF($J273="Propietario","",IF($J273="Autorizado en la ficha","Informativa: sale con un autorizado de la ficha",IF(OR($K273="Sí, por citófono o llamada",$K273="Sí, por escrito"),"Informativa: sale con otra persona, autorizada por el propietario",IF($J273="Sin documento","Revisar: sale sin documento y sin autorización","Revisar: sale con otra persona sin autorización del propietario"))))))))</f>
        <v/>
      </c>
      <c r="P273" s="14">
        <f>IF($O273="","",COUNTIF($O$7:$O273,"?*"))</f>
        <v/>
      </c>
    </row>
    <row r="274" ht="18" customHeight="1">
      <c r="A274" s="14">
        <f>IF(AND($B274="",$D274=""),"",ROW()-6)</f>
        <v/>
      </c>
      <c r="B274" s="13" t="n"/>
      <c r="C274" s="15" t="n"/>
      <c r="D274" s="11" t="n"/>
      <c r="E274" s="14">
        <f>IF($D274="","",IFERROR(INDEX(Inventario!$B$6:$B$305,MATCH($D274,Inventario!$A$6:$A$305,0)),"Sin ficha"))</f>
        <v/>
      </c>
      <c r="F274" s="14">
        <f>IF($D274="","",IFERROR(INDEX(Inventario!$C$6:$C$305,MATCH($D274,Inventario!$A$6:$A$305,0)),"Sin ficha"))</f>
        <v/>
      </c>
      <c r="G274" s="11" t="n"/>
      <c r="H274" s="11" t="n"/>
      <c r="I274" s="12" t="n"/>
      <c r="J274" s="14">
        <f>IF($D274="","",IF(ISNA(MATCH($D274,Inventario!$A$6:$A$305,0)),"Bicicleta no registrada",IF($I274="","Sin documento",IF($I274=INDEX(Inventario!$D$6:$D$305,MATCH($D274,Inventario!$A$6:$A$305,0)),"Propietario",IF(OR($I274=INDEX(Inventario!$F$6:$F$305,MATCH($D274,Inventario!$A$6:$A$305,0)),$I274=INDEX(Inventario!$H$6:$H$305,MATCH($D274,Inventario!$A$6:$A$305,0))),"Autorizado en la ficha","Otra persona")))))</f>
        <v/>
      </c>
      <c r="K274" s="11" t="n"/>
      <c r="L274" s="11" t="n"/>
      <c r="M274" s="11" t="n"/>
      <c r="N274" s="11" t="n"/>
      <c r="O274" s="14">
        <f>IF($D274="","",IF($J274="Bicicleta no registrada","Revisar: bicicleta sin ficha en el inventario",IF($G274="Salida no permitida","Revisar: intento de salida sin autorización (no salió)",IF($G274&lt;&gt;"Sale","",IF($J274="Propietario","",IF($J274="Autorizado en la ficha","Informativa: sale con un autorizado de la ficha",IF(OR($K274="Sí, por citófono o llamada",$K274="Sí, por escrito"),"Informativa: sale con otra persona, autorizada por el propietario",IF($J274="Sin documento","Revisar: sale sin documento y sin autorización","Revisar: sale con otra persona sin autorización del propietario"))))))))</f>
        <v/>
      </c>
      <c r="P274" s="14">
        <f>IF($O274="","",COUNTIF($O$7:$O274,"?*"))</f>
        <v/>
      </c>
    </row>
    <row r="275" ht="18" customHeight="1">
      <c r="A275" s="14">
        <f>IF(AND($B275="",$D275=""),"",ROW()-6)</f>
        <v/>
      </c>
      <c r="B275" s="13" t="n"/>
      <c r="C275" s="15" t="n"/>
      <c r="D275" s="11" t="n"/>
      <c r="E275" s="14">
        <f>IF($D275="","",IFERROR(INDEX(Inventario!$B$6:$B$305,MATCH($D275,Inventario!$A$6:$A$305,0)),"Sin ficha"))</f>
        <v/>
      </c>
      <c r="F275" s="14">
        <f>IF($D275="","",IFERROR(INDEX(Inventario!$C$6:$C$305,MATCH($D275,Inventario!$A$6:$A$305,0)),"Sin ficha"))</f>
        <v/>
      </c>
      <c r="G275" s="11" t="n"/>
      <c r="H275" s="11" t="n"/>
      <c r="I275" s="12" t="n"/>
      <c r="J275" s="14">
        <f>IF($D275="","",IF(ISNA(MATCH($D275,Inventario!$A$6:$A$305,0)),"Bicicleta no registrada",IF($I275="","Sin documento",IF($I275=INDEX(Inventario!$D$6:$D$305,MATCH($D275,Inventario!$A$6:$A$305,0)),"Propietario",IF(OR($I275=INDEX(Inventario!$F$6:$F$305,MATCH($D275,Inventario!$A$6:$A$305,0)),$I275=INDEX(Inventario!$H$6:$H$305,MATCH($D275,Inventario!$A$6:$A$305,0))),"Autorizado en la ficha","Otra persona")))))</f>
        <v/>
      </c>
      <c r="K275" s="11" t="n"/>
      <c r="L275" s="11" t="n"/>
      <c r="M275" s="11" t="n"/>
      <c r="N275" s="11" t="n"/>
      <c r="O275" s="14">
        <f>IF($D275="","",IF($J275="Bicicleta no registrada","Revisar: bicicleta sin ficha en el inventario",IF($G275="Salida no permitida","Revisar: intento de salida sin autorización (no salió)",IF($G275&lt;&gt;"Sale","",IF($J275="Propietario","",IF($J275="Autorizado en la ficha","Informativa: sale con un autorizado de la ficha",IF(OR($K275="Sí, por citófono o llamada",$K275="Sí, por escrito"),"Informativa: sale con otra persona, autorizada por el propietario",IF($J275="Sin documento","Revisar: sale sin documento y sin autorización","Revisar: sale con otra persona sin autorización del propietario"))))))))</f>
        <v/>
      </c>
      <c r="P275" s="14">
        <f>IF($O275="","",COUNTIF($O$7:$O275,"?*"))</f>
        <v/>
      </c>
    </row>
    <row r="276" ht="18" customHeight="1">
      <c r="A276" s="14">
        <f>IF(AND($B276="",$D276=""),"",ROW()-6)</f>
        <v/>
      </c>
      <c r="B276" s="13" t="n"/>
      <c r="C276" s="15" t="n"/>
      <c r="D276" s="11" t="n"/>
      <c r="E276" s="14">
        <f>IF($D276="","",IFERROR(INDEX(Inventario!$B$6:$B$305,MATCH($D276,Inventario!$A$6:$A$305,0)),"Sin ficha"))</f>
        <v/>
      </c>
      <c r="F276" s="14">
        <f>IF($D276="","",IFERROR(INDEX(Inventario!$C$6:$C$305,MATCH($D276,Inventario!$A$6:$A$305,0)),"Sin ficha"))</f>
        <v/>
      </c>
      <c r="G276" s="11" t="n"/>
      <c r="H276" s="11" t="n"/>
      <c r="I276" s="12" t="n"/>
      <c r="J276" s="14">
        <f>IF($D276="","",IF(ISNA(MATCH($D276,Inventario!$A$6:$A$305,0)),"Bicicleta no registrada",IF($I276="","Sin documento",IF($I276=INDEX(Inventario!$D$6:$D$305,MATCH($D276,Inventario!$A$6:$A$305,0)),"Propietario",IF(OR($I276=INDEX(Inventario!$F$6:$F$305,MATCH($D276,Inventario!$A$6:$A$305,0)),$I276=INDEX(Inventario!$H$6:$H$305,MATCH($D276,Inventario!$A$6:$A$305,0))),"Autorizado en la ficha","Otra persona")))))</f>
        <v/>
      </c>
      <c r="K276" s="11" t="n"/>
      <c r="L276" s="11" t="n"/>
      <c r="M276" s="11" t="n"/>
      <c r="N276" s="11" t="n"/>
      <c r="O276" s="14">
        <f>IF($D276="","",IF($J276="Bicicleta no registrada","Revisar: bicicleta sin ficha en el inventario",IF($G276="Salida no permitida","Revisar: intento de salida sin autorización (no salió)",IF($G276&lt;&gt;"Sale","",IF($J276="Propietario","",IF($J276="Autorizado en la ficha","Informativa: sale con un autorizado de la ficha",IF(OR($K276="Sí, por citófono o llamada",$K276="Sí, por escrito"),"Informativa: sale con otra persona, autorizada por el propietario",IF($J276="Sin documento","Revisar: sale sin documento y sin autorización","Revisar: sale con otra persona sin autorización del propietario"))))))))</f>
        <v/>
      </c>
      <c r="P276" s="14">
        <f>IF($O276="","",COUNTIF($O$7:$O276,"?*"))</f>
        <v/>
      </c>
    </row>
    <row r="277" ht="18" customHeight="1">
      <c r="A277" s="14">
        <f>IF(AND($B277="",$D277=""),"",ROW()-6)</f>
        <v/>
      </c>
      <c r="B277" s="13" t="n"/>
      <c r="C277" s="15" t="n"/>
      <c r="D277" s="11" t="n"/>
      <c r="E277" s="14">
        <f>IF($D277="","",IFERROR(INDEX(Inventario!$B$6:$B$305,MATCH($D277,Inventario!$A$6:$A$305,0)),"Sin ficha"))</f>
        <v/>
      </c>
      <c r="F277" s="14">
        <f>IF($D277="","",IFERROR(INDEX(Inventario!$C$6:$C$305,MATCH($D277,Inventario!$A$6:$A$305,0)),"Sin ficha"))</f>
        <v/>
      </c>
      <c r="G277" s="11" t="n"/>
      <c r="H277" s="11" t="n"/>
      <c r="I277" s="12" t="n"/>
      <c r="J277" s="14">
        <f>IF($D277="","",IF(ISNA(MATCH($D277,Inventario!$A$6:$A$305,0)),"Bicicleta no registrada",IF($I277="","Sin documento",IF($I277=INDEX(Inventario!$D$6:$D$305,MATCH($D277,Inventario!$A$6:$A$305,0)),"Propietario",IF(OR($I277=INDEX(Inventario!$F$6:$F$305,MATCH($D277,Inventario!$A$6:$A$305,0)),$I277=INDEX(Inventario!$H$6:$H$305,MATCH($D277,Inventario!$A$6:$A$305,0))),"Autorizado en la ficha","Otra persona")))))</f>
        <v/>
      </c>
      <c r="K277" s="11" t="n"/>
      <c r="L277" s="11" t="n"/>
      <c r="M277" s="11" t="n"/>
      <c r="N277" s="11" t="n"/>
      <c r="O277" s="14">
        <f>IF($D277="","",IF($J277="Bicicleta no registrada","Revisar: bicicleta sin ficha en el inventario",IF($G277="Salida no permitida","Revisar: intento de salida sin autorización (no salió)",IF($G277&lt;&gt;"Sale","",IF($J277="Propietario","",IF($J277="Autorizado en la ficha","Informativa: sale con un autorizado de la ficha",IF(OR($K277="Sí, por citófono o llamada",$K277="Sí, por escrito"),"Informativa: sale con otra persona, autorizada por el propietario",IF($J277="Sin documento","Revisar: sale sin documento y sin autorización","Revisar: sale con otra persona sin autorización del propietario"))))))))</f>
        <v/>
      </c>
      <c r="P277" s="14">
        <f>IF($O277="","",COUNTIF($O$7:$O277,"?*"))</f>
        <v/>
      </c>
    </row>
    <row r="278" ht="18" customHeight="1">
      <c r="A278" s="14">
        <f>IF(AND($B278="",$D278=""),"",ROW()-6)</f>
        <v/>
      </c>
      <c r="B278" s="13" t="n"/>
      <c r="C278" s="15" t="n"/>
      <c r="D278" s="11" t="n"/>
      <c r="E278" s="14">
        <f>IF($D278="","",IFERROR(INDEX(Inventario!$B$6:$B$305,MATCH($D278,Inventario!$A$6:$A$305,0)),"Sin ficha"))</f>
        <v/>
      </c>
      <c r="F278" s="14">
        <f>IF($D278="","",IFERROR(INDEX(Inventario!$C$6:$C$305,MATCH($D278,Inventario!$A$6:$A$305,0)),"Sin ficha"))</f>
        <v/>
      </c>
      <c r="G278" s="11" t="n"/>
      <c r="H278" s="11" t="n"/>
      <c r="I278" s="12" t="n"/>
      <c r="J278" s="14">
        <f>IF($D278="","",IF(ISNA(MATCH($D278,Inventario!$A$6:$A$305,0)),"Bicicleta no registrada",IF($I278="","Sin documento",IF($I278=INDEX(Inventario!$D$6:$D$305,MATCH($D278,Inventario!$A$6:$A$305,0)),"Propietario",IF(OR($I278=INDEX(Inventario!$F$6:$F$305,MATCH($D278,Inventario!$A$6:$A$305,0)),$I278=INDEX(Inventario!$H$6:$H$305,MATCH($D278,Inventario!$A$6:$A$305,0))),"Autorizado en la ficha","Otra persona")))))</f>
        <v/>
      </c>
      <c r="K278" s="11" t="n"/>
      <c r="L278" s="11" t="n"/>
      <c r="M278" s="11" t="n"/>
      <c r="N278" s="11" t="n"/>
      <c r="O278" s="14">
        <f>IF($D278="","",IF($J278="Bicicleta no registrada","Revisar: bicicleta sin ficha en el inventario",IF($G278="Salida no permitida","Revisar: intento de salida sin autorización (no salió)",IF($G278&lt;&gt;"Sale","",IF($J278="Propietario","",IF($J278="Autorizado en la ficha","Informativa: sale con un autorizado de la ficha",IF(OR($K278="Sí, por citófono o llamada",$K278="Sí, por escrito"),"Informativa: sale con otra persona, autorizada por el propietario",IF($J278="Sin documento","Revisar: sale sin documento y sin autorización","Revisar: sale con otra persona sin autorización del propietario"))))))))</f>
        <v/>
      </c>
      <c r="P278" s="14">
        <f>IF($O278="","",COUNTIF($O$7:$O278,"?*"))</f>
        <v/>
      </c>
    </row>
    <row r="279" ht="18" customHeight="1">
      <c r="A279" s="14">
        <f>IF(AND($B279="",$D279=""),"",ROW()-6)</f>
        <v/>
      </c>
      <c r="B279" s="13" t="n"/>
      <c r="C279" s="15" t="n"/>
      <c r="D279" s="11" t="n"/>
      <c r="E279" s="14">
        <f>IF($D279="","",IFERROR(INDEX(Inventario!$B$6:$B$305,MATCH($D279,Inventario!$A$6:$A$305,0)),"Sin ficha"))</f>
        <v/>
      </c>
      <c r="F279" s="14">
        <f>IF($D279="","",IFERROR(INDEX(Inventario!$C$6:$C$305,MATCH($D279,Inventario!$A$6:$A$305,0)),"Sin ficha"))</f>
        <v/>
      </c>
      <c r="G279" s="11" t="n"/>
      <c r="H279" s="11" t="n"/>
      <c r="I279" s="12" t="n"/>
      <c r="J279" s="14">
        <f>IF($D279="","",IF(ISNA(MATCH($D279,Inventario!$A$6:$A$305,0)),"Bicicleta no registrada",IF($I279="","Sin documento",IF($I279=INDEX(Inventario!$D$6:$D$305,MATCH($D279,Inventario!$A$6:$A$305,0)),"Propietario",IF(OR($I279=INDEX(Inventario!$F$6:$F$305,MATCH($D279,Inventario!$A$6:$A$305,0)),$I279=INDEX(Inventario!$H$6:$H$305,MATCH($D279,Inventario!$A$6:$A$305,0))),"Autorizado en la ficha","Otra persona")))))</f>
        <v/>
      </c>
      <c r="K279" s="11" t="n"/>
      <c r="L279" s="11" t="n"/>
      <c r="M279" s="11" t="n"/>
      <c r="N279" s="11" t="n"/>
      <c r="O279" s="14">
        <f>IF($D279="","",IF($J279="Bicicleta no registrada","Revisar: bicicleta sin ficha en el inventario",IF($G279="Salida no permitida","Revisar: intento de salida sin autorización (no salió)",IF($G279&lt;&gt;"Sale","",IF($J279="Propietario","",IF($J279="Autorizado en la ficha","Informativa: sale con un autorizado de la ficha",IF(OR($K279="Sí, por citófono o llamada",$K279="Sí, por escrito"),"Informativa: sale con otra persona, autorizada por el propietario",IF($J279="Sin documento","Revisar: sale sin documento y sin autorización","Revisar: sale con otra persona sin autorización del propietario"))))))))</f>
        <v/>
      </c>
      <c r="P279" s="14">
        <f>IF($O279="","",COUNTIF($O$7:$O279,"?*"))</f>
        <v/>
      </c>
    </row>
    <row r="280" ht="18" customHeight="1">
      <c r="A280" s="14">
        <f>IF(AND($B280="",$D280=""),"",ROW()-6)</f>
        <v/>
      </c>
      <c r="B280" s="13" t="n"/>
      <c r="C280" s="15" t="n"/>
      <c r="D280" s="11" t="n"/>
      <c r="E280" s="14">
        <f>IF($D280="","",IFERROR(INDEX(Inventario!$B$6:$B$305,MATCH($D280,Inventario!$A$6:$A$305,0)),"Sin ficha"))</f>
        <v/>
      </c>
      <c r="F280" s="14">
        <f>IF($D280="","",IFERROR(INDEX(Inventario!$C$6:$C$305,MATCH($D280,Inventario!$A$6:$A$305,0)),"Sin ficha"))</f>
        <v/>
      </c>
      <c r="G280" s="11" t="n"/>
      <c r="H280" s="11" t="n"/>
      <c r="I280" s="12" t="n"/>
      <c r="J280" s="14">
        <f>IF($D280="","",IF(ISNA(MATCH($D280,Inventario!$A$6:$A$305,0)),"Bicicleta no registrada",IF($I280="","Sin documento",IF($I280=INDEX(Inventario!$D$6:$D$305,MATCH($D280,Inventario!$A$6:$A$305,0)),"Propietario",IF(OR($I280=INDEX(Inventario!$F$6:$F$305,MATCH($D280,Inventario!$A$6:$A$305,0)),$I280=INDEX(Inventario!$H$6:$H$305,MATCH($D280,Inventario!$A$6:$A$305,0))),"Autorizado en la ficha","Otra persona")))))</f>
        <v/>
      </c>
      <c r="K280" s="11" t="n"/>
      <c r="L280" s="11" t="n"/>
      <c r="M280" s="11" t="n"/>
      <c r="N280" s="11" t="n"/>
      <c r="O280" s="14">
        <f>IF($D280="","",IF($J280="Bicicleta no registrada","Revisar: bicicleta sin ficha en el inventario",IF($G280="Salida no permitida","Revisar: intento de salida sin autorización (no salió)",IF($G280&lt;&gt;"Sale","",IF($J280="Propietario","",IF($J280="Autorizado en la ficha","Informativa: sale con un autorizado de la ficha",IF(OR($K280="Sí, por citófono o llamada",$K280="Sí, por escrito"),"Informativa: sale con otra persona, autorizada por el propietario",IF($J280="Sin documento","Revisar: sale sin documento y sin autorización","Revisar: sale con otra persona sin autorización del propietario"))))))))</f>
        <v/>
      </c>
      <c r="P280" s="14">
        <f>IF($O280="","",COUNTIF($O$7:$O280,"?*"))</f>
        <v/>
      </c>
    </row>
    <row r="281" ht="18" customHeight="1">
      <c r="A281" s="14">
        <f>IF(AND($B281="",$D281=""),"",ROW()-6)</f>
        <v/>
      </c>
      <c r="B281" s="13" t="n"/>
      <c r="C281" s="15" t="n"/>
      <c r="D281" s="11" t="n"/>
      <c r="E281" s="14">
        <f>IF($D281="","",IFERROR(INDEX(Inventario!$B$6:$B$305,MATCH($D281,Inventario!$A$6:$A$305,0)),"Sin ficha"))</f>
        <v/>
      </c>
      <c r="F281" s="14">
        <f>IF($D281="","",IFERROR(INDEX(Inventario!$C$6:$C$305,MATCH($D281,Inventario!$A$6:$A$305,0)),"Sin ficha"))</f>
        <v/>
      </c>
      <c r="G281" s="11" t="n"/>
      <c r="H281" s="11" t="n"/>
      <c r="I281" s="12" t="n"/>
      <c r="J281" s="14">
        <f>IF($D281="","",IF(ISNA(MATCH($D281,Inventario!$A$6:$A$305,0)),"Bicicleta no registrada",IF($I281="","Sin documento",IF($I281=INDEX(Inventario!$D$6:$D$305,MATCH($D281,Inventario!$A$6:$A$305,0)),"Propietario",IF(OR($I281=INDEX(Inventario!$F$6:$F$305,MATCH($D281,Inventario!$A$6:$A$305,0)),$I281=INDEX(Inventario!$H$6:$H$305,MATCH($D281,Inventario!$A$6:$A$305,0))),"Autorizado en la ficha","Otra persona")))))</f>
        <v/>
      </c>
      <c r="K281" s="11" t="n"/>
      <c r="L281" s="11" t="n"/>
      <c r="M281" s="11" t="n"/>
      <c r="N281" s="11" t="n"/>
      <c r="O281" s="14">
        <f>IF($D281="","",IF($J281="Bicicleta no registrada","Revisar: bicicleta sin ficha en el inventario",IF($G281="Salida no permitida","Revisar: intento de salida sin autorización (no salió)",IF($G281&lt;&gt;"Sale","",IF($J281="Propietario","",IF($J281="Autorizado en la ficha","Informativa: sale con un autorizado de la ficha",IF(OR($K281="Sí, por citófono o llamada",$K281="Sí, por escrito"),"Informativa: sale con otra persona, autorizada por el propietario",IF($J281="Sin documento","Revisar: sale sin documento y sin autorización","Revisar: sale con otra persona sin autorización del propietario"))))))))</f>
        <v/>
      </c>
      <c r="P281" s="14">
        <f>IF($O281="","",COUNTIF($O$7:$O281,"?*"))</f>
        <v/>
      </c>
    </row>
    <row r="282" ht="18" customHeight="1">
      <c r="A282" s="14">
        <f>IF(AND($B282="",$D282=""),"",ROW()-6)</f>
        <v/>
      </c>
      <c r="B282" s="13" t="n"/>
      <c r="C282" s="15" t="n"/>
      <c r="D282" s="11" t="n"/>
      <c r="E282" s="14">
        <f>IF($D282="","",IFERROR(INDEX(Inventario!$B$6:$B$305,MATCH($D282,Inventario!$A$6:$A$305,0)),"Sin ficha"))</f>
        <v/>
      </c>
      <c r="F282" s="14">
        <f>IF($D282="","",IFERROR(INDEX(Inventario!$C$6:$C$305,MATCH($D282,Inventario!$A$6:$A$305,0)),"Sin ficha"))</f>
        <v/>
      </c>
      <c r="G282" s="11" t="n"/>
      <c r="H282" s="11" t="n"/>
      <c r="I282" s="12" t="n"/>
      <c r="J282" s="14">
        <f>IF($D282="","",IF(ISNA(MATCH($D282,Inventario!$A$6:$A$305,0)),"Bicicleta no registrada",IF($I282="","Sin documento",IF($I282=INDEX(Inventario!$D$6:$D$305,MATCH($D282,Inventario!$A$6:$A$305,0)),"Propietario",IF(OR($I282=INDEX(Inventario!$F$6:$F$305,MATCH($D282,Inventario!$A$6:$A$305,0)),$I282=INDEX(Inventario!$H$6:$H$305,MATCH($D282,Inventario!$A$6:$A$305,0))),"Autorizado en la ficha","Otra persona")))))</f>
        <v/>
      </c>
      <c r="K282" s="11" t="n"/>
      <c r="L282" s="11" t="n"/>
      <c r="M282" s="11" t="n"/>
      <c r="N282" s="11" t="n"/>
      <c r="O282" s="14">
        <f>IF($D282="","",IF($J282="Bicicleta no registrada","Revisar: bicicleta sin ficha en el inventario",IF($G282="Salida no permitida","Revisar: intento de salida sin autorización (no salió)",IF($G282&lt;&gt;"Sale","",IF($J282="Propietario","",IF($J282="Autorizado en la ficha","Informativa: sale con un autorizado de la ficha",IF(OR($K282="Sí, por citófono o llamada",$K282="Sí, por escrito"),"Informativa: sale con otra persona, autorizada por el propietario",IF($J282="Sin documento","Revisar: sale sin documento y sin autorización","Revisar: sale con otra persona sin autorización del propietario"))))))))</f>
        <v/>
      </c>
      <c r="P282" s="14">
        <f>IF($O282="","",COUNTIF($O$7:$O282,"?*"))</f>
        <v/>
      </c>
    </row>
    <row r="283" ht="18" customHeight="1">
      <c r="A283" s="14">
        <f>IF(AND($B283="",$D283=""),"",ROW()-6)</f>
        <v/>
      </c>
      <c r="B283" s="13" t="n"/>
      <c r="C283" s="15" t="n"/>
      <c r="D283" s="11" t="n"/>
      <c r="E283" s="14">
        <f>IF($D283="","",IFERROR(INDEX(Inventario!$B$6:$B$305,MATCH($D283,Inventario!$A$6:$A$305,0)),"Sin ficha"))</f>
        <v/>
      </c>
      <c r="F283" s="14">
        <f>IF($D283="","",IFERROR(INDEX(Inventario!$C$6:$C$305,MATCH($D283,Inventario!$A$6:$A$305,0)),"Sin ficha"))</f>
        <v/>
      </c>
      <c r="G283" s="11" t="n"/>
      <c r="H283" s="11" t="n"/>
      <c r="I283" s="12" t="n"/>
      <c r="J283" s="14">
        <f>IF($D283="","",IF(ISNA(MATCH($D283,Inventario!$A$6:$A$305,0)),"Bicicleta no registrada",IF($I283="","Sin documento",IF($I283=INDEX(Inventario!$D$6:$D$305,MATCH($D283,Inventario!$A$6:$A$305,0)),"Propietario",IF(OR($I283=INDEX(Inventario!$F$6:$F$305,MATCH($D283,Inventario!$A$6:$A$305,0)),$I283=INDEX(Inventario!$H$6:$H$305,MATCH($D283,Inventario!$A$6:$A$305,0))),"Autorizado en la ficha","Otra persona")))))</f>
        <v/>
      </c>
      <c r="K283" s="11" t="n"/>
      <c r="L283" s="11" t="n"/>
      <c r="M283" s="11" t="n"/>
      <c r="N283" s="11" t="n"/>
      <c r="O283" s="14">
        <f>IF($D283="","",IF($J283="Bicicleta no registrada","Revisar: bicicleta sin ficha en el inventario",IF($G283="Salida no permitida","Revisar: intento de salida sin autorización (no salió)",IF($G283&lt;&gt;"Sale","",IF($J283="Propietario","",IF($J283="Autorizado en la ficha","Informativa: sale con un autorizado de la ficha",IF(OR($K283="Sí, por citófono o llamada",$K283="Sí, por escrito"),"Informativa: sale con otra persona, autorizada por el propietario",IF($J283="Sin documento","Revisar: sale sin documento y sin autorización","Revisar: sale con otra persona sin autorización del propietario"))))))))</f>
        <v/>
      </c>
      <c r="P283" s="14">
        <f>IF($O283="","",COUNTIF($O$7:$O283,"?*"))</f>
        <v/>
      </c>
    </row>
    <row r="284" ht="18" customHeight="1">
      <c r="A284" s="14">
        <f>IF(AND($B284="",$D284=""),"",ROW()-6)</f>
        <v/>
      </c>
      <c r="B284" s="13" t="n"/>
      <c r="C284" s="15" t="n"/>
      <c r="D284" s="11" t="n"/>
      <c r="E284" s="14">
        <f>IF($D284="","",IFERROR(INDEX(Inventario!$B$6:$B$305,MATCH($D284,Inventario!$A$6:$A$305,0)),"Sin ficha"))</f>
        <v/>
      </c>
      <c r="F284" s="14">
        <f>IF($D284="","",IFERROR(INDEX(Inventario!$C$6:$C$305,MATCH($D284,Inventario!$A$6:$A$305,0)),"Sin ficha"))</f>
        <v/>
      </c>
      <c r="G284" s="11" t="n"/>
      <c r="H284" s="11" t="n"/>
      <c r="I284" s="12" t="n"/>
      <c r="J284" s="14">
        <f>IF($D284="","",IF(ISNA(MATCH($D284,Inventario!$A$6:$A$305,0)),"Bicicleta no registrada",IF($I284="","Sin documento",IF($I284=INDEX(Inventario!$D$6:$D$305,MATCH($D284,Inventario!$A$6:$A$305,0)),"Propietario",IF(OR($I284=INDEX(Inventario!$F$6:$F$305,MATCH($D284,Inventario!$A$6:$A$305,0)),$I284=INDEX(Inventario!$H$6:$H$305,MATCH($D284,Inventario!$A$6:$A$305,0))),"Autorizado en la ficha","Otra persona")))))</f>
        <v/>
      </c>
      <c r="K284" s="11" t="n"/>
      <c r="L284" s="11" t="n"/>
      <c r="M284" s="11" t="n"/>
      <c r="N284" s="11" t="n"/>
      <c r="O284" s="14">
        <f>IF($D284="","",IF($J284="Bicicleta no registrada","Revisar: bicicleta sin ficha en el inventario",IF($G284="Salida no permitida","Revisar: intento de salida sin autorización (no salió)",IF($G284&lt;&gt;"Sale","",IF($J284="Propietario","",IF($J284="Autorizado en la ficha","Informativa: sale con un autorizado de la ficha",IF(OR($K284="Sí, por citófono o llamada",$K284="Sí, por escrito"),"Informativa: sale con otra persona, autorizada por el propietario",IF($J284="Sin documento","Revisar: sale sin documento y sin autorización","Revisar: sale con otra persona sin autorización del propietario"))))))))</f>
        <v/>
      </c>
      <c r="P284" s="14">
        <f>IF($O284="","",COUNTIF($O$7:$O284,"?*"))</f>
        <v/>
      </c>
    </row>
    <row r="285" ht="18" customHeight="1">
      <c r="A285" s="14">
        <f>IF(AND($B285="",$D285=""),"",ROW()-6)</f>
        <v/>
      </c>
      <c r="B285" s="13" t="n"/>
      <c r="C285" s="15" t="n"/>
      <c r="D285" s="11" t="n"/>
      <c r="E285" s="14">
        <f>IF($D285="","",IFERROR(INDEX(Inventario!$B$6:$B$305,MATCH($D285,Inventario!$A$6:$A$305,0)),"Sin ficha"))</f>
        <v/>
      </c>
      <c r="F285" s="14">
        <f>IF($D285="","",IFERROR(INDEX(Inventario!$C$6:$C$305,MATCH($D285,Inventario!$A$6:$A$305,0)),"Sin ficha"))</f>
        <v/>
      </c>
      <c r="G285" s="11" t="n"/>
      <c r="H285" s="11" t="n"/>
      <c r="I285" s="12" t="n"/>
      <c r="J285" s="14">
        <f>IF($D285="","",IF(ISNA(MATCH($D285,Inventario!$A$6:$A$305,0)),"Bicicleta no registrada",IF($I285="","Sin documento",IF($I285=INDEX(Inventario!$D$6:$D$305,MATCH($D285,Inventario!$A$6:$A$305,0)),"Propietario",IF(OR($I285=INDEX(Inventario!$F$6:$F$305,MATCH($D285,Inventario!$A$6:$A$305,0)),$I285=INDEX(Inventario!$H$6:$H$305,MATCH($D285,Inventario!$A$6:$A$305,0))),"Autorizado en la ficha","Otra persona")))))</f>
        <v/>
      </c>
      <c r="K285" s="11" t="n"/>
      <c r="L285" s="11" t="n"/>
      <c r="M285" s="11" t="n"/>
      <c r="N285" s="11" t="n"/>
      <c r="O285" s="14">
        <f>IF($D285="","",IF($J285="Bicicleta no registrada","Revisar: bicicleta sin ficha en el inventario",IF($G285="Salida no permitida","Revisar: intento de salida sin autorización (no salió)",IF($G285&lt;&gt;"Sale","",IF($J285="Propietario","",IF($J285="Autorizado en la ficha","Informativa: sale con un autorizado de la ficha",IF(OR($K285="Sí, por citófono o llamada",$K285="Sí, por escrito"),"Informativa: sale con otra persona, autorizada por el propietario",IF($J285="Sin documento","Revisar: sale sin documento y sin autorización","Revisar: sale con otra persona sin autorización del propietario"))))))))</f>
        <v/>
      </c>
      <c r="P285" s="14">
        <f>IF($O285="","",COUNTIF($O$7:$O285,"?*"))</f>
        <v/>
      </c>
    </row>
    <row r="286" ht="18" customHeight="1">
      <c r="A286" s="14">
        <f>IF(AND($B286="",$D286=""),"",ROW()-6)</f>
        <v/>
      </c>
      <c r="B286" s="13" t="n"/>
      <c r="C286" s="15" t="n"/>
      <c r="D286" s="11" t="n"/>
      <c r="E286" s="14">
        <f>IF($D286="","",IFERROR(INDEX(Inventario!$B$6:$B$305,MATCH($D286,Inventario!$A$6:$A$305,0)),"Sin ficha"))</f>
        <v/>
      </c>
      <c r="F286" s="14">
        <f>IF($D286="","",IFERROR(INDEX(Inventario!$C$6:$C$305,MATCH($D286,Inventario!$A$6:$A$305,0)),"Sin ficha"))</f>
        <v/>
      </c>
      <c r="G286" s="11" t="n"/>
      <c r="H286" s="11" t="n"/>
      <c r="I286" s="12" t="n"/>
      <c r="J286" s="14">
        <f>IF($D286="","",IF(ISNA(MATCH($D286,Inventario!$A$6:$A$305,0)),"Bicicleta no registrada",IF($I286="","Sin documento",IF($I286=INDEX(Inventario!$D$6:$D$305,MATCH($D286,Inventario!$A$6:$A$305,0)),"Propietario",IF(OR($I286=INDEX(Inventario!$F$6:$F$305,MATCH($D286,Inventario!$A$6:$A$305,0)),$I286=INDEX(Inventario!$H$6:$H$305,MATCH($D286,Inventario!$A$6:$A$305,0))),"Autorizado en la ficha","Otra persona")))))</f>
        <v/>
      </c>
      <c r="K286" s="11" t="n"/>
      <c r="L286" s="11" t="n"/>
      <c r="M286" s="11" t="n"/>
      <c r="N286" s="11" t="n"/>
      <c r="O286" s="14">
        <f>IF($D286="","",IF($J286="Bicicleta no registrada","Revisar: bicicleta sin ficha en el inventario",IF($G286="Salida no permitida","Revisar: intento de salida sin autorización (no salió)",IF($G286&lt;&gt;"Sale","",IF($J286="Propietario","",IF($J286="Autorizado en la ficha","Informativa: sale con un autorizado de la ficha",IF(OR($K286="Sí, por citófono o llamada",$K286="Sí, por escrito"),"Informativa: sale con otra persona, autorizada por el propietario",IF($J286="Sin documento","Revisar: sale sin documento y sin autorización","Revisar: sale con otra persona sin autorización del propietario"))))))))</f>
        <v/>
      </c>
      <c r="P286" s="14">
        <f>IF($O286="","",COUNTIF($O$7:$O286,"?*"))</f>
        <v/>
      </c>
    </row>
    <row r="287" ht="18" customHeight="1">
      <c r="A287" s="14">
        <f>IF(AND($B287="",$D287=""),"",ROW()-6)</f>
        <v/>
      </c>
      <c r="B287" s="13" t="n"/>
      <c r="C287" s="15" t="n"/>
      <c r="D287" s="11" t="n"/>
      <c r="E287" s="14">
        <f>IF($D287="","",IFERROR(INDEX(Inventario!$B$6:$B$305,MATCH($D287,Inventario!$A$6:$A$305,0)),"Sin ficha"))</f>
        <v/>
      </c>
      <c r="F287" s="14">
        <f>IF($D287="","",IFERROR(INDEX(Inventario!$C$6:$C$305,MATCH($D287,Inventario!$A$6:$A$305,0)),"Sin ficha"))</f>
        <v/>
      </c>
      <c r="G287" s="11" t="n"/>
      <c r="H287" s="11" t="n"/>
      <c r="I287" s="12" t="n"/>
      <c r="J287" s="14">
        <f>IF($D287="","",IF(ISNA(MATCH($D287,Inventario!$A$6:$A$305,0)),"Bicicleta no registrada",IF($I287="","Sin documento",IF($I287=INDEX(Inventario!$D$6:$D$305,MATCH($D287,Inventario!$A$6:$A$305,0)),"Propietario",IF(OR($I287=INDEX(Inventario!$F$6:$F$305,MATCH($D287,Inventario!$A$6:$A$305,0)),$I287=INDEX(Inventario!$H$6:$H$305,MATCH($D287,Inventario!$A$6:$A$305,0))),"Autorizado en la ficha","Otra persona")))))</f>
        <v/>
      </c>
      <c r="K287" s="11" t="n"/>
      <c r="L287" s="11" t="n"/>
      <c r="M287" s="11" t="n"/>
      <c r="N287" s="11" t="n"/>
      <c r="O287" s="14">
        <f>IF($D287="","",IF($J287="Bicicleta no registrada","Revisar: bicicleta sin ficha en el inventario",IF($G287="Salida no permitida","Revisar: intento de salida sin autorización (no salió)",IF($G287&lt;&gt;"Sale","",IF($J287="Propietario","",IF($J287="Autorizado en la ficha","Informativa: sale con un autorizado de la ficha",IF(OR($K287="Sí, por citófono o llamada",$K287="Sí, por escrito"),"Informativa: sale con otra persona, autorizada por el propietario",IF($J287="Sin documento","Revisar: sale sin documento y sin autorización","Revisar: sale con otra persona sin autorización del propietario"))))))))</f>
        <v/>
      </c>
      <c r="P287" s="14">
        <f>IF($O287="","",COUNTIF($O$7:$O287,"?*"))</f>
        <v/>
      </c>
    </row>
    <row r="288" ht="18" customHeight="1">
      <c r="A288" s="14">
        <f>IF(AND($B288="",$D288=""),"",ROW()-6)</f>
        <v/>
      </c>
      <c r="B288" s="13" t="n"/>
      <c r="C288" s="15" t="n"/>
      <c r="D288" s="11" t="n"/>
      <c r="E288" s="14">
        <f>IF($D288="","",IFERROR(INDEX(Inventario!$B$6:$B$305,MATCH($D288,Inventario!$A$6:$A$305,0)),"Sin ficha"))</f>
        <v/>
      </c>
      <c r="F288" s="14">
        <f>IF($D288="","",IFERROR(INDEX(Inventario!$C$6:$C$305,MATCH($D288,Inventario!$A$6:$A$305,0)),"Sin ficha"))</f>
        <v/>
      </c>
      <c r="G288" s="11" t="n"/>
      <c r="H288" s="11" t="n"/>
      <c r="I288" s="12" t="n"/>
      <c r="J288" s="14">
        <f>IF($D288="","",IF(ISNA(MATCH($D288,Inventario!$A$6:$A$305,0)),"Bicicleta no registrada",IF($I288="","Sin documento",IF($I288=INDEX(Inventario!$D$6:$D$305,MATCH($D288,Inventario!$A$6:$A$305,0)),"Propietario",IF(OR($I288=INDEX(Inventario!$F$6:$F$305,MATCH($D288,Inventario!$A$6:$A$305,0)),$I288=INDEX(Inventario!$H$6:$H$305,MATCH($D288,Inventario!$A$6:$A$305,0))),"Autorizado en la ficha","Otra persona")))))</f>
        <v/>
      </c>
      <c r="K288" s="11" t="n"/>
      <c r="L288" s="11" t="n"/>
      <c r="M288" s="11" t="n"/>
      <c r="N288" s="11" t="n"/>
      <c r="O288" s="14">
        <f>IF($D288="","",IF($J288="Bicicleta no registrada","Revisar: bicicleta sin ficha en el inventario",IF($G288="Salida no permitida","Revisar: intento de salida sin autorización (no salió)",IF($G288&lt;&gt;"Sale","",IF($J288="Propietario","",IF($J288="Autorizado en la ficha","Informativa: sale con un autorizado de la ficha",IF(OR($K288="Sí, por citófono o llamada",$K288="Sí, por escrito"),"Informativa: sale con otra persona, autorizada por el propietario",IF($J288="Sin documento","Revisar: sale sin documento y sin autorización","Revisar: sale con otra persona sin autorización del propietario"))))))))</f>
        <v/>
      </c>
      <c r="P288" s="14">
        <f>IF($O288="","",COUNTIF($O$7:$O288,"?*"))</f>
        <v/>
      </c>
    </row>
    <row r="289" ht="18" customHeight="1">
      <c r="A289" s="14">
        <f>IF(AND($B289="",$D289=""),"",ROW()-6)</f>
        <v/>
      </c>
      <c r="B289" s="13" t="n"/>
      <c r="C289" s="15" t="n"/>
      <c r="D289" s="11" t="n"/>
      <c r="E289" s="14">
        <f>IF($D289="","",IFERROR(INDEX(Inventario!$B$6:$B$305,MATCH($D289,Inventario!$A$6:$A$305,0)),"Sin ficha"))</f>
        <v/>
      </c>
      <c r="F289" s="14">
        <f>IF($D289="","",IFERROR(INDEX(Inventario!$C$6:$C$305,MATCH($D289,Inventario!$A$6:$A$305,0)),"Sin ficha"))</f>
        <v/>
      </c>
      <c r="G289" s="11" t="n"/>
      <c r="H289" s="11" t="n"/>
      <c r="I289" s="12" t="n"/>
      <c r="J289" s="14">
        <f>IF($D289="","",IF(ISNA(MATCH($D289,Inventario!$A$6:$A$305,0)),"Bicicleta no registrada",IF($I289="","Sin documento",IF($I289=INDEX(Inventario!$D$6:$D$305,MATCH($D289,Inventario!$A$6:$A$305,0)),"Propietario",IF(OR($I289=INDEX(Inventario!$F$6:$F$305,MATCH($D289,Inventario!$A$6:$A$305,0)),$I289=INDEX(Inventario!$H$6:$H$305,MATCH($D289,Inventario!$A$6:$A$305,0))),"Autorizado en la ficha","Otra persona")))))</f>
        <v/>
      </c>
      <c r="K289" s="11" t="n"/>
      <c r="L289" s="11" t="n"/>
      <c r="M289" s="11" t="n"/>
      <c r="N289" s="11" t="n"/>
      <c r="O289" s="14">
        <f>IF($D289="","",IF($J289="Bicicleta no registrada","Revisar: bicicleta sin ficha en el inventario",IF($G289="Salida no permitida","Revisar: intento de salida sin autorización (no salió)",IF($G289&lt;&gt;"Sale","",IF($J289="Propietario","",IF($J289="Autorizado en la ficha","Informativa: sale con un autorizado de la ficha",IF(OR($K289="Sí, por citófono o llamada",$K289="Sí, por escrito"),"Informativa: sale con otra persona, autorizada por el propietario",IF($J289="Sin documento","Revisar: sale sin documento y sin autorización","Revisar: sale con otra persona sin autorización del propietario"))))))))</f>
        <v/>
      </c>
      <c r="P289" s="14">
        <f>IF($O289="","",COUNTIF($O$7:$O289,"?*"))</f>
        <v/>
      </c>
    </row>
    <row r="290" ht="18" customHeight="1">
      <c r="A290" s="14">
        <f>IF(AND($B290="",$D290=""),"",ROW()-6)</f>
        <v/>
      </c>
      <c r="B290" s="13" t="n"/>
      <c r="C290" s="15" t="n"/>
      <c r="D290" s="11" t="n"/>
      <c r="E290" s="14">
        <f>IF($D290="","",IFERROR(INDEX(Inventario!$B$6:$B$305,MATCH($D290,Inventario!$A$6:$A$305,0)),"Sin ficha"))</f>
        <v/>
      </c>
      <c r="F290" s="14">
        <f>IF($D290="","",IFERROR(INDEX(Inventario!$C$6:$C$305,MATCH($D290,Inventario!$A$6:$A$305,0)),"Sin ficha"))</f>
        <v/>
      </c>
      <c r="G290" s="11" t="n"/>
      <c r="H290" s="11" t="n"/>
      <c r="I290" s="12" t="n"/>
      <c r="J290" s="14">
        <f>IF($D290="","",IF(ISNA(MATCH($D290,Inventario!$A$6:$A$305,0)),"Bicicleta no registrada",IF($I290="","Sin documento",IF($I290=INDEX(Inventario!$D$6:$D$305,MATCH($D290,Inventario!$A$6:$A$305,0)),"Propietario",IF(OR($I290=INDEX(Inventario!$F$6:$F$305,MATCH($D290,Inventario!$A$6:$A$305,0)),$I290=INDEX(Inventario!$H$6:$H$305,MATCH($D290,Inventario!$A$6:$A$305,0))),"Autorizado en la ficha","Otra persona")))))</f>
        <v/>
      </c>
      <c r="K290" s="11" t="n"/>
      <c r="L290" s="11" t="n"/>
      <c r="M290" s="11" t="n"/>
      <c r="N290" s="11" t="n"/>
      <c r="O290" s="14">
        <f>IF($D290="","",IF($J290="Bicicleta no registrada","Revisar: bicicleta sin ficha en el inventario",IF($G290="Salida no permitida","Revisar: intento de salida sin autorización (no salió)",IF($G290&lt;&gt;"Sale","",IF($J290="Propietario","",IF($J290="Autorizado en la ficha","Informativa: sale con un autorizado de la ficha",IF(OR($K290="Sí, por citófono o llamada",$K290="Sí, por escrito"),"Informativa: sale con otra persona, autorizada por el propietario",IF($J290="Sin documento","Revisar: sale sin documento y sin autorización","Revisar: sale con otra persona sin autorización del propietario"))))))))</f>
        <v/>
      </c>
      <c r="P290" s="14">
        <f>IF($O290="","",COUNTIF($O$7:$O290,"?*"))</f>
        <v/>
      </c>
    </row>
    <row r="291" ht="18" customHeight="1">
      <c r="A291" s="14">
        <f>IF(AND($B291="",$D291=""),"",ROW()-6)</f>
        <v/>
      </c>
      <c r="B291" s="13" t="n"/>
      <c r="C291" s="15" t="n"/>
      <c r="D291" s="11" t="n"/>
      <c r="E291" s="14">
        <f>IF($D291="","",IFERROR(INDEX(Inventario!$B$6:$B$305,MATCH($D291,Inventario!$A$6:$A$305,0)),"Sin ficha"))</f>
        <v/>
      </c>
      <c r="F291" s="14">
        <f>IF($D291="","",IFERROR(INDEX(Inventario!$C$6:$C$305,MATCH($D291,Inventario!$A$6:$A$305,0)),"Sin ficha"))</f>
        <v/>
      </c>
      <c r="G291" s="11" t="n"/>
      <c r="H291" s="11" t="n"/>
      <c r="I291" s="12" t="n"/>
      <c r="J291" s="14">
        <f>IF($D291="","",IF(ISNA(MATCH($D291,Inventario!$A$6:$A$305,0)),"Bicicleta no registrada",IF($I291="","Sin documento",IF($I291=INDEX(Inventario!$D$6:$D$305,MATCH($D291,Inventario!$A$6:$A$305,0)),"Propietario",IF(OR($I291=INDEX(Inventario!$F$6:$F$305,MATCH($D291,Inventario!$A$6:$A$305,0)),$I291=INDEX(Inventario!$H$6:$H$305,MATCH($D291,Inventario!$A$6:$A$305,0))),"Autorizado en la ficha","Otra persona")))))</f>
        <v/>
      </c>
      <c r="K291" s="11" t="n"/>
      <c r="L291" s="11" t="n"/>
      <c r="M291" s="11" t="n"/>
      <c r="N291" s="11" t="n"/>
      <c r="O291" s="14">
        <f>IF($D291="","",IF($J291="Bicicleta no registrada","Revisar: bicicleta sin ficha en el inventario",IF($G291="Salida no permitida","Revisar: intento de salida sin autorización (no salió)",IF($G291&lt;&gt;"Sale","",IF($J291="Propietario","",IF($J291="Autorizado en la ficha","Informativa: sale con un autorizado de la ficha",IF(OR($K291="Sí, por citófono o llamada",$K291="Sí, por escrito"),"Informativa: sale con otra persona, autorizada por el propietario",IF($J291="Sin documento","Revisar: sale sin documento y sin autorización","Revisar: sale con otra persona sin autorización del propietario"))))))))</f>
        <v/>
      </c>
      <c r="P291" s="14">
        <f>IF($O291="","",COUNTIF($O$7:$O291,"?*"))</f>
        <v/>
      </c>
    </row>
    <row r="292" ht="18" customHeight="1">
      <c r="A292" s="14">
        <f>IF(AND($B292="",$D292=""),"",ROW()-6)</f>
        <v/>
      </c>
      <c r="B292" s="13" t="n"/>
      <c r="C292" s="15" t="n"/>
      <c r="D292" s="11" t="n"/>
      <c r="E292" s="14">
        <f>IF($D292="","",IFERROR(INDEX(Inventario!$B$6:$B$305,MATCH($D292,Inventario!$A$6:$A$305,0)),"Sin ficha"))</f>
        <v/>
      </c>
      <c r="F292" s="14">
        <f>IF($D292="","",IFERROR(INDEX(Inventario!$C$6:$C$305,MATCH($D292,Inventario!$A$6:$A$305,0)),"Sin ficha"))</f>
        <v/>
      </c>
      <c r="G292" s="11" t="n"/>
      <c r="H292" s="11" t="n"/>
      <c r="I292" s="12" t="n"/>
      <c r="J292" s="14">
        <f>IF($D292="","",IF(ISNA(MATCH($D292,Inventario!$A$6:$A$305,0)),"Bicicleta no registrada",IF($I292="","Sin documento",IF($I292=INDEX(Inventario!$D$6:$D$305,MATCH($D292,Inventario!$A$6:$A$305,0)),"Propietario",IF(OR($I292=INDEX(Inventario!$F$6:$F$305,MATCH($D292,Inventario!$A$6:$A$305,0)),$I292=INDEX(Inventario!$H$6:$H$305,MATCH($D292,Inventario!$A$6:$A$305,0))),"Autorizado en la ficha","Otra persona")))))</f>
        <v/>
      </c>
      <c r="K292" s="11" t="n"/>
      <c r="L292" s="11" t="n"/>
      <c r="M292" s="11" t="n"/>
      <c r="N292" s="11" t="n"/>
      <c r="O292" s="14">
        <f>IF($D292="","",IF($J292="Bicicleta no registrada","Revisar: bicicleta sin ficha en el inventario",IF($G292="Salida no permitida","Revisar: intento de salida sin autorización (no salió)",IF($G292&lt;&gt;"Sale","",IF($J292="Propietario","",IF($J292="Autorizado en la ficha","Informativa: sale con un autorizado de la ficha",IF(OR($K292="Sí, por citófono o llamada",$K292="Sí, por escrito"),"Informativa: sale con otra persona, autorizada por el propietario",IF($J292="Sin documento","Revisar: sale sin documento y sin autorización","Revisar: sale con otra persona sin autorización del propietario"))))))))</f>
        <v/>
      </c>
      <c r="P292" s="14">
        <f>IF($O292="","",COUNTIF($O$7:$O292,"?*"))</f>
        <v/>
      </c>
    </row>
    <row r="293" ht="18" customHeight="1">
      <c r="A293" s="14">
        <f>IF(AND($B293="",$D293=""),"",ROW()-6)</f>
        <v/>
      </c>
      <c r="B293" s="13" t="n"/>
      <c r="C293" s="15" t="n"/>
      <c r="D293" s="11" t="n"/>
      <c r="E293" s="14">
        <f>IF($D293="","",IFERROR(INDEX(Inventario!$B$6:$B$305,MATCH($D293,Inventario!$A$6:$A$305,0)),"Sin ficha"))</f>
        <v/>
      </c>
      <c r="F293" s="14">
        <f>IF($D293="","",IFERROR(INDEX(Inventario!$C$6:$C$305,MATCH($D293,Inventario!$A$6:$A$305,0)),"Sin ficha"))</f>
        <v/>
      </c>
      <c r="G293" s="11" t="n"/>
      <c r="H293" s="11" t="n"/>
      <c r="I293" s="12" t="n"/>
      <c r="J293" s="14">
        <f>IF($D293="","",IF(ISNA(MATCH($D293,Inventario!$A$6:$A$305,0)),"Bicicleta no registrada",IF($I293="","Sin documento",IF($I293=INDEX(Inventario!$D$6:$D$305,MATCH($D293,Inventario!$A$6:$A$305,0)),"Propietario",IF(OR($I293=INDEX(Inventario!$F$6:$F$305,MATCH($D293,Inventario!$A$6:$A$305,0)),$I293=INDEX(Inventario!$H$6:$H$305,MATCH($D293,Inventario!$A$6:$A$305,0))),"Autorizado en la ficha","Otra persona")))))</f>
        <v/>
      </c>
      <c r="K293" s="11" t="n"/>
      <c r="L293" s="11" t="n"/>
      <c r="M293" s="11" t="n"/>
      <c r="N293" s="11" t="n"/>
      <c r="O293" s="14">
        <f>IF($D293="","",IF($J293="Bicicleta no registrada","Revisar: bicicleta sin ficha en el inventario",IF($G293="Salida no permitida","Revisar: intento de salida sin autorización (no salió)",IF($G293&lt;&gt;"Sale","",IF($J293="Propietario","",IF($J293="Autorizado en la ficha","Informativa: sale con un autorizado de la ficha",IF(OR($K293="Sí, por citófono o llamada",$K293="Sí, por escrito"),"Informativa: sale con otra persona, autorizada por el propietario",IF($J293="Sin documento","Revisar: sale sin documento y sin autorización","Revisar: sale con otra persona sin autorización del propietario"))))))))</f>
        <v/>
      </c>
      <c r="P293" s="14">
        <f>IF($O293="","",COUNTIF($O$7:$O293,"?*"))</f>
        <v/>
      </c>
    </row>
    <row r="294" ht="18" customHeight="1">
      <c r="A294" s="14">
        <f>IF(AND($B294="",$D294=""),"",ROW()-6)</f>
        <v/>
      </c>
      <c r="B294" s="13" t="n"/>
      <c r="C294" s="15" t="n"/>
      <c r="D294" s="11" t="n"/>
      <c r="E294" s="14">
        <f>IF($D294="","",IFERROR(INDEX(Inventario!$B$6:$B$305,MATCH($D294,Inventario!$A$6:$A$305,0)),"Sin ficha"))</f>
        <v/>
      </c>
      <c r="F294" s="14">
        <f>IF($D294="","",IFERROR(INDEX(Inventario!$C$6:$C$305,MATCH($D294,Inventario!$A$6:$A$305,0)),"Sin ficha"))</f>
        <v/>
      </c>
      <c r="G294" s="11" t="n"/>
      <c r="H294" s="11" t="n"/>
      <c r="I294" s="12" t="n"/>
      <c r="J294" s="14">
        <f>IF($D294="","",IF(ISNA(MATCH($D294,Inventario!$A$6:$A$305,0)),"Bicicleta no registrada",IF($I294="","Sin documento",IF($I294=INDEX(Inventario!$D$6:$D$305,MATCH($D294,Inventario!$A$6:$A$305,0)),"Propietario",IF(OR($I294=INDEX(Inventario!$F$6:$F$305,MATCH($D294,Inventario!$A$6:$A$305,0)),$I294=INDEX(Inventario!$H$6:$H$305,MATCH($D294,Inventario!$A$6:$A$305,0))),"Autorizado en la ficha","Otra persona")))))</f>
        <v/>
      </c>
      <c r="K294" s="11" t="n"/>
      <c r="L294" s="11" t="n"/>
      <c r="M294" s="11" t="n"/>
      <c r="N294" s="11" t="n"/>
      <c r="O294" s="14">
        <f>IF($D294="","",IF($J294="Bicicleta no registrada","Revisar: bicicleta sin ficha en el inventario",IF($G294="Salida no permitida","Revisar: intento de salida sin autorización (no salió)",IF($G294&lt;&gt;"Sale","",IF($J294="Propietario","",IF($J294="Autorizado en la ficha","Informativa: sale con un autorizado de la ficha",IF(OR($K294="Sí, por citófono o llamada",$K294="Sí, por escrito"),"Informativa: sale con otra persona, autorizada por el propietario",IF($J294="Sin documento","Revisar: sale sin documento y sin autorización","Revisar: sale con otra persona sin autorización del propietario"))))))))</f>
        <v/>
      </c>
      <c r="P294" s="14">
        <f>IF($O294="","",COUNTIF($O$7:$O294,"?*"))</f>
        <v/>
      </c>
    </row>
    <row r="295" ht="18" customHeight="1">
      <c r="A295" s="14">
        <f>IF(AND($B295="",$D295=""),"",ROW()-6)</f>
        <v/>
      </c>
      <c r="B295" s="13" t="n"/>
      <c r="C295" s="15" t="n"/>
      <c r="D295" s="11" t="n"/>
      <c r="E295" s="14">
        <f>IF($D295="","",IFERROR(INDEX(Inventario!$B$6:$B$305,MATCH($D295,Inventario!$A$6:$A$305,0)),"Sin ficha"))</f>
        <v/>
      </c>
      <c r="F295" s="14">
        <f>IF($D295="","",IFERROR(INDEX(Inventario!$C$6:$C$305,MATCH($D295,Inventario!$A$6:$A$305,0)),"Sin ficha"))</f>
        <v/>
      </c>
      <c r="G295" s="11" t="n"/>
      <c r="H295" s="11" t="n"/>
      <c r="I295" s="12" t="n"/>
      <c r="J295" s="14">
        <f>IF($D295="","",IF(ISNA(MATCH($D295,Inventario!$A$6:$A$305,0)),"Bicicleta no registrada",IF($I295="","Sin documento",IF($I295=INDEX(Inventario!$D$6:$D$305,MATCH($D295,Inventario!$A$6:$A$305,0)),"Propietario",IF(OR($I295=INDEX(Inventario!$F$6:$F$305,MATCH($D295,Inventario!$A$6:$A$305,0)),$I295=INDEX(Inventario!$H$6:$H$305,MATCH($D295,Inventario!$A$6:$A$305,0))),"Autorizado en la ficha","Otra persona")))))</f>
        <v/>
      </c>
      <c r="K295" s="11" t="n"/>
      <c r="L295" s="11" t="n"/>
      <c r="M295" s="11" t="n"/>
      <c r="N295" s="11" t="n"/>
      <c r="O295" s="14">
        <f>IF($D295="","",IF($J295="Bicicleta no registrada","Revisar: bicicleta sin ficha en el inventario",IF($G295="Salida no permitida","Revisar: intento de salida sin autorización (no salió)",IF($G295&lt;&gt;"Sale","",IF($J295="Propietario","",IF($J295="Autorizado en la ficha","Informativa: sale con un autorizado de la ficha",IF(OR($K295="Sí, por citófono o llamada",$K295="Sí, por escrito"),"Informativa: sale con otra persona, autorizada por el propietario",IF($J295="Sin documento","Revisar: sale sin documento y sin autorización","Revisar: sale con otra persona sin autorización del propietario"))))))))</f>
        <v/>
      </c>
      <c r="P295" s="14">
        <f>IF($O295="","",COUNTIF($O$7:$O295,"?*"))</f>
        <v/>
      </c>
    </row>
    <row r="296" ht="18" customHeight="1">
      <c r="A296" s="14">
        <f>IF(AND($B296="",$D296=""),"",ROW()-6)</f>
        <v/>
      </c>
      <c r="B296" s="13" t="n"/>
      <c r="C296" s="15" t="n"/>
      <c r="D296" s="11" t="n"/>
      <c r="E296" s="14">
        <f>IF($D296="","",IFERROR(INDEX(Inventario!$B$6:$B$305,MATCH($D296,Inventario!$A$6:$A$305,0)),"Sin ficha"))</f>
        <v/>
      </c>
      <c r="F296" s="14">
        <f>IF($D296="","",IFERROR(INDEX(Inventario!$C$6:$C$305,MATCH($D296,Inventario!$A$6:$A$305,0)),"Sin ficha"))</f>
        <v/>
      </c>
      <c r="G296" s="11" t="n"/>
      <c r="H296" s="11" t="n"/>
      <c r="I296" s="12" t="n"/>
      <c r="J296" s="14">
        <f>IF($D296="","",IF(ISNA(MATCH($D296,Inventario!$A$6:$A$305,0)),"Bicicleta no registrada",IF($I296="","Sin documento",IF($I296=INDEX(Inventario!$D$6:$D$305,MATCH($D296,Inventario!$A$6:$A$305,0)),"Propietario",IF(OR($I296=INDEX(Inventario!$F$6:$F$305,MATCH($D296,Inventario!$A$6:$A$305,0)),$I296=INDEX(Inventario!$H$6:$H$305,MATCH($D296,Inventario!$A$6:$A$305,0))),"Autorizado en la ficha","Otra persona")))))</f>
        <v/>
      </c>
      <c r="K296" s="11" t="n"/>
      <c r="L296" s="11" t="n"/>
      <c r="M296" s="11" t="n"/>
      <c r="N296" s="11" t="n"/>
      <c r="O296" s="14">
        <f>IF($D296="","",IF($J296="Bicicleta no registrada","Revisar: bicicleta sin ficha en el inventario",IF($G296="Salida no permitida","Revisar: intento de salida sin autorización (no salió)",IF($G296&lt;&gt;"Sale","",IF($J296="Propietario","",IF($J296="Autorizado en la ficha","Informativa: sale con un autorizado de la ficha",IF(OR($K296="Sí, por citófono o llamada",$K296="Sí, por escrito"),"Informativa: sale con otra persona, autorizada por el propietario",IF($J296="Sin documento","Revisar: sale sin documento y sin autorización","Revisar: sale con otra persona sin autorización del propietario"))))))))</f>
        <v/>
      </c>
      <c r="P296" s="14">
        <f>IF($O296="","",COUNTIF($O$7:$O296,"?*"))</f>
        <v/>
      </c>
    </row>
    <row r="297" ht="18" customHeight="1">
      <c r="A297" s="14">
        <f>IF(AND($B297="",$D297=""),"",ROW()-6)</f>
        <v/>
      </c>
      <c r="B297" s="13" t="n"/>
      <c r="C297" s="15" t="n"/>
      <c r="D297" s="11" t="n"/>
      <c r="E297" s="14">
        <f>IF($D297="","",IFERROR(INDEX(Inventario!$B$6:$B$305,MATCH($D297,Inventario!$A$6:$A$305,0)),"Sin ficha"))</f>
        <v/>
      </c>
      <c r="F297" s="14">
        <f>IF($D297="","",IFERROR(INDEX(Inventario!$C$6:$C$305,MATCH($D297,Inventario!$A$6:$A$305,0)),"Sin ficha"))</f>
        <v/>
      </c>
      <c r="G297" s="11" t="n"/>
      <c r="H297" s="11" t="n"/>
      <c r="I297" s="12" t="n"/>
      <c r="J297" s="14">
        <f>IF($D297="","",IF(ISNA(MATCH($D297,Inventario!$A$6:$A$305,0)),"Bicicleta no registrada",IF($I297="","Sin documento",IF($I297=INDEX(Inventario!$D$6:$D$305,MATCH($D297,Inventario!$A$6:$A$305,0)),"Propietario",IF(OR($I297=INDEX(Inventario!$F$6:$F$305,MATCH($D297,Inventario!$A$6:$A$305,0)),$I297=INDEX(Inventario!$H$6:$H$305,MATCH($D297,Inventario!$A$6:$A$305,0))),"Autorizado en la ficha","Otra persona")))))</f>
        <v/>
      </c>
      <c r="K297" s="11" t="n"/>
      <c r="L297" s="11" t="n"/>
      <c r="M297" s="11" t="n"/>
      <c r="N297" s="11" t="n"/>
      <c r="O297" s="14">
        <f>IF($D297="","",IF($J297="Bicicleta no registrada","Revisar: bicicleta sin ficha en el inventario",IF($G297="Salida no permitida","Revisar: intento de salida sin autorización (no salió)",IF($G297&lt;&gt;"Sale","",IF($J297="Propietario","",IF($J297="Autorizado en la ficha","Informativa: sale con un autorizado de la ficha",IF(OR($K297="Sí, por citófono o llamada",$K297="Sí, por escrito"),"Informativa: sale con otra persona, autorizada por el propietario",IF($J297="Sin documento","Revisar: sale sin documento y sin autorización","Revisar: sale con otra persona sin autorización del propietario"))))))))</f>
        <v/>
      </c>
      <c r="P297" s="14">
        <f>IF($O297="","",COUNTIF($O$7:$O297,"?*"))</f>
        <v/>
      </c>
    </row>
    <row r="298" ht="18" customHeight="1">
      <c r="A298" s="14">
        <f>IF(AND($B298="",$D298=""),"",ROW()-6)</f>
        <v/>
      </c>
      <c r="B298" s="13" t="n"/>
      <c r="C298" s="15" t="n"/>
      <c r="D298" s="11" t="n"/>
      <c r="E298" s="14">
        <f>IF($D298="","",IFERROR(INDEX(Inventario!$B$6:$B$305,MATCH($D298,Inventario!$A$6:$A$305,0)),"Sin ficha"))</f>
        <v/>
      </c>
      <c r="F298" s="14">
        <f>IF($D298="","",IFERROR(INDEX(Inventario!$C$6:$C$305,MATCH($D298,Inventario!$A$6:$A$305,0)),"Sin ficha"))</f>
        <v/>
      </c>
      <c r="G298" s="11" t="n"/>
      <c r="H298" s="11" t="n"/>
      <c r="I298" s="12" t="n"/>
      <c r="J298" s="14">
        <f>IF($D298="","",IF(ISNA(MATCH($D298,Inventario!$A$6:$A$305,0)),"Bicicleta no registrada",IF($I298="","Sin documento",IF($I298=INDEX(Inventario!$D$6:$D$305,MATCH($D298,Inventario!$A$6:$A$305,0)),"Propietario",IF(OR($I298=INDEX(Inventario!$F$6:$F$305,MATCH($D298,Inventario!$A$6:$A$305,0)),$I298=INDEX(Inventario!$H$6:$H$305,MATCH($D298,Inventario!$A$6:$A$305,0))),"Autorizado en la ficha","Otra persona")))))</f>
        <v/>
      </c>
      <c r="K298" s="11" t="n"/>
      <c r="L298" s="11" t="n"/>
      <c r="M298" s="11" t="n"/>
      <c r="N298" s="11" t="n"/>
      <c r="O298" s="14">
        <f>IF($D298="","",IF($J298="Bicicleta no registrada","Revisar: bicicleta sin ficha en el inventario",IF($G298="Salida no permitida","Revisar: intento de salida sin autorización (no salió)",IF($G298&lt;&gt;"Sale","",IF($J298="Propietario","",IF($J298="Autorizado en la ficha","Informativa: sale con un autorizado de la ficha",IF(OR($K298="Sí, por citófono o llamada",$K298="Sí, por escrito"),"Informativa: sale con otra persona, autorizada por el propietario",IF($J298="Sin documento","Revisar: sale sin documento y sin autorización","Revisar: sale con otra persona sin autorización del propietario"))))))))</f>
        <v/>
      </c>
      <c r="P298" s="14">
        <f>IF($O298="","",COUNTIF($O$7:$O298,"?*"))</f>
        <v/>
      </c>
    </row>
    <row r="299" ht="18" customHeight="1">
      <c r="A299" s="14">
        <f>IF(AND($B299="",$D299=""),"",ROW()-6)</f>
        <v/>
      </c>
      <c r="B299" s="13" t="n"/>
      <c r="C299" s="15" t="n"/>
      <c r="D299" s="11" t="n"/>
      <c r="E299" s="14">
        <f>IF($D299="","",IFERROR(INDEX(Inventario!$B$6:$B$305,MATCH($D299,Inventario!$A$6:$A$305,0)),"Sin ficha"))</f>
        <v/>
      </c>
      <c r="F299" s="14">
        <f>IF($D299="","",IFERROR(INDEX(Inventario!$C$6:$C$305,MATCH($D299,Inventario!$A$6:$A$305,0)),"Sin ficha"))</f>
        <v/>
      </c>
      <c r="G299" s="11" t="n"/>
      <c r="H299" s="11" t="n"/>
      <c r="I299" s="12" t="n"/>
      <c r="J299" s="14">
        <f>IF($D299="","",IF(ISNA(MATCH($D299,Inventario!$A$6:$A$305,0)),"Bicicleta no registrada",IF($I299="","Sin documento",IF($I299=INDEX(Inventario!$D$6:$D$305,MATCH($D299,Inventario!$A$6:$A$305,0)),"Propietario",IF(OR($I299=INDEX(Inventario!$F$6:$F$305,MATCH($D299,Inventario!$A$6:$A$305,0)),$I299=INDEX(Inventario!$H$6:$H$305,MATCH($D299,Inventario!$A$6:$A$305,0))),"Autorizado en la ficha","Otra persona")))))</f>
        <v/>
      </c>
      <c r="K299" s="11" t="n"/>
      <c r="L299" s="11" t="n"/>
      <c r="M299" s="11" t="n"/>
      <c r="N299" s="11" t="n"/>
      <c r="O299" s="14">
        <f>IF($D299="","",IF($J299="Bicicleta no registrada","Revisar: bicicleta sin ficha en el inventario",IF($G299="Salida no permitida","Revisar: intento de salida sin autorización (no salió)",IF($G299&lt;&gt;"Sale","",IF($J299="Propietario","",IF($J299="Autorizado en la ficha","Informativa: sale con un autorizado de la ficha",IF(OR($K299="Sí, por citófono o llamada",$K299="Sí, por escrito"),"Informativa: sale con otra persona, autorizada por el propietario",IF($J299="Sin documento","Revisar: sale sin documento y sin autorización","Revisar: sale con otra persona sin autorización del propietario"))))))))</f>
        <v/>
      </c>
      <c r="P299" s="14">
        <f>IF($O299="","",COUNTIF($O$7:$O299,"?*"))</f>
        <v/>
      </c>
    </row>
    <row r="300" ht="18" customHeight="1">
      <c r="A300" s="14">
        <f>IF(AND($B300="",$D300=""),"",ROW()-6)</f>
        <v/>
      </c>
      <c r="B300" s="13" t="n"/>
      <c r="C300" s="15" t="n"/>
      <c r="D300" s="11" t="n"/>
      <c r="E300" s="14">
        <f>IF($D300="","",IFERROR(INDEX(Inventario!$B$6:$B$305,MATCH($D300,Inventario!$A$6:$A$305,0)),"Sin ficha"))</f>
        <v/>
      </c>
      <c r="F300" s="14">
        <f>IF($D300="","",IFERROR(INDEX(Inventario!$C$6:$C$305,MATCH($D300,Inventario!$A$6:$A$305,0)),"Sin ficha"))</f>
        <v/>
      </c>
      <c r="G300" s="11" t="n"/>
      <c r="H300" s="11" t="n"/>
      <c r="I300" s="12" t="n"/>
      <c r="J300" s="14">
        <f>IF($D300="","",IF(ISNA(MATCH($D300,Inventario!$A$6:$A$305,0)),"Bicicleta no registrada",IF($I300="","Sin documento",IF($I300=INDEX(Inventario!$D$6:$D$305,MATCH($D300,Inventario!$A$6:$A$305,0)),"Propietario",IF(OR($I300=INDEX(Inventario!$F$6:$F$305,MATCH($D300,Inventario!$A$6:$A$305,0)),$I300=INDEX(Inventario!$H$6:$H$305,MATCH($D300,Inventario!$A$6:$A$305,0))),"Autorizado en la ficha","Otra persona")))))</f>
        <v/>
      </c>
      <c r="K300" s="11" t="n"/>
      <c r="L300" s="11" t="n"/>
      <c r="M300" s="11" t="n"/>
      <c r="N300" s="11" t="n"/>
      <c r="O300" s="14">
        <f>IF($D300="","",IF($J300="Bicicleta no registrada","Revisar: bicicleta sin ficha en el inventario",IF($G300="Salida no permitida","Revisar: intento de salida sin autorización (no salió)",IF($G300&lt;&gt;"Sale","",IF($J300="Propietario","",IF($J300="Autorizado en la ficha","Informativa: sale con un autorizado de la ficha",IF(OR($K300="Sí, por citófono o llamada",$K300="Sí, por escrito"),"Informativa: sale con otra persona, autorizada por el propietario",IF($J300="Sin documento","Revisar: sale sin documento y sin autorización","Revisar: sale con otra persona sin autorización del propietario"))))))))</f>
        <v/>
      </c>
      <c r="P300" s="14">
        <f>IF($O300="","",COUNTIF($O$7:$O300,"?*"))</f>
        <v/>
      </c>
    </row>
    <row r="301" ht="18" customHeight="1">
      <c r="A301" s="14">
        <f>IF(AND($B301="",$D301=""),"",ROW()-6)</f>
        <v/>
      </c>
      <c r="B301" s="13" t="n"/>
      <c r="C301" s="15" t="n"/>
      <c r="D301" s="11" t="n"/>
      <c r="E301" s="14">
        <f>IF($D301="","",IFERROR(INDEX(Inventario!$B$6:$B$305,MATCH($D301,Inventario!$A$6:$A$305,0)),"Sin ficha"))</f>
        <v/>
      </c>
      <c r="F301" s="14">
        <f>IF($D301="","",IFERROR(INDEX(Inventario!$C$6:$C$305,MATCH($D301,Inventario!$A$6:$A$305,0)),"Sin ficha"))</f>
        <v/>
      </c>
      <c r="G301" s="11" t="n"/>
      <c r="H301" s="11" t="n"/>
      <c r="I301" s="12" t="n"/>
      <c r="J301" s="14">
        <f>IF($D301="","",IF(ISNA(MATCH($D301,Inventario!$A$6:$A$305,0)),"Bicicleta no registrada",IF($I301="","Sin documento",IF($I301=INDEX(Inventario!$D$6:$D$305,MATCH($D301,Inventario!$A$6:$A$305,0)),"Propietario",IF(OR($I301=INDEX(Inventario!$F$6:$F$305,MATCH($D301,Inventario!$A$6:$A$305,0)),$I301=INDEX(Inventario!$H$6:$H$305,MATCH($D301,Inventario!$A$6:$A$305,0))),"Autorizado en la ficha","Otra persona")))))</f>
        <v/>
      </c>
      <c r="K301" s="11" t="n"/>
      <c r="L301" s="11" t="n"/>
      <c r="M301" s="11" t="n"/>
      <c r="N301" s="11" t="n"/>
      <c r="O301" s="14">
        <f>IF($D301="","",IF($J301="Bicicleta no registrada","Revisar: bicicleta sin ficha en el inventario",IF($G301="Salida no permitida","Revisar: intento de salida sin autorización (no salió)",IF($G301&lt;&gt;"Sale","",IF($J301="Propietario","",IF($J301="Autorizado en la ficha","Informativa: sale con un autorizado de la ficha",IF(OR($K301="Sí, por citófono o llamada",$K301="Sí, por escrito"),"Informativa: sale con otra persona, autorizada por el propietario",IF($J301="Sin documento","Revisar: sale sin documento y sin autorización","Revisar: sale con otra persona sin autorización del propietario"))))))))</f>
        <v/>
      </c>
      <c r="P301" s="14">
        <f>IF($O301="","",COUNTIF($O$7:$O301,"?*"))</f>
        <v/>
      </c>
    </row>
    <row r="302" ht="18" customHeight="1">
      <c r="A302" s="14">
        <f>IF(AND($B302="",$D302=""),"",ROW()-6)</f>
        <v/>
      </c>
      <c r="B302" s="13" t="n"/>
      <c r="C302" s="15" t="n"/>
      <c r="D302" s="11" t="n"/>
      <c r="E302" s="14">
        <f>IF($D302="","",IFERROR(INDEX(Inventario!$B$6:$B$305,MATCH($D302,Inventario!$A$6:$A$305,0)),"Sin ficha"))</f>
        <v/>
      </c>
      <c r="F302" s="14">
        <f>IF($D302="","",IFERROR(INDEX(Inventario!$C$6:$C$305,MATCH($D302,Inventario!$A$6:$A$305,0)),"Sin ficha"))</f>
        <v/>
      </c>
      <c r="G302" s="11" t="n"/>
      <c r="H302" s="11" t="n"/>
      <c r="I302" s="12" t="n"/>
      <c r="J302" s="14">
        <f>IF($D302="","",IF(ISNA(MATCH($D302,Inventario!$A$6:$A$305,0)),"Bicicleta no registrada",IF($I302="","Sin documento",IF($I302=INDEX(Inventario!$D$6:$D$305,MATCH($D302,Inventario!$A$6:$A$305,0)),"Propietario",IF(OR($I302=INDEX(Inventario!$F$6:$F$305,MATCH($D302,Inventario!$A$6:$A$305,0)),$I302=INDEX(Inventario!$H$6:$H$305,MATCH($D302,Inventario!$A$6:$A$305,0))),"Autorizado en la ficha","Otra persona")))))</f>
        <v/>
      </c>
      <c r="K302" s="11" t="n"/>
      <c r="L302" s="11" t="n"/>
      <c r="M302" s="11" t="n"/>
      <c r="N302" s="11" t="n"/>
      <c r="O302" s="14">
        <f>IF($D302="","",IF($J302="Bicicleta no registrada","Revisar: bicicleta sin ficha en el inventario",IF($G302="Salida no permitida","Revisar: intento de salida sin autorización (no salió)",IF($G302&lt;&gt;"Sale","",IF($J302="Propietario","",IF($J302="Autorizado en la ficha","Informativa: sale con un autorizado de la ficha",IF(OR($K302="Sí, por citófono o llamada",$K302="Sí, por escrito"),"Informativa: sale con otra persona, autorizada por el propietario",IF($J302="Sin documento","Revisar: sale sin documento y sin autorización","Revisar: sale con otra persona sin autorización del propietario"))))))))</f>
        <v/>
      </c>
      <c r="P302" s="14">
        <f>IF($O302="","",COUNTIF($O$7:$O302,"?*"))</f>
        <v/>
      </c>
    </row>
    <row r="303" ht="18" customHeight="1">
      <c r="A303" s="14">
        <f>IF(AND($B303="",$D303=""),"",ROW()-6)</f>
        <v/>
      </c>
      <c r="B303" s="13" t="n"/>
      <c r="C303" s="15" t="n"/>
      <c r="D303" s="11" t="n"/>
      <c r="E303" s="14">
        <f>IF($D303="","",IFERROR(INDEX(Inventario!$B$6:$B$305,MATCH($D303,Inventario!$A$6:$A$305,0)),"Sin ficha"))</f>
        <v/>
      </c>
      <c r="F303" s="14">
        <f>IF($D303="","",IFERROR(INDEX(Inventario!$C$6:$C$305,MATCH($D303,Inventario!$A$6:$A$305,0)),"Sin ficha"))</f>
        <v/>
      </c>
      <c r="G303" s="11" t="n"/>
      <c r="H303" s="11" t="n"/>
      <c r="I303" s="12" t="n"/>
      <c r="J303" s="14">
        <f>IF($D303="","",IF(ISNA(MATCH($D303,Inventario!$A$6:$A$305,0)),"Bicicleta no registrada",IF($I303="","Sin documento",IF($I303=INDEX(Inventario!$D$6:$D$305,MATCH($D303,Inventario!$A$6:$A$305,0)),"Propietario",IF(OR($I303=INDEX(Inventario!$F$6:$F$305,MATCH($D303,Inventario!$A$6:$A$305,0)),$I303=INDEX(Inventario!$H$6:$H$305,MATCH($D303,Inventario!$A$6:$A$305,0))),"Autorizado en la ficha","Otra persona")))))</f>
        <v/>
      </c>
      <c r="K303" s="11" t="n"/>
      <c r="L303" s="11" t="n"/>
      <c r="M303" s="11" t="n"/>
      <c r="N303" s="11" t="n"/>
      <c r="O303" s="14">
        <f>IF($D303="","",IF($J303="Bicicleta no registrada","Revisar: bicicleta sin ficha en el inventario",IF($G303="Salida no permitida","Revisar: intento de salida sin autorización (no salió)",IF($G303&lt;&gt;"Sale","",IF($J303="Propietario","",IF($J303="Autorizado en la ficha","Informativa: sale con un autorizado de la ficha",IF(OR($K303="Sí, por citófono o llamada",$K303="Sí, por escrito"),"Informativa: sale con otra persona, autorizada por el propietario",IF($J303="Sin documento","Revisar: sale sin documento y sin autorización","Revisar: sale con otra persona sin autorización del propietario"))))))))</f>
        <v/>
      </c>
      <c r="P303" s="14">
        <f>IF($O303="","",COUNTIF($O$7:$O303,"?*"))</f>
        <v/>
      </c>
    </row>
    <row r="304" ht="18" customHeight="1">
      <c r="A304" s="14">
        <f>IF(AND($B304="",$D304=""),"",ROW()-6)</f>
        <v/>
      </c>
      <c r="B304" s="13" t="n"/>
      <c r="C304" s="15" t="n"/>
      <c r="D304" s="11" t="n"/>
      <c r="E304" s="14">
        <f>IF($D304="","",IFERROR(INDEX(Inventario!$B$6:$B$305,MATCH($D304,Inventario!$A$6:$A$305,0)),"Sin ficha"))</f>
        <v/>
      </c>
      <c r="F304" s="14">
        <f>IF($D304="","",IFERROR(INDEX(Inventario!$C$6:$C$305,MATCH($D304,Inventario!$A$6:$A$305,0)),"Sin ficha"))</f>
        <v/>
      </c>
      <c r="G304" s="11" t="n"/>
      <c r="H304" s="11" t="n"/>
      <c r="I304" s="12" t="n"/>
      <c r="J304" s="14">
        <f>IF($D304="","",IF(ISNA(MATCH($D304,Inventario!$A$6:$A$305,0)),"Bicicleta no registrada",IF($I304="","Sin documento",IF($I304=INDEX(Inventario!$D$6:$D$305,MATCH($D304,Inventario!$A$6:$A$305,0)),"Propietario",IF(OR($I304=INDEX(Inventario!$F$6:$F$305,MATCH($D304,Inventario!$A$6:$A$305,0)),$I304=INDEX(Inventario!$H$6:$H$305,MATCH($D304,Inventario!$A$6:$A$305,0))),"Autorizado en la ficha","Otra persona")))))</f>
        <v/>
      </c>
      <c r="K304" s="11" t="n"/>
      <c r="L304" s="11" t="n"/>
      <c r="M304" s="11" t="n"/>
      <c r="N304" s="11" t="n"/>
      <c r="O304" s="14">
        <f>IF($D304="","",IF($J304="Bicicleta no registrada","Revisar: bicicleta sin ficha en el inventario",IF($G304="Salida no permitida","Revisar: intento de salida sin autorización (no salió)",IF($G304&lt;&gt;"Sale","",IF($J304="Propietario","",IF($J304="Autorizado en la ficha","Informativa: sale con un autorizado de la ficha",IF(OR($K304="Sí, por citófono o llamada",$K304="Sí, por escrito"),"Informativa: sale con otra persona, autorizada por el propietario",IF($J304="Sin documento","Revisar: sale sin documento y sin autorización","Revisar: sale con otra persona sin autorización del propietario"))))))))</f>
        <v/>
      </c>
      <c r="P304" s="14">
        <f>IF($O304="","",COUNTIF($O$7:$O304,"?*"))</f>
        <v/>
      </c>
    </row>
    <row r="305" ht="18" customHeight="1">
      <c r="A305" s="14">
        <f>IF(AND($B305="",$D305=""),"",ROW()-6)</f>
        <v/>
      </c>
      <c r="B305" s="13" t="n"/>
      <c r="C305" s="15" t="n"/>
      <c r="D305" s="11" t="n"/>
      <c r="E305" s="14">
        <f>IF($D305="","",IFERROR(INDEX(Inventario!$B$6:$B$305,MATCH($D305,Inventario!$A$6:$A$305,0)),"Sin ficha"))</f>
        <v/>
      </c>
      <c r="F305" s="14">
        <f>IF($D305="","",IFERROR(INDEX(Inventario!$C$6:$C$305,MATCH($D305,Inventario!$A$6:$A$305,0)),"Sin ficha"))</f>
        <v/>
      </c>
      <c r="G305" s="11" t="n"/>
      <c r="H305" s="11" t="n"/>
      <c r="I305" s="12" t="n"/>
      <c r="J305" s="14">
        <f>IF($D305="","",IF(ISNA(MATCH($D305,Inventario!$A$6:$A$305,0)),"Bicicleta no registrada",IF($I305="","Sin documento",IF($I305=INDEX(Inventario!$D$6:$D$305,MATCH($D305,Inventario!$A$6:$A$305,0)),"Propietario",IF(OR($I305=INDEX(Inventario!$F$6:$F$305,MATCH($D305,Inventario!$A$6:$A$305,0)),$I305=INDEX(Inventario!$H$6:$H$305,MATCH($D305,Inventario!$A$6:$A$305,0))),"Autorizado en la ficha","Otra persona")))))</f>
        <v/>
      </c>
      <c r="K305" s="11" t="n"/>
      <c r="L305" s="11" t="n"/>
      <c r="M305" s="11" t="n"/>
      <c r="N305" s="11" t="n"/>
      <c r="O305" s="14">
        <f>IF($D305="","",IF($J305="Bicicleta no registrada","Revisar: bicicleta sin ficha en el inventario",IF($G305="Salida no permitida","Revisar: intento de salida sin autorización (no salió)",IF($G305&lt;&gt;"Sale","",IF($J305="Propietario","",IF($J305="Autorizado en la ficha","Informativa: sale con un autorizado de la ficha",IF(OR($K305="Sí, por citófono o llamada",$K305="Sí, por escrito"),"Informativa: sale con otra persona, autorizada por el propietario",IF($J305="Sin documento","Revisar: sale sin documento y sin autorización","Revisar: sale con otra persona sin autorización del propietario"))))))))</f>
        <v/>
      </c>
      <c r="P305" s="14">
        <f>IF($O305="","",COUNTIF($O$7:$O305,"?*"))</f>
        <v/>
      </c>
    </row>
    <row r="306" ht="18" customHeight="1">
      <c r="A306" s="14">
        <f>IF(AND($B306="",$D306=""),"",ROW()-6)</f>
        <v/>
      </c>
      <c r="B306" s="13" t="n"/>
      <c r="C306" s="15" t="n"/>
      <c r="D306" s="11" t="n"/>
      <c r="E306" s="14">
        <f>IF($D306="","",IFERROR(INDEX(Inventario!$B$6:$B$305,MATCH($D306,Inventario!$A$6:$A$305,0)),"Sin ficha"))</f>
        <v/>
      </c>
      <c r="F306" s="14">
        <f>IF($D306="","",IFERROR(INDEX(Inventario!$C$6:$C$305,MATCH($D306,Inventario!$A$6:$A$305,0)),"Sin ficha"))</f>
        <v/>
      </c>
      <c r="G306" s="11" t="n"/>
      <c r="H306" s="11" t="n"/>
      <c r="I306" s="12" t="n"/>
      <c r="J306" s="14">
        <f>IF($D306="","",IF(ISNA(MATCH($D306,Inventario!$A$6:$A$305,0)),"Bicicleta no registrada",IF($I306="","Sin documento",IF($I306=INDEX(Inventario!$D$6:$D$305,MATCH($D306,Inventario!$A$6:$A$305,0)),"Propietario",IF(OR($I306=INDEX(Inventario!$F$6:$F$305,MATCH($D306,Inventario!$A$6:$A$305,0)),$I306=INDEX(Inventario!$H$6:$H$305,MATCH($D306,Inventario!$A$6:$A$305,0))),"Autorizado en la ficha","Otra persona")))))</f>
        <v/>
      </c>
      <c r="K306" s="11" t="n"/>
      <c r="L306" s="11" t="n"/>
      <c r="M306" s="11" t="n"/>
      <c r="N306" s="11" t="n"/>
      <c r="O306" s="14">
        <f>IF($D306="","",IF($J306="Bicicleta no registrada","Revisar: bicicleta sin ficha en el inventario",IF($G306="Salida no permitida","Revisar: intento de salida sin autorización (no salió)",IF($G306&lt;&gt;"Sale","",IF($J306="Propietario","",IF($J306="Autorizado en la ficha","Informativa: sale con un autorizado de la ficha",IF(OR($K306="Sí, por citófono o llamada",$K306="Sí, por escrito"),"Informativa: sale con otra persona, autorizada por el propietario",IF($J306="Sin documento","Revisar: sale sin documento y sin autorización","Revisar: sale con otra persona sin autorización del propietario"))))))))</f>
        <v/>
      </c>
      <c r="P306" s="14">
        <f>IF($O306="","",COUNTIF($O$7:$O306,"?*"))</f>
        <v/>
      </c>
    </row>
    <row r="307" ht="18" customHeight="1">
      <c r="A307" s="14">
        <f>IF(AND($B307="",$D307=""),"",ROW()-6)</f>
        <v/>
      </c>
      <c r="B307" s="13" t="n"/>
      <c r="C307" s="15" t="n"/>
      <c r="D307" s="11" t="n"/>
      <c r="E307" s="14">
        <f>IF($D307="","",IFERROR(INDEX(Inventario!$B$6:$B$305,MATCH($D307,Inventario!$A$6:$A$305,0)),"Sin ficha"))</f>
        <v/>
      </c>
      <c r="F307" s="14">
        <f>IF($D307="","",IFERROR(INDEX(Inventario!$C$6:$C$305,MATCH($D307,Inventario!$A$6:$A$305,0)),"Sin ficha"))</f>
        <v/>
      </c>
      <c r="G307" s="11" t="n"/>
      <c r="H307" s="11" t="n"/>
      <c r="I307" s="12" t="n"/>
      <c r="J307" s="14">
        <f>IF($D307="","",IF(ISNA(MATCH($D307,Inventario!$A$6:$A$305,0)),"Bicicleta no registrada",IF($I307="","Sin documento",IF($I307=INDEX(Inventario!$D$6:$D$305,MATCH($D307,Inventario!$A$6:$A$305,0)),"Propietario",IF(OR($I307=INDEX(Inventario!$F$6:$F$305,MATCH($D307,Inventario!$A$6:$A$305,0)),$I307=INDEX(Inventario!$H$6:$H$305,MATCH($D307,Inventario!$A$6:$A$305,0))),"Autorizado en la ficha","Otra persona")))))</f>
        <v/>
      </c>
      <c r="K307" s="11" t="n"/>
      <c r="L307" s="11" t="n"/>
      <c r="M307" s="11" t="n"/>
      <c r="N307" s="11" t="n"/>
      <c r="O307" s="14">
        <f>IF($D307="","",IF($J307="Bicicleta no registrada","Revisar: bicicleta sin ficha en el inventario",IF($G307="Salida no permitida","Revisar: intento de salida sin autorización (no salió)",IF($G307&lt;&gt;"Sale","",IF($J307="Propietario","",IF($J307="Autorizado en la ficha","Informativa: sale con un autorizado de la ficha",IF(OR($K307="Sí, por citófono o llamada",$K307="Sí, por escrito"),"Informativa: sale con otra persona, autorizada por el propietario",IF($J307="Sin documento","Revisar: sale sin documento y sin autorización","Revisar: sale con otra persona sin autorización del propietario"))))))))</f>
        <v/>
      </c>
      <c r="P307" s="14">
        <f>IF($O307="","",COUNTIF($O$7:$O307,"?*"))</f>
        <v/>
      </c>
    </row>
    <row r="308" ht="18" customHeight="1">
      <c r="A308" s="14">
        <f>IF(AND($B308="",$D308=""),"",ROW()-6)</f>
        <v/>
      </c>
      <c r="B308" s="13" t="n"/>
      <c r="C308" s="15" t="n"/>
      <c r="D308" s="11" t="n"/>
      <c r="E308" s="14">
        <f>IF($D308="","",IFERROR(INDEX(Inventario!$B$6:$B$305,MATCH($D308,Inventario!$A$6:$A$305,0)),"Sin ficha"))</f>
        <v/>
      </c>
      <c r="F308" s="14">
        <f>IF($D308="","",IFERROR(INDEX(Inventario!$C$6:$C$305,MATCH($D308,Inventario!$A$6:$A$305,0)),"Sin ficha"))</f>
        <v/>
      </c>
      <c r="G308" s="11" t="n"/>
      <c r="H308" s="11" t="n"/>
      <c r="I308" s="12" t="n"/>
      <c r="J308" s="14">
        <f>IF($D308="","",IF(ISNA(MATCH($D308,Inventario!$A$6:$A$305,0)),"Bicicleta no registrada",IF($I308="","Sin documento",IF($I308=INDEX(Inventario!$D$6:$D$305,MATCH($D308,Inventario!$A$6:$A$305,0)),"Propietario",IF(OR($I308=INDEX(Inventario!$F$6:$F$305,MATCH($D308,Inventario!$A$6:$A$305,0)),$I308=INDEX(Inventario!$H$6:$H$305,MATCH($D308,Inventario!$A$6:$A$305,0))),"Autorizado en la ficha","Otra persona")))))</f>
        <v/>
      </c>
      <c r="K308" s="11" t="n"/>
      <c r="L308" s="11" t="n"/>
      <c r="M308" s="11" t="n"/>
      <c r="N308" s="11" t="n"/>
      <c r="O308" s="14">
        <f>IF($D308="","",IF($J308="Bicicleta no registrada","Revisar: bicicleta sin ficha en el inventario",IF($G308="Salida no permitida","Revisar: intento de salida sin autorización (no salió)",IF($G308&lt;&gt;"Sale","",IF($J308="Propietario","",IF($J308="Autorizado en la ficha","Informativa: sale con un autorizado de la ficha",IF(OR($K308="Sí, por citófono o llamada",$K308="Sí, por escrito"),"Informativa: sale con otra persona, autorizada por el propietario",IF($J308="Sin documento","Revisar: sale sin documento y sin autorización","Revisar: sale con otra persona sin autorización del propietario"))))))))</f>
        <v/>
      </c>
      <c r="P308" s="14">
        <f>IF($O308="","",COUNTIF($O$7:$O308,"?*"))</f>
        <v/>
      </c>
    </row>
    <row r="309" ht="18" customHeight="1">
      <c r="A309" s="14">
        <f>IF(AND($B309="",$D309=""),"",ROW()-6)</f>
        <v/>
      </c>
      <c r="B309" s="13" t="n"/>
      <c r="C309" s="15" t="n"/>
      <c r="D309" s="11" t="n"/>
      <c r="E309" s="14">
        <f>IF($D309="","",IFERROR(INDEX(Inventario!$B$6:$B$305,MATCH($D309,Inventario!$A$6:$A$305,0)),"Sin ficha"))</f>
        <v/>
      </c>
      <c r="F309" s="14">
        <f>IF($D309="","",IFERROR(INDEX(Inventario!$C$6:$C$305,MATCH($D309,Inventario!$A$6:$A$305,0)),"Sin ficha"))</f>
        <v/>
      </c>
      <c r="G309" s="11" t="n"/>
      <c r="H309" s="11" t="n"/>
      <c r="I309" s="12" t="n"/>
      <c r="J309" s="14">
        <f>IF($D309="","",IF(ISNA(MATCH($D309,Inventario!$A$6:$A$305,0)),"Bicicleta no registrada",IF($I309="","Sin documento",IF($I309=INDEX(Inventario!$D$6:$D$305,MATCH($D309,Inventario!$A$6:$A$305,0)),"Propietario",IF(OR($I309=INDEX(Inventario!$F$6:$F$305,MATCH($D309,Inventario!$A$6:$A$305,0)),$I309=INDEX(Inventario!$H$6:$H$305,MATCH($D309,Inventario!$A$6:$A$305,0))),"Autorizado en la ficha","Otra persona")))))</f>
        <v/>
      </c>
      <c r="K309" s="11" t="n"/>
      <c r="L309" s="11" t="n"/>
      <c r="M309" s="11" t="n"/>
      <c r="N309" s="11" t="n"/>
      <c r="O309" s="14">
        <f>IF($D309="","",IF($J309="Bicicleta no registrada","Revisar: bicicleta sin ficha en el inventario",IF($G309="Salida no permitida","Revisar: intento de salida sin autorización (no salió)",IF($G309&lt;&gt;"Sale","",IF($J309="Propietario","",IF($J309="Autorizado en la ficha","Informativa: sale con un autorizado de la ficha",IF(OR($K309="Sí, por citófono o llamada",$K309="Sí, por escrito"),"Informativa: sale con otra persona, autorizada por el propietario",IF($J309="Sin documento","Revisar: sale sin documento y sin autorización","Revisar: sale con otra persona sin autorización del propietario"))))))))</f>
        <v/>
      </c>
      <c r="P309" s="14">
        <f>IF($O309="","",COUNTIF($O$7:$O309,"?*"))</f>
        <v/>
      </c>
    </row>
    <row r="310" ht="18" customHeight="1">
      <c r="A310" s="14">
        <f>IF(AND($B310="",$D310=""),"",ROW()-6)</f>
        <v/>
      </c>
      <c r="B310" s="13" t="n"/>
      <c r="C310" s="15" t="n"/>
      <c r="D310" s="11" t="n"/>
      <c r="E310" s="14">
        <f>IF($D310="","",IFERROR(INDEX(Inventario!$B$6:$B$305,MATCH($D310,Inventario!$A$6:$A$305,0)),"Sin ficha"))</f>
        <v/>
      </c>
      <c r="F310" s="14">
        <f>IF($D310="","",IFERROR(INDEX(Inventario!$C$6:$C$305,MATCH($D310,Inventario!$A$6:$A$305,0)),"Sin ficha"))</f>
        <v/>
      </c>
      <c r="G310" s="11" t="n"/>
      <c r="H310" s="11" t="n"/>
      <c r="I310" s="12" t="n"/>
      <c r="J310" s="14">
        <f>IF($D310="","",IF(ISNA(MATCH($D310,Inventario!$A$6:$A$305,0)),"Bicicleta no registrada",IF($I310="","Sin documento",IF($I310=INDEX(Inventario!$D$6:$D$305,MATCH($D310,Inventario!$A$6:$A$305,0)),"Propietario",IF(OR($I310=INDEX(Inventario!$F$6:$F$305,MATCH($D310,Inventario!$A$6:$A$305,0)),$I310=INDEX(Inventario!$H$6:$H$305,MATCH($D310,Inventario!$A$6:$A$305,0))),"Autorizado en la ficha","Otra persona")))))</f>
        <v/>
      </c>
      <c r="K310" s="11" t="n"/>
      <c r="L310" s="11" t="n"/>
      <c r="M310" s="11" t="n"/>
      <c r="N310" s="11" t="n"/>
      <c r="O310" s="14">
        <f>IF($D310="","",IF($J310="Bicicleta no registrada","Revisar: bicicleta sin ficha en el inventario",IF($G310="Salida no permitida","Revisar: intento de salida sin autorización (no salió)",IF($G310&lt;&gt;"Sale","",IF($J310="Propietario","",IF($J310="Autorizado en la ficha","Informativa: sale con un autorizado de la ficha",IF(OR($K310="Sí, por citófono o llamada",$K310="Sí, por escrito"),"Informativa: sale con otra persona, autorizada por el propietario",IF($J310="Sin documento","Revisar: sale sin documento y sin autorización","Revisar: sale con otra persona sin autorización del propietario"))))))))</f>
        <v/>
      </c>
      <c r="P310" s="14">
        <f>IF($O310="","",COUNTIF($O$7:$O310,"?*"))</f>
        <v/>
      </c>
    </row>
    <row r="311" ht="18" customHeight="1">
      <c r="A311" s="14">
        <f>IF(AND($B311="",$D311=""),"",ROW()-6)</f>
        <v/>
      </c>
      <c r="B311" s="13" t="n"/>
      <c r="C311" s="15" t="n"/>
      <c r="D311" s="11" t="n"/>
      <c r="E311" s="14">
        <f>IF($D311="","",IFERROR(INDEX(Inventario!$B$6:$B$305,MATCH($D311,Inventario!$A$6:$A$305,0)),"Sin ficha"))</f>
        <v/>
      </c>
      <c r="F311" s="14">
        <f>IF($D311="","",IFERROR(INDEX(Inventario!$C$6:$C$305,MATCH($D311,Inventario!$A$6:$A$305,0)),"Sin ficha"))</f>
        <v/>
      </c>
      <c r="G311" s="11" t="n"/>
      <c r="H311" s="11" t="n"/>
      <c r="I311" s="12" t="n"/>
      <c r="J311" s="14">
        <f>IF($D311="","",IF(ISNA(MATCH($D311,Inventario!$A$6:$A$305,0)),"Bicicleta no registrada",IF($I311="","Sin documento",IF($I311=INDEX(Inventario!$D$6:$D$305,MATCH($D311,Inventario!$A$6:$A$305,0)),"Propietario",IF(OR($I311=INDEX(Inventario!$F$6:$F$305,MATCH($D311,Inventario!$A$6:$A$305,0)),$I311=INDEX(Inventario!$H$6:$H$305,MATCH($D311,Inventario!$A$6:$A$305,0))),"Autorizado en la ficha","Otra persona")))))</f>
        <v/>
      </c>
      <c r="K311" s="11" t="n"/>
      <c r="L311" s="11" t="n"/>
      <c r="M311" s="11" t="n"/>
      <c r="N311" s="11" t="n"/>
      <c r="O311" s="14">
        <f>IF($D311="","",IF($J311="Bicicleta no registrada","Revisar: bicicleta sin ficha en el inventario",IF($G311="Salida no permitida","Revisar: intento de salida sin autorización (no salió)",IF($G311&lt;&gt;"Sale","",IF($J311="Propietario","",IF($J311="Autorizado en la ficha","Informativa: sale con un autorizado de la ficha",IF(OR($K311="Sí, por citófono o llamada",$K311="Sí, por escrito"),"Informativa: sale con otra persona, autorizada por el propietario",IF($J311="Sin documento","Revisar: sale sin documento y sin autorización","Revisar: sale con otra persona sin autorización del propietario"))))))))</f>
        <v/>
      </c>
      <c r="P311" s="14">
        <f>IF($O311="","",COUNTIF($O$7:$O311,"?*"))</f>
        <v/>
      </c>
    </row>
    <row r="312" ht="18" customHeight="1">
      <c r="A312" s="14">
        <f>IF(AND($B312="",$D312=""),"",ROW()-6)</f>
        <v/>
      </c>
      <c r="B312" s="13" t="n"/>
      <c r="C312" s="15" t="n"/>
      <c r="D312" s="11" t="n"/>
      <c r="E312" s="14">
        <f>IF($D312="","",IFERROR(INDEX(Inventario!$B$6:$B$305,MATCH($D312,Inventario!$A$6:$A$305,0)),"Sin ficha"))</f>
        <v/>
      </c>
      <c r="F312" s="14">
        <f>IF($D312="","",IFERROR(INDEX(Inventario!$C$6:$C$305,MATCH($D312,Inventario!$A$6:$A$305,0)),"Sin ficha"))</f>
        <v/>
      </c>
      <c r="G312" s="11" t="n"/>
      <c r="H312" s="11" t="n"/>
      <c r="I312" s="12" t="n"/>
      <c r="J312" s="14">
        <f>IF($D312="","",IF(ISNA(MATCH($D312,Inventario!$A$6:$A$305,0)),"Bicicleta no registrada",IF($I312="","Sin documento",IF($I312=INDEX(Inventario!$D$6:$D$305,MATCH($D312,Inventario!$A$6:$A$305,0)),"Propietario",IF(OR($I312=INDEX(Inventario!$F$6:$F$305,MATCH($D312,Inventario!$A$6:$A$305,0)),$I312=INDEX(Inventario!$H$6:$H$305,MATCH($D312,Inventario!$A$6:$A$305,0))),"Autorizado en la ficha","Otra persona")))))</f>
        <v/>
      </c>
      <c r="K312" s="11" t="n"/>
      <c r="L312" s="11" t="n"/>
      <c r="M312" s="11" t="n"/>
      <c r="N312" s="11" t="n"/>
      <c r="O312" s="14">
        <f>IF($D312="","",IF($J312="Bicicleta no registrada","Revisar: bicicleta sin ficha en el inventario",IF($G312="Salida no permitida","Revisar: intento de salida sin autorización (no salió)",IF($G312&lt;&gt;"Sale","",IF($J312="Propietario","",IF($J312="Autorizado en la ficha","Informativa: sale con un autorizado de la ficha",IF(OR($K312="Sí, por citófono o llamada",$K312="Sí, por escrito"),"Informativa: sale con otra persona, autorizada por el propietario",IF($J312="Sin documento","Revisar: sale sin documento y sin autorización","Revisar: sale con otra persona sin autorización del propietario"))))))))</f>
        <v/>
      </c>
      <c r="P312" s="14">
        <f>IF($O312="","",COUNTIF($O$7:$O312,"?*"))</f>
        <v/>
      </c>
    </row>
    <row r="313" ht="18" customHeight="1">
      <c r="A313" s="14">
        <f>IF(AND($B313="",$D313=""),"",ROW()-6)</f>
        <v/>
      </c>
      <c r="B313" s="13" t="n"/>
      <c r="C313" s="15" t="n"/>
      <c r="D313" s="11" t="n"/>
      <c r="E313" s="14">
        <f>IF($D313="","",IFERROR(INDEX(Inventario!$B$6:$B$305,MATCH($D313,Inventario!$A$6:$A$305,0)),"Sin ficha"))</f>
        <v/>
      </c>
      <c r="F313" s="14">
        <f>IF($D313="","",IFERROR(INDEX(Inventario!$C$6:$C$305,MATCH($D313,Inventario!$A$6:$A$305,0)),"Sin ficha"))</f>
        <v/>
      </c>
      <c r="G313" s="11" t="n"/>
      <c r="H313" s="11" t="n"/>
      <c r="I313" s="12" t="n"/>
      <c r="J313" s="14">
        <f>IF($D313="","",IF(ISNA(MATCH($D313,Inventario!$A$6:$A$305,0)),"Bicicleta no registrada",IF($I313="","Sin documento",IF($I313=INDEX(Inventario!$D$6:$D$305,MATCH($D313,Inventario!$A$6:$A$305,0)),"Propietario",IF(OR($I313=INDEX(Inventario!$F$6:$F$305,MATCH($D313,Inventario!$A$6:$A$305,0)),$I313=INDEX(Inventario!$H$6:$H$305,MATCH($D313,Inventario!$A$6:$A$305,0))),"Autorizado en la ficha","Otra persona")))))</f>
        <v/>
      </c>
      <c r="K313" s="11" t="n"/>
      <c r="L313" s="11" t="n"/>
      <c r="M313" s="11" t="n"/>
      <c r="N313" s="11" t="n"/>
      <c r="O313" s="14">
        <f>IF($D313="","",IF($J313="Bicicleta no registrada","Revisar: bicicleta sin ficha en el inventario",IF($G313="Salida no permitida","Revisar: intento de salida sin autorización (no salió)",IF($G313&lt;&gt;"Sale","",IF($J313="Propietario","",IF($J313="Autorizado en la ficha","Informativa: sale con un autorizado de la ficha",IF(OR($K313="Sí, por citófono o llamada",$K313="Sí, por escrito"),"Informativa: sale con otra persona, autorizada por el propietario",IF($J313="Sin documento","Revisar: sale sin documento y sin autorización","Revisar: sale con otra persona sin autorización del propietario"))))))))</f>
        <v/>
      </c>
      <c r="P313" s="14">
        <f>IF($O313="","",COUNTIF($O$7:$O313,"?*"))</f>
        <v/>
      </c>
    </row>
    <row r="314" ht="18" customHeight="1">
      <c r="A314" s="14">
        <f>IF(AND($B314="",$D314=""),"",ROW()-6)</f>
        <v/>
      </c>
      <c r="B314" s="13" t="n"/>
      <c r="C314" s="15" t="n"/>
      <c r="D314" s="11" t="n"/>
      <c r="E314" s="14">
        <f>IF($D314="","",IFERROR(INDEX(Inventario!$B$6:$B$305,MATCH($D314,Inventario!$A$6:$A$305,0)),"Sin ficha"))</f>
        <v/>
      </c>
      <c r="F314" s="14">
        <f>IF($D314="","",IFERROR(INDEX(Inventario!$C$6:$C$305,MATCH($D314,Inventario!$A$6:$A$305,0)),"Sin ficha"))</f>
        <v/>
      </c>
      <c r="G314" s="11" t="n"/>
      <c r="H314" s="11" t="n"/>
      <c r="I314" s="12" t="n"/>
      <c r="J314" s="14">
        <f>IF($D314="","",IF(ISNA(MATCH($D314,Inventario!$A$6:$A$305,0)),"Bicicleta no registrada",IF($I314="","Sin documento",IF($I314=INDEX(Inventario!$D$6:$D$305,MATCH($D314,Inventario!$A$6:$A$305,0)),"Propietario",IF(OR($I314=INDEX(Inventario!$F$6:$F$305,MATCH($D314,Inventario!$A$6:$A$305,0)),$I314=INDEX(Inventario!$H$6:$H$305,MATCH($D314,Inventario!$A$6:$A$305,0))),"Autorizado en la ficha","Otra persona")))))</f>
        <v/>
      </c>
      <c r="K314" s="11" t="n"/>
      <c r="L314" s="11" t="n"/>
      <c r="M314" s="11" t="n"/>
      <c r="N314" s="11" t="n"/>
      <c r="O314" s="14">
        <f>IF($D314="","",IF($J314="Bicicleta no registrada","Revisar: bicicleta sin ficha en el inventario",IF($G314="Salida no permitida","Revisar: intento de salida sin autorización (no salió)",IF($G314&lt;&gt;"Sale","",IF($J314="Propietario","",IF($J314="Autorizado en la ficha","Informativa: sale con un autorizado de la ficha",IF(OR($K314="Sí, por citófono o llamada",$K314="Sí, por escrito"),"Informativa: sale con otra persona, autorizada por el propietario",IF($J314="Sin documento","Revisar: sale sin documento y sin autorización","Revisar: sale con otra persona sin autorización del propietario"))))))))</f>
        <v/>
      </c>
      <c r="P314" s="14">
        <f>IF($O314="","",COUNTIF($O$7:$O314,"?*"))</f>
        <v/>
      </c>
    </row>
    <row r="315" ht="18" customHeight="1">
      <c r="A315" s="14">
        <f>IF(AND($B315="",$D315=""),"",ROW()-6)</f>
        <v/>
      </c>
      <c r="B315" s="13" t="n"/>
      <c r="C315" s="15" t="n"/>
      <c r="D315" s="11" t="n"/>
      <c r="E315" s="14">
        <f>IF($D315="","",IFERROR(INDEX(Inventario!$B$6:$B$305,MATCH($D315,Inventario!$A$6:$A$305,0)),"Sin ficha"))</f>
        <v/>
      </c>
      <c r="F315" s="14">
        <f>IF($D315="","",IFERROR(INDEX(Inventario!$C$6:$C$305,MATCH($D315,Inventario!$A$6:$A$305,0)),"Sin ficha"))</f>
        <v/>
      </c>
      <c r="G315" s="11" t="n"/>
      <c r="H315" s="11" t="n"/>
      <c r="I315" s="12" t="n"/>
      <c r="J315" s="14">
        <f>IF($D315="","",IF(ISNA(MATCH($D315,Inventario!$A$6:$A$305,0)),"Bicicleta no registrada",IF($I315="","Sin documento",IF($I315=INDEX(Inventario!$D$6:$D$305,MATCH($D315,Inventario!$A$6:$A$305,0)),"Propietario",IF(OR($I315=INDEX(Inventario!$F$6:$F$305,MATCH($D315,Inventario!$A$6:$A$305,0)),$I315=INDEX(Inventario!$H$6:$H$305,MATCH($D315,Inventario!$A$6:$A$305,0))),"Autorizado en la ficha","Otra persona")))))</f>
        <v/>
      </c>
      <c r="K315" s="11" t="n"/>
      <c r="L315" s="11" t="n"/>
      <c r="M315" s="11" t="n"/>
      <c r="N315" s="11" t="n"/>
      <c r="O315" s="14">
        <f>IF($D315="","",IF($J315="Bicicleta no registrada","Revisar: bicicleta sin ficha en el inventario",IF($G315="Salida no permitida","Revisar: intento de salida sin autorización (no salió)",IF($G315&lt;&gt;"Sale","",IF($J315="Propietario","",IF($J315="Autorizado en la ficha","Informativa: sale con un autorizado de la ficha",IF(OR($K315="Sí, por citófono o llamada",$K315="Sí, por escrito"),"Informativa: sale con otra persona, autorizada por el propietario",IF($J315="Sin documento","Revisar: sale sin documento y sin autorización","Revisar: sale con otra persona sin autorización del propietario"))))))))</f>
        <v/>
      </c>
      <c r="P315" s="14">
        <f>IF($O315="","",COUNTIF($O$7:$O315,"?*"))</f>
        <v/>
      </c>
    </row>
    <row r="316" ht="18" customHeight="1">
      <c r="A316" s="14">
        <f>IF(AND($B316="",$D316=""),"",ROW()-6)</f>
        <v/>
      </c>
      <c r="B316" s="13" t="n"/>
      <c r="C316" s="15" t="n"/>
      <c r="D316" s="11" t="n"/>
      <c r="E316" s="14">
        <f>IF($D316="","",IFERROR(INDEX(Inventario!$B$6:$B$305,MATCH($D316,Inventario!$A$6:$A$305,0)),"Sin ficha"))</f>
        <v/>
      </c>
      <c r="F316" s="14">
        <f>IF($D316="","",IFERROR(INDEX(Inventario!$C$6:$C$305,MATCH($D316,Inventario!$A$6:$A$305,0)),"Sin ficha"))</f>
        <v/>
      </c>
      <c r="G316" s="11" t="n"/>
      <c r="H316" s="11" t="n"/>
      <c r="I316" s="12" t="n"/>
      <c r="J316" s="14">
        <f>IF($D316="","",IF(ISNA(MATCH($D316,Inventario!$A$6:$A$305,0)),"Bicicleta no registrada",IF($I316="","Sin documento",IF($I316=INDEX(Inventario!$D$6:$D$305,MATCH($D316,Inventario!$A$6:$A$305,0)),"Propietario",IF(OR($I316=INDEX(Inventario!$F$6:$F$305,MATCH($D316,Inventario!$A$6:$A$305,0)),$I316=INDEX(Inventario!$H$6:$H$305,MATCH($D316,Inventario!$A$6:$A$305,0))),"Autorizado en la ficha","Otra persona")))))</f>
        <v/>
      </c>
      <c r="K316" s="11" t="n"/>
      <c r="L316" s="11" t="n"/>
      <c r="M316" s="11" t="n"/>
      <c r="N316" s="11" t="n"/>
      <c r="O316" s="14">
        <f>IF($D316="","",IF($J316="Bicicleta no registrada","Revisar: bicicleta sin ficha en el inventario",IF($G316="Salida no permitida","Revisar: intento de salida sin autorización (no salió)",IF($G316&lt;&gt;"Sale","",IF($J316="Propietario","",IF($J316="Autorizado en la ficha","Informativa: sale con un autorizado de la ficha",IF(OR($K316="Sí, por citófono o llamada",$K316="Sí, por escrito"),"Informativa: sale con otra persona, autorizada por el propietario",IF($J316="Sin documento","Revisar: sale sin documento y sin autorización","Revisar: sale con otra persona sin autorización del propietario"))))))))</f>
        <v/>
      </c>
      <c r="P316" s="14">
        <f>IF($O316="","",COUNTIF($O$7:$O316,"?*"))</f>
        <v/>
      </c>
    </row>
    <row r="317" ht="18" customHeight="1">
      <c r="A317" s="14">
        <f>IF(AND($B317="",$D317=""),"",ROW()-6)</f>
        <v/>
      </c>
      <c r="B317" s="13" t="n"/>
      <c r="C317" s="15" t="n"/>
      <c r="D317" s="11" t="n"/>
      <c r="E317" s="14">
        <f>IF($D317="","",IFERROR(INDEX(Inventario!$B$6:$B$305,MATCH($D317,Inventario!$A$6:$A$305,0)),"Sin ficha"))</f>
        <v/>
      </c>
      <c r="F317" s="14">
        <f>IF($D317="","",IFERROR(INDEX(Inventario!$C$6:$C$305,MATCH($D317,Inventario!$A$6:$A$305,0)),"Sin ficha"))</f>
        <v/>
      </c>
      <c r="G317" s="11" t="n"/>
      <c r="H317" s="11" t="n"/>
      <c r="I317" s="12" t="n"/>
      <c r="J317" s="14">
        <f>IF($D317="","",IF(ISNA(MATCH($D317,Inventario!$A$6:$A$305,0)),"Bicicleta no registrada",IF($I317="","Sin documento",IF($I317=INDEX(Inventario!$D$6:$D$305,MATCH($D317,Inventario!$A$6:$A$305,0)),"Propietario",IF(OR($I317=INDEX(Inventario!$F$6:$F$305,MATCH($D317,Inventario!$A$6:$A$305,0)),$I317=INDEX(Inventario!$H$6:$H$305,MATCH($D317,Inventario!$A$6:$A$305,0))),"Autorizado en la ficha","Otra persona")))))</f>
        <v/>
      </c>
      <c r="K317" s="11" t="n"/>
      <c r="L317" s="11" t="n"/>
      <c r="M317" s="11" t="n"/>
      <c r="N317" s="11" t="n"/>
      <c r="O317" s="14">
        <f>IF($D317="","",IF($J317="Bicicleta no registrada","Revisar: bicicleta sin ficha en el inventario",IF($G317="Salida no permitida","Revisar: intento de salida sin autorización (no salió)",IF($G317&lt;&gt;"Sale","",IF($J317="Propietario","",IF($J317="Autorizado en la ficha","Informativa: sale con un autorizado de la ficha",IF(OR($K317="Sí, por citófono o llamada",$K317="Sí, por escrito"),"Informativa: sale con otra persona, autorizada por el propietario",IF($J317="Sin documento","Revisar: sale sin documento y sin autorización","Revisar: sale con otra persona sin autorización del propietario"))))))))</f>
        <v/>
      </c>
      <c r="P317" s="14">
        <f>IF($O317="","",COUNTIF($O$7:$O317,"?*"))</f>
        <v/>
      </c>
    </row>
    <row r="318" ht="18" customHeight="1">
      <c r="A318" s="14">
        <f>IF(AND($B318="",$D318=""),"",ROW()-6)</f>
        <v/>
      </c>
      <c r="B318" s="13" t="n"/>
      <c r="C318" s="15" t="n"/>
      <c r="D318" s="11" t="n"/>
      <c r="E318" s="14">
        <f>IF($D318="","",IFERROR(INDEX(Inventario!$B$6:$B$305,MATCH($D318,Inventario!$A$6:$A$305,0)),"Sin ficha"))</f>
        <v/>
      </c>
      <c r="F318" s="14">
        <f>IF($D318="","",IFERROR(INDEX(Inventario!$C$6:$C$305,MATCH($D318,Inventario!$A$6:$A$305,0)),"Sin ficha"))</f>
        <v/>
      </c>
      <c r="G318" s="11" t="n"/>
      <c r="H318" s="11" t="n"/>
      <c r="I318" s="12" t="n"/>
      <c r="J318" s="14">
        <f>IF($D318="","",IF(ISNA(MATCH($D318,Inventario!$A$6:$A$305,0)),"Bicicleta no registrada",IF($I318="","Sin documento",IF($I318=INDEX(Inventario!$D$6:$D$305,MATCH($D318,Inventario!$A$6:$A$305,0)),"Propietario",IF(OR($I318=INDEX(Inventario!$F$6:$F$305,MATCH($D318,Inventario!$A$6:$A$305,0)),$I318=INDEX(Inventario!$H$6:$H$305,MATCH($D318,Inventario!$A$6:$A$305,0))),"Autorizado en la ficha","Otra persona")))))</f>
        <v/>
      </c>
      <c r="K318" s="11" t="n"/>
      <c r="L318" s="11" t="n"/>
      <c r="M318" s="11" t="n"/>
      <c r="N318" s="11" t="n"/>
      <c r="O318" s="14">
        <f>IF($D318="","",IF($J318="Bicicleta no registrada","Revisar: bicicleta sin ficha en el inventario",IF($G318="Salida no permitida","Revisar: intento de salida sin autorización (no salió)",IF($G318&lt;&gt;"Sale","",IF($J318="Propietario","",IF($J318="Autorizado en la ficha","Informativa: sale con un autorizado de la ficha",IF(OR($K318="Sí, por citófono o llamada",$K318="Sí, por escrito"),"Informativa: sale con otra persona, autorizada por el propietario",IF($J318="Sin documento","Revisar: sale sin documento y sin autorización","Revisar: sale con otra persona sin autorización del propietario"))))))))</f>
        <v/>
      </c>
      <c r="P318" s="14">
        <f>IF($O318="","",COUNTIF($O$7:$O318,"?*"))</f>
        <v/>
      </c>
    </row>
    <row r="319" ht="18" customHeight="1">
      <c r="A319" s="14">
        <f>IF(AND($B319="",$D319=""),"",ROW()-6)</f>
        <v/>
      </c>
      <c r="B319" s="13" t="n"/>
      <c r="C319" s="15" t="n"/>
      <c r="D319" s="11" t="n"/>
      <c r="E319" s="14">
        <f>IF($D319="","",IFERROR(INDEX(Inventario!$B$6:$B$305,MATCH($D319,Inventario!$A$6:$A$305,0)),"Sin ficha"))</f>
        <v/>
      </c>
      <c r="F319" s="14">
        <f>IF($D319="","",IFERROR(INDEX(Inventario!$C$6:$C$305,MATCH($D319,Inventario!$A$6:$A$305,0)),"Sin ficha"))</f>
        <v/>
      </c>
      <c r="G319" s="11" t="n"/>
      <c r="H319" s="11" t="n"/>
      <c r="I319" s="12" t="n"/>
      <c r="J319" s="14">
        <f>IF($D319="","",IF(ISNA(MATCH($D319,Inventario!$A$6:$A$305,0)),"Bicicleta no registrada",IF($I319="","Sin documento",IF($I319=INDEX(Inventario!$D$6:$D$305,MATCH($D319,Inventario!$A$6:$A$305,0)),"Propietario",IF(OR($I319=INDEX(Inventario!$F$6:$F$305,MATCH($D319,Inventario!$A$6:$A$305,0)),$I319=INDEX(Inventario!$H$6:$H$305,MATCH($D319,Inventario!$A$6:$A$305,0))),"Autorizado en la ficha","Otra persona")))))</f>
        <v/>
      </c>
      <c r="K319" s="11" t="n"/>
      <c r="L319" s="11" t="n"/>
      <c r="M319" s="11" t="n"/>
      <c r="N319" s="11" t="n"/>
      <c r="O319" s="14">
        <f>IF($D319="","",IF($J319="Bicicleta no registrada","Revisar: bicicleta sin ficha en el inventario",IF($G319="Salida no permitida","Revisar: intento de salida sin autorización (no salió)",IF($G319&lt;&gt;"Sale","",IF($J319="Propietario","",IF($J319="Autorizado en la ficha","Informativa: sale con un autorizado de la ficha",IF(OR($K319="Sí, por citófono o llamada",$K319="Sí, por escrito"),"Informativa: sale con otra persona, autorizada por el propietario",IF($J319="Sin documento","Revisar: sale sin documento y sin autorización","Revisar: sale con otra persona sin autorización del propietario"))))))))</f>
        <v/>
      </c>
      <c r="P319" s="14">
        <f>IF($O319="","",COUNTIF($O$7:$O319,"?*"))</f>
        <v/>
      </c>
    </row>
    <row r="320" ht="18" customHeight="1">
      <c r="A320" s="14">
        <f>IF(AND($B320="",$D320=""),"",ROW()-6)</f>
        <v/>
      </c>
      <c r="B320" s="13" t="n"/>
      <c r="C320" s="15" t="n"/>
      <c r="D320" s="11" t="n"/>
      <c r="E320" s="14">
        <f>IF($D320="","",IFERROR(INDEX(Inventario!$B$6:$B$305,MATCH($D320,Inventario!$A$6:$A$305,0)),"Sin ficha"))</f>
        <v/>
      </c>
      <c r="F320" s="14">
        <f>IF($D320="","",IFERROR(INDEX(Inventario!$C$6:$C$305,MATCH($D320,Inventario!$A$6:$A$305,0)),"Sin ficha"))</f>
        <v/>
      </c>
      <c r="G320" s="11" t="n"/>
      <c r="H320" s="11" t="n"/>
      <c r="I320" s="12" t="n"/>
      <c r="J320" s="14">
        <f>IF($D320="","",IF(ISNA(MATCH($D320,Inventario!$A$6:$A$305,0)),"Bicicleta no registrada",IF($I320="","Sin documento",IF($I320=INDEX(Inventario!$D$6:$D$305,MATCH($D320,Inventario!$A$6:$A$305,0)),"Propietario",IF(OR($I320=INDEX(Inventario!$F$6:$F$305,MATCH($D320,Inventario!$A$6:$A$305,0)),$I320=INDEX(Inventario!$H$6:$H$305,MATCH($D320,Inventario!$A$6:$A$305,0))),"Autorizado en la ficha","Otra persona")))))</f>
        <v/>
      </c>
      <c r="K320" s="11" t="n"/>
      <c r="L320" s="11" t="n"/>
      <c r="M320" s="11" t="n"/>
      <c r="N320" s="11" t="n"/>
      <c r="O320" s="14">
        <f>IF($D320="","",IF($J320="Bicicleta no registrada","Revisar: bicicleta sin ficha en el inventario",IF($G320="Salida no permitida","Revisar: intento de salida sin autorización (no salió)",IF($G320&lt;&gt;"Sale","",IF($J320="Propietario","",IF($J320="Autorizado en la ficha","Informativa: sale con un autorizado de la ficha",IF(OR($K320="Sí, por citófono o llamada",$K320="Sí, por escrito"),"Informativa: sale con otra persona, autorizada por el propietario",IF($J320="Sin documento","Revisar: sale sin documento y sin autorización","Revisar: sale con otra persona sin autorización del propietario"))))))))</f>
        <v/>
      </c>
      <c r="P320" s="14">
        <f>IF($O320="","",COUNTIF($O$7:$O320,"?*"))</f>
        <v/>
      </c>
    </row>
    <row r="321" ht="18" customHeight="1">
      <c r="A321" s="14">
        <f>IF(AND($B321="",$D321=""),"",ROW()-6)</f>
        <v/>
      </c>
      <c r="B321" s="13" t="n"/>
      <c r="C321" s="15" t="n"/>
      <c r="D321" s="11" t="n"/>
      <c r="E321" s="14">
        <f>IF($D321="","",IFERROR(INDEX(Inventario!$B$6:$B$305,MATCH($D321,Inventario!$A$6:$A$305,0)),"Sin ficha"))</f>
        <v/>
      </c>
      <c r="F321" s="14">
        <f>IF($D321="","",IFERROR(INDEX(Inventario!$C$6:$C$305,MATCH($D321,Inventario!$A$6:$A$305,0)),"Sin ficha"))</f>
        <v/>
      </c>
      <c r="G321" s="11" t="n"/>
      <c r="H321" s="11" t="n"/>
      <c r="I321" s="12" t="n"/>
      <c r="J321" s="14">
        <f>IF($D321="","",IF(ISNA(MATCH($D321,Inventario!$A$6:$A$305,0)),"Bicicleta no registrada",IF($I321="","Sin documento",IF($I321=INDEX(Inventario!$D$6:$D$305,MATCH($D321,Inventario!$A$6:$A$305,0)),"Propietario",IF(OR($I321=INDEX(Inventario!$F$6:$F$305,MATCH($D321,Inventario!$A$6:$A$305,0)),$I321=INDEX(Inventario!$H$6:$H$305,MATCH($D321,Inventario!$A$6:$A$305,0))),"Autorizado en la ficha","Otra persona")))))</f>
        <v/>
      </c>
      <c r="K321" s="11" t="n"/>
      <c r="L321" s="11" t="n"/>
      <c r="M321" s="11" t="n"/>
      <c r="N321" s="11" t="n"/>
      <c r="O321" s="14">
        <f>IF($D321="","",IF($J321="Bicicleta no registrada","Revisar: bicicleta sin ficha en el inventario",IF($G321="Salida no permitida","Revisar: intento de salida sin autorización (no salió)",IF($G321&lt;&gt;"Sale","",IF($J321="Propietario","",IF($J321="Autorizado en la ficha","Informativa: sale con un autorizado de la ficha",IF(OR($K321="Sí, por citófono o llamada",$K321="Sí, por escrito"),"Informativa: sale con otra persona, autorizada por el propietario",IF($J321="Sin documento","Revisar: sale sin documento y sin autorización","Revisar: sale con otra persona sin autorización del propietario"))))))))</f>
        <v/>
      </c>
      <c r="P321" s="14">
        <f>IF($O321="","",COUNTIF($O$7:$O321,"?*"))</f>
        <v/>
      </c>
    </row>
    <row r="322" ht="18" customHeight="1">
      <c r="A322" s="14">
        <f>IF(AND($B322="",$D322=""),"",ROW()-6)</f>
        <v/>
      </c>
      <c r="B322" s="13" t="n"/>
      <c r="C322" s="15" t="n"/>
      <c r="D322" s="11" t="n"/>
      <c r="E322" s="14">
        <f>IF($D322="","",IFERROR(INDEX(Inventario!$B$6:$B$305,MATCH($D322,Inventario!$A$6:$A$305,0)),"Sin ficha"))</f>
        <v/>
      </c>
      <c r="F322" s="14">
        <f>IF($D322="","",IFERROR(INDEX(Inventario!$C$6:$C$305,MATCH($D322,Inventario!$A$6:$A$305,0)),"Sin ficha"))</f>
        <v/>
      </c>
      <c r="G322" s="11" t="n"/>
      <c r="H322" s="11" t="n"/>
      <c r="I322" s="12" t="n"/>
      <c r="J322" s="14">
        <f>IF($D322="","",IF(ISNA(MATCH($D322,Inventario!$A$6:$A$305,0)),"Bicicleta no registrada",IF($I322="","Sin documento",IF($I322=INDEX(Inventario!$D$6:$D$305,MATCH($D322,Inventario!$A$6:$A$305,0)),"Propietario",IF(OR($I322=INDEX(Inventario!$F$6:$F$305,MATCH($D322,Inventario!$A$6:$A$305,0)),$I322=INDEX(Inventario!$H$6:$H$305,MATCH($D322,Inventario!$A$6:$A$305,0))),"Autorizado en la ficha","Otra persona")))))</f>
        <v/>
      </c>
      <c r="K322" s="11" t="n"/>
      <c r="L322" s="11" t="n"/>
      <c r="M322" s="11" t="n"/>
      <c r="N322" s="11" t="n"/>
      <c r="O322" s="14">
        <f>IF($D322="","",IF($J322="Bicicleta no registrada","Revisar: bicicleta sin ficha en el inventario",IF($G322="Salida no permitida","Revisar: intento de salida sin autorización (no salió)",IF($G322&lt;&gt;"Sale","",IF($J322="Propietario","",IF($J322="Autorizado en la ficha","Informativa: sale con un autorizado de la ficha",IF(OR($K322="Sí, por citófono o llamada",$K322="Sí, por escrito"),"Informativa: sale con otra persona, autorizada por el propietario",IF($J322="Sin documento","Revisar: sale sin documento y sin autorización","Revisar: sale con otra persona sin autorización del propietario"))))))))</f>
        <v/>
      </c>
      <c r="P322" s="14">
        <f>IF($O322="","",COUNTIF($O$7:$O322,"?*"))</f>
        <v/>
      </c>
    </row>
    <row r="323" ht="18" customHeight="1">
      <c r="A323" s="14">
        <f>IF(AND($B323="",$D323=""),"",ROW()-6)</f>
        <v/>
      </c>
      <c r="B323" s="13" t="n"/>
      <c r="C323" s="15" t="n"/>
      <c r="D323" s="11" t="n"/>
      <c r="E323" s="14">
        <f>IF($D323="","",IFERROR(INDEX(Inventario!$B$6:$B$305,MATCH($D323,Inventario!$A$6:$A$305,0)),"Sin ficha"))</f>
        <v/>
      </c>
      <c r="F323" s="14">
        <f>IF($D323="","",IFERROR(INDEX(Inventario!$C$6:$C$305,MATCH($D323,Inventario!$A$6:$A$305,0)),"Sin ficha"))</f>
        <v/>
      </c>
      <c r="G323" s="11" t="n"/>
      <c r="H323" s="11" t="n"/>
      <c r="I323" s="12" t="n"/>
      <c r="J323" s="14">
        <f>IF($D323="","",IF(ISNA(MATCH($D323,Inventario!$A$6:$A$305,0)),"Bicicleta no registrada",IF($I323="","Sin documento",IF($I323=INDEX(Inventario!$D$6:$D$305,MATCH($D323,Inventario!$A$6:$A$305,0)),"Propietario",IF(OR($I323=INDEX(Inventario!$F$6:$F$305,MATCH($D323,Inventario!$A$6:$A$305,0)),$I323=INDEX(Inventario!$H$6:$H$305,MATCH($D323,Inventario!$A$6:$A$305,0))),"Autorizado en la ficha","Otra persona")))))</f>
        <v/>
      </c>
      <c r="K323" s="11" t="n"/>
      <c r="L323" s="11" t="n"/>
      <c r="M323" s="11" t="n"/>
      <c r="N323" s="11" t="n"/>
      <c r="O323" s="14">
        <f>IF($D323="","",IF($J323="Bicicleta no registrada","Revisar: bicicleta sin ficha en el inventario",IF($G323="Salida no permitida","Revisar: intento de salida sin autorización (no salió)",IF($G323&lt;&gt;"Sale","",IF($J323="Propietario","",IF($J323="Autorizado en la ficha","Informativa: sale con un autorizado de la ficha",IF(OR($K323="Sí, por citófono o llamada",$K323="Sí, por escrito"),"Informativa: sale con otra persona, autorizada por el propietario",IF($J323="Sin documento","Revisar: sale sin documento y sin autorización","Revisar: sale con otra persona sin autorización del propietario"))))))))</f>
        <v/>
      </c>
      <c r="P323" s="14">
        <f>IF($O323="","",COUNTIF($O$7:$O323,"?*"))</f>
        <v/>
      </c>
    </row>
    <row r="324" ht="18" customHeight="1">
      <c r="A324" s="14">
        <f>IF(AND($B324="",$D324=""),"",ROW()-6)</f>
        <v/>
      </c>
      <c r="B324" s="13" t="n"/>
      <c r="C324" s="15" t="n"/>
      <c r="D324" s="11" t="n"/>
      <c r="E324" s="14">
        <f>IF($D324="","",IFERROR(INDEX(Inventario!$B$6:$B$305,MATCH($D324,Inventario!$A$6:$A$305,0)),"Sin ficha"))</f>
        <v/>
      </c>
      <c r="F324" s="14">
        <f>IF($D324="","",IFERROR(INDEX(Inventario!$C$6:$C$305,MATCH($D324,Inventario!$A$6:$A$305,0)),"Sin ficha"))</f>
        <v/>
      </c>
      <c r="G324" s="11" t="n"/>
      <c r="H324" s="11" t="n"/>
      <c r="I324" s="12" t="n"/>
      <c r="J324" s="14">
        <f>IF($D324="","",IF(ISNA(MATCH($D324,Inventario!$A$6:$A$305,0)),"Bicicleta no registrada",IF($I324="","Sin documento",IF($I324=INDEX(Inventario!$D$6:$D$305,MATCH($D324,Inventario!$A$6:$A$305,0)),"Propietario",IF(OR($I324=INDEX(Inventario!$F$6:$F$305,MATCH($D324,Inventario!$A$6:$A$305,0)),$I324=INDEX(Inventario!$H$6:$H$305,MATCH($D324,Inventario!$A$6:$A$305,0))),"Autorizado en la ficha","Otra persona")))))</f>
        <v/>
      </c>
      <c r="K324" s="11" t="n"/>
      <c r="L324" s="11" t="n"/>
      <c r="M324" s="11" t="n"/>
      <c r="N324" s="11" t="n"/>
      <c r="O324" s="14">
        <f>IF($D324="","",IF($J324="Bicicleta no registrada","Revisar: bicicleta sin ficha en el inventario",IF($G324="Salida no permitida","Revisar: intento de salida sin autorización (no salió)",IF($G324&lt;&gt;"Sale","",IF($J324="Propietario","",IF($J324="Autorizado en la ficha","Informativa: sale con un autorizado de la ficha",IF(OR($K324="Sí, por citófono o llamada",$K324="Sí, por escrito"),"Informativa: sale con otra persona, autorizada por el propietario",IF($J324="Sin documento","Revisar: sale sin documento y sin autorización","Revisar: sale con otra persona sin autorización del propietario"))))))))</f>
        <v/>
      </c>
      <c r="P324" s="14">
        <f>IF($O324="","",COUNTIF($O$7:$O324,"?*"))</f>
        <v/>
      </c>
    </row>
    <row r="325" ht="18" customHeight="1">
      <c r="A325" s="14">
        <f>IF(AND($B325="",$D325=""),"",ROW()-6)</f>
        <v/>
      </c>
      <c r="B325" s="13" t="n"/>
      <c r="C325" s="15" t="n"/>
      <c r="D325" s="11" t="n"/>
      <c r="E325" s="14">
        <f>IF($D325="","",IFERROR(INDEX(Inventario!$B$6:$B$305,MATCH($D325,Inventario!$A$6:$A$305,0)),"Sin ficha"))</f>
        <v/>
      </c>
      <c r="F325" s="14">
        <f>IF($D325="","",IFERROR(INDEX(Inventario!$C$6:$C$305,MATCH($D325,Inventario!$A$6:$A$305,0)),"Sin ficha"))</f>
        <v/>
      </c>
      <c r="G325" s="11" t="n"/>
      <c r="H325" s="11" t="n"/>
      <c r="I325" s="12" t="n"/>
      <c r="J325" s="14">
        <f>IF($D325="","",IF(ISNA(MATCH($D325,Inventario!$A$6:$A$305,0)),"Bicicleta no registrada",IF($I325="","Sin documento",IF($I325=INDEX(Inventario!$D$6:$D$305,MATCH($D325,Inventario!$A$6:$A$305,0)),"Propietario",IF(OR($I325=INDEX(Inventario!$F$6:$F$305,MATCH($D325,Inventario!$A$6:$A$305,0)),$I325=INDEX(Inventario!$H$6:$H$305,MATCH($D325,Inventario!$A$6:$A$305,0))),"Autorizado en la ficha","Otra persona")))))</f>
        <v/>
      </c>
      <c r="K325" s="11" t="n"/>
      <c r="L325" s="11" t="n"/>
      <c r="M325" s="11" t="n"/>
      <c r="N325" s="11" t="n"/>
      <c r="O325" s="14">
        <f>IF($D325="","",IF($J325="Bicicleta no registrada","Revisar: bicicleta sin ficha en el inventario",IF($G325="Salida no permitida","Revisar: intento de salida sin autorización (no salió)",IF($G325&lt;&gt;"Sale","",IF($J325="Propietario","",IF($J325="Autorizado en la ficha","Informativa: sale con un autorizado de la ficha",IF(OR($K325="Sí, por citófono o llamada",$K325="Sí, por escrito"),"Informativa: sale con otra persona, autorizada por el propietario",IF($J325="Sin documento","Revisar: sale sin documento y sin autorización","Revisar: sale con otra persona sin autorización del propietario"))))))))</f>
        <v/>
      </c>
      <c r="P325" s="14">
        <f>IF($O325="","",COUNTIF($O$7:$O325,"?*"))</f>
        <v/>
      </c>
    </row>
    <row r="326" ht="18" customHeight="1">
      <c r="A326" s="14">
        <f>IF(AND($B326="",$D326=""),"",ROW()-6)</f>
        <v/>
      </c>
      <c r="B326" s="13" t="n"/>
      <c r="C326" s="15" t="n"/>
      <c r="D326" s="11" t="n"/>
      <c r="E326" s="14">
        <f>IF($D326="","",IFERROR(INDEX(Inventario!$B$6:$B$305,MATCH($D326,Inventario!$A$6:$A$305,0)),"Sin ficha"))</f>
        <v/>
      </c>
      <c r="F326" s="14">
        <f>IF($D326="","",IFERROR(INDEX(Inventario!$C$6:$C$305,MATCH($D326,Inventario!$A$6:$A$305,0)),"Sin ficha"))</f>
        <v/>
      </c>
      <c r="G326" s="11" t="n"/>
      <c r="H326" s="11" t="n"/>
      <c r="I326" s="12" t="n"/>
      <c r="J326" s="14">
        <f>IF($D326="","",IF(ISNA(MATCH($D326,Inventario!$A$6:$A$305,0)),"Bicicleta no registrada",IF($I326="","Sin documento",IF($I326=INDEX(Inventario!$D$6:$D$305,MATCH($D326,Inventario!$A$6:$A$305,0)),"Propietario",IF(OR($I326=INDEX(Inventario!$F$6:$F$305,MATCH($D326,Inventario!$A$6:$A$305,0)),$I326=INDEX(Inventario!$H$6:$H$305,MATCH($D326,Inventario!$A$6:$A$305,0))),"Autorizado en la ficha","Otra persona")))))</f>
        <v/>
      </c>
      <c r="K326" s="11" t="n"/>
      <c r="L326" s="11" t="n"/>
      <c r="M326" s="11" t="n"/>
      <c r="N326" s="11" t="n"/>
      <c r="O326" s="14">
        <f>IF($D326="","",IF($J326="Bicicleta no registrada","Revisar: bicicleta sin ficha en el inventario",IF($G326="Salida no permitida","Revisar: intento de salida sin autorización (no salió)",IF($G326&lt;&gt;"Sale","",IF($J326="Propietario","",IF($J326="Autorizado en la ficha","Informativa: sale con un autorizado de la ficha",IF(OR($K326="Sí, por citófono o llamada",$K326="Sí, por escrito"),"Informativa: sale con otra persona, autorizada por el propietario",IF($J326="Sin documento","Revisar: sale sin documento y sin autorización","Revisar: sale con otra persona sin autorización del propietario"))))))))</f>
        <v/>
      </c>
      <c r="P326" s="14">
        <f>IF($O326="","",COUNTIF($O$7:$O326,"?*"))</f>
        <v/>
      </c>
    </row>
    <row r="327" ht="18" customHeight="1">
      <c r="A327" s="14">
        <f>IF(AND($B327="",$D327=""),"",ROW()-6)</f>
        <v/>
      </c>
      <c r="B327" s="13" t="n"/>
      <c r="C327" s="15" t="n"/>
      <c r="D327" s="11" t="n"/>
      <c r="E327" s="14">
        <f>IF($D327="","",IFERROR(INDEX(Inventario!$B$6:$B$305,MATCH($D327,Inventario!$A$6:$A$305,0)),"Sin ficha"))</f>
        <v/>
      </c>
      <c r="F327" s="14">
        <f>IF($D327="","",IFERROR(INDEX(Inventario!$C$6:$C$305,MATCH($D327,Inventario!$A$6:$A$305,0)),"Sin ficha"))</f>
        <v/>
      </c>
      <c r="G327" s="11" t="n"/>
      <c r="H327" s="11" t="n"/>
      <c r="I327" s="12" t="n"/>
      <c r="J327" s="14">
        <f>IF($D327="","",IF(ISNA(MATCH($D327,Inventario!$A$6:$A$305,0)),"Bicicleta no registrada",IF($I327="","Sin documento",IF($I327=INDEX(Inventario!$D$6:$D$305,MATCH($D327,Inventario!$A$6:$A$305,0)),"Propietario",IF(OR($I327=INDEX(Inventario!$F$6:$F$305,MATCH($D327,Inventario!$A$6:$A$305,0)),$I327=INDEX(Inventario!$H$6:$H$305,MATCH($D327,Inventario!$A$6:$A$305,0))),"Autorizado en la ficha","Otra persona")))))</f>
        <v/>
      </c>
      <c r="K327" s="11" t="n"/>
      <c r="L327" s="11" t="n"/>
      <c r="M327" s="11" t="n"/>
      <c r="N327" s="11" t="n"/>
      <c r="O327" s="14">
        <f>IF($D327="","",IF($J327="Bicicleta no registrada","Revisar: bicicleta sin ficha en el inventario",IF($G327="Salida no permitida","Revisar: intento de salida sin autorización (no salió)",IF($G327&lt;&gt;"Sale","",IF($J327="Propietario","",IF($J327="Autorizado en la ficha","Informativa: sale con un autorizado de la ficha",IF(OR($K327="Sí, por citófono o llamada",$K327="Sí, por escrito"),"Informativa: sale con otra persona, autorizada por el propietario",IF($J327="Sin documento","Revisar: sale sin documento y sin autorización","Revisar: sale con otra persona sin autorización del propietario"))))))))</f>
        <v/>
      </c>
      <c r="P327" s="14">
        <f>IF($O327="","",COUNTIF($O$7:$O327,"?*"))</f>
        <v/>
      </c>
    </row>
    <row r="328" ht="18" customHeight="1">
      <c r="A328" s="14">
        <f>IF(AND($B328="",$D328=""),"",ROW()-6)</f>
        <v/>
      </c>
      <c r="B328" s="13" t="n"/>
      <c r="C328" s="15" t="n"/>
      <c r="D328" s="11" t="n"/>
      <c r="E328" s="14">
        <f>IF($D328="","",IFERROR(INDEX(Inventario!$B$6:$B$305,MATCH($D328,Inventario!$A$6:$A$305,0)),"Sin ficha"))</f>
        <v/>
      </c>
      <c r="F328" s="14">
        <f>IF($D328="","",IFERROR(INDEX(Inventario!$C$6:$C$305,MATCH($D328,Inventario!$A$6:$A$305,0)),"Sin ficha"))</f>
        <v/>
      </c>
      <c r="G328" s="11" t="n"/>
      <c r="H328" s="11" t="n"/>
      <c r="I328" s="12" t="n"/>
      <c r="J328" s="14">
        <f>IF($D328="","",IF(ISNA(MATCH($D328,Inventario!$A$6:$A$305,0)),"Bicicleta no registrada",IF($I328="","Sin documento",IF($I328=INDEX(Inventario!$D$6:$D$305,MATCH($D328,Inventario!$A$6:$A$305,0)),"Propietario",IF(OR($I328=INDEX(Inventario!$F$6:$F$305,MATCH($D328,Inventario!$A$6:$A$305,0)),$I328=INDEX(Inventario!$H$6:$H$305,MATCH($D328,Inventario!$A$6:$A$305,0))),"Autorizado en la ficha","Otra persona")))))</f>
        <v/>
      </c>
      <c r="K328" s="11" t="n"/>
      <c r="L328" s="11" t="n"/>
      <c r="M328" s="11" t="n"/>
      <c r="N328" s="11" t="n"/>
      <c r="O328" s="14">
        <f>IF($D328="","",IF($J328="Bicicleta no registrada","Revisar: bicicleta sin ficha en el inventario",IF($G328="Salida no permitida","Revisar: intento de salida sin autorización (no salió)",IF($G328&lt;&gt;"Sale","",IF($J328="Propietario","",IF($J328="Autorizado en la ficha","Informativa: sale con un autorizado de la ficha",IF(OR($K328="Sí, por citófono o llamada",$K328="Sí, por escrito"),"Informativa: sale con otra persona, autorizada por el propietario",IF($J328="Sin documento","Revisar: sale sin documento y sin autorización","Revisar: sale con otra persona sin autorización del propietario"))))))))</f>
        <v/>
      </c>
      <c r="P328" s="14">
        <f>IF($O328="","",COUNTIF($O$7:$O328,"?*"))</f>
        <v/>
      </c>
    </row>
    <row r="329" ht="18" customHeight="1">
      <c r="A329" s="14">
        <f>IF(AND($B329="",$D329=""),"",ROW()-6)</f>
        <v/>
      </c>
      <c r="B329" s="13" t="n"/>
      <c r="C329" s="15" t="n"/>
      <c r="D329" s="11" t="n"/>
      <c r="E329" s="14">
        <f>IF($D329="","",IFERROR(INDEX(Inventario!$B$6:$B$305,MATCH($D329,Inventario!$A$6:$A$305,0)),"Sin ficha"))</f>
        <v/>
      </c>
      <c r="F329" s="14">
        <f>IF($D329="","",IFERROR(INDEX(Inventario!$C$6:$C$305,MATCH($D329,Inventario!$A$6:$A$305,0)),"Sin ficha"))</f>
        <v/>
      </c>
      <c r="G329" s="11" t="n"/>
      <c r="H329" s="11" t="n"/>
      <c r="I329" s="12" t="n"/>
      <c r="J329" s="14">
        <f>IF($D329="","",IF(ISNA(MATCH($D329,Inventario!$A$6:$A$305,0)),"Bicicleta no registrada",IF($I329="","Sin documento",IF($I329=INDEX(Inventario!$D$6:$D$305,MATCH($D329,Inventario!$A$6:$A$305,0)),"Propietario",IF(OR($I329=INDEX(Inventario!$F$6:$F$305,MATCH($D329,Inventario!$A$6:$A$305,0)),$I329=INDEX(Inventario!$H$6:$H$305,MATCH($D329,Inventario!$A$6:$A$305,0))),"Autorizado en la ficha","Otra persona")))))</f>
        <v/>
      </c>
      <c r="K329" s="11" t="n"/>
      <c r="L329" s="11" t="n"/>
      <c r="M329" s="11" t="n"/>
      <c r="N329" s="11" t="n"/>
      <c r="O329" s="14">
        <f>IF($D329="","",IF($J329="Bicicleta no registrada","Revisar: bicicleta sin ficha en el inventario",IF($G329="Salida no permitida","Revisar: intento de salida sin autorización (no salió)",IF($G329&lt;&gt;"Sale","",IF($J329="Propietario","",IF($J329="Autorizado en la ficha","Informativa: sale con un autorizado de la ficha",IF(OR($K329="Sí, por citófono o llamada",$K329="Sí, por escrito"),"Informativa: sale con otra persona, autorizada por el propietario",IF($J329="Sin documento","Revisar: sale sin documento y sin autorización","Revisar: sale con otra persona sin autorización del propietario"))))))))</f>
        <v/>
      </c>
      <c r="P329" s="14">
        <f>IF($O329="","",COUNTIF($O$7:$O329,"?*"))</f>
        <v/>
      </c>
    </row>
    <row r="330" ht="18" customHeight="1">
      <c r="A330" s="14">
        <f>IF(AND($B330="",$D330=""),"",ROW()-6)</f>
        <v/>
      </c>
      <c r="B330" s="13" t="n"/>
      <c r="C330" s="15" t="n"/>
      <c r="D330" s="11" t="n"/>
      <c r="E330" s="14">
        <f>IF($D330="","",IFERROR(INDEX(Inventario!$B$6:$B$305,MATCH($D330,Inventario!$A$6:$A$305,0)),"Sin ficha"))</f>
        <v/>
      </c>
      <c r="F330" s="14">
        <f>IF($D330="","",IFERROR(INDEX(Inventario!$C$6:$C$305,MATCH($D330,Inventario!$A$6:$A$305,0)),"Sin ficha"))</f>
        <v/>
      </c>
      <c r="G330" s="11" t="n"/>
      <c r="H330" s="11" t="n"/>
      <c r="I330" s="12" t="n"/>
      <c r="J330" s="14">
        <f>IF($D330="","",IF(ISNA(MATCH($D330,Inventario!$A$6:$A$305,0)),"Bicicleta no registrada",IF($I330="","Sin documento",IF($I330=INDEX(Inventario!$D$6:$D$305,MATCH($D330,Inventario!$A$6:$A$305,0)),"Propietario",IF(OR($I330=INDEX(Inventario!$F$6:$F$305,MATCH($D330,Inventario!$A$6:$A$305,0)),$I330=INDEX(Inventario!$H$6:$H$305,MATCH($D330,Inventario!$A$6:$A$305,0))),"Autorizado en la ficha","Otra persona")))))</f>
        <v/>
      </c>
      <c r="K330" s="11" t="n"/>
      <c r="L330" s="11" t="n"/>
      <c r="M330" s="11" t="n"/>
      <c r="N330" s="11" t="n"/>
      <c r="O330" s="14">
        <f>IF($D330="","",IF($J330="Bicicleta no registrada","Revisar: bicicleta sin ficha en el inventario",IF($G330="Salida no permitida","Revisar: intento de salida sin autorización (no salió)",IF($G330&lt;&gt;"Sale","",IF($J330="Propietario","",IF($J330="Autorizado en la ficha","Informativa: sale con un autorizado de la ficha",IF(OR($K330="Sí, por citófono o llamada",$K330="Sí, por escrito"),"Informativa: sale con otra persona, autorizada por el propietario",IF($J330="Sin documento","Revisar: sale sin documento y sin autorización","Revisar: sale con otra persona sin autorización del propietario"))))))))</f>
        <v/>
      </c>
      <c r="P330" s="14">
        <f>IF($O330="","",COUNTIF($O$7:$O330,"?*"))</f>
        <v/>
      </c>
    </row>
    <row r="331" ht="18" customHeight="1">
      <c r="A331" s="14">
        <f>IF(AND($B331="",$D331=""),"",ROW()-6)</f>
        <v/>
      </c>
      <c r="B331" s="13" t="n"/>
      <c r="C331" s="15" t="n"/>
      <c r="D331" s="11" t="n"/>
      <c r="E331" s="14">
        <f>IF($D331="","",IFERROR(INDEX(Inventario!$B$6:$B$305,MATCH($D331,Inventario!$A$6:$A$305,0)),"Sin ficha"))</f>
        <v/>
      </c>
      <c r="F331" s="14">
        <f>IF($D331="","",IFERROR(INDEX(Inventario!$C$6:$C$305,MATCH($D331,Inventario!$A$6:$A$305,0)),"Sin ficha"))</f>
        <v/>
      </c>
      <c r="G331" s="11" t="n"/>
      <c r="H331" s="11" t="n"/>
      <c r="I331" s="12" t="n"/>
      <c r="J331" s="14">
        <f>IF($D331="","",IF(ISNA(MATCH($D331,Inventario!$A$6:$A$305,0)),"Bicicleta no registrada",IF($I331="","Sin documento",IF($I331=INDEX(Inventario!$D$6:$D$305,MATCH($D331,Inventario!$A$6:$A$305,0)),"Propietario",IF(OR($I331=INDEX(Inventario!$F$6:$F$305,MATCH($D331,Inventario!$A$6:$A$305,0)),$I331=INDEX(Inventario!$H$6:$H$305,MATCH($D331,Inventario!$A$6:$A$305,0))),"Autorizado en la ficha","Otra persona")))))</f>
        <v/>
      </c>
      <c r="K331" s="11" t="n"/>
      <c r="L331" s="11" t="n"/>
      <c r="M331" s="11" t="n"/>
      <c r="N331" s="11" t="n"/>
      <c r="O331" s="14">
        <f>IF($D331="","",IF($J331="Bicicleta no registrada","Revisar: bicicleta sin ficha en el inventario",IF($G331="Salida no permitida","Revisar: intento de salida sin autorización (no salió)",IF($G331&lt;&gt;"Sale","",IF($J331="Propietario","",IF($J331="Autorizado en la ficha","Informativa: sale con un autorizado de la ficha",IF(OR($K331="Sí, por citófono o llamada",$K331="Sí, por escrito"),"Informativa: sale con otra persona, autorizada por el propietario",IF($J331="Sin documento","Revisar: sale sin documento y sin autorización","Revisar: sale con otra persona sin autorización del propietario"))))))))</f>
        <v/>
      </c>
      <c r="P331" s="14">
        <f>IF($O331="","",COUNTIF($O$7:$O331,"?*"))</f>
        <v/>
      </c>
    </row>
    <row r="332" ht="18" customHeight="1">
      <c r="A332" s="14">
        <f>IF(AND($B332="",$D332=""),"",ROW()-6)</f>
        <v/>
      </c>
      <c r="B332" s="13" t="n"/>
      <c r="C332" s="15" t="n"/>
      <c r="D332" s="11" t="n"/>
      <c r="E332" s="14">
        <f>IF($D332="","",IFERROR(INDEX(Inventario!$B$6:$B$305,MATCH($D332,Inventario!$A$6:$A$305,0)),"Sin ficha"))</f>
        <v/>
      </c>
      <c r="F332" s="14">
        <f>IF($D332="","",IFERROR(INDEX(Inventario!$C$6:$C$305,MATCH($D332,Inventario!$A$6:$A$305,0)),"Sin ficha"))</f>
        <v/>
      </c>
      <c r="G332" s="11" t="n"/>
      <c r="H332" s="11" t="n"/>
      <c r="I332" s="12" t="n"/>
      <c r="J332" s="14">
        <f>IF($D332="","",IF(ISNA(MATCH($D332,Inventario!$A$6:$A$305,0)),"Bicicleta no registrada",IF($I332="","Sin documento",IF($I332=INDEX(Inventario!$D$6:$D$305,MATCH($D332,Inventario!$A$6:$A$305,0)),"Propietario",IF(OR($I332=INDEX(Inventario!$F$6:$F$305,MATCH($D332,Inventario!$A$6:$A$305,0)),$I332=INDEX(Inventario!$H$6:$H$305,MATCH($D332,Inventario!$A$6:$A$305,0))),"Autorizado en la ficha","Otra persona")))))</f>
        <v/>
      </c>
      <c r="K332" s="11" t="n"/>
      <c r="L332" s="11" t="n"/>
      <c r="M332" s="11" t="n"/>
      <c r="N332" s="11" t="n"/>
      <c r="O332" s="14">
        <f>IF($D332="","",IF($J332="Bicicleta no registrada","Revisar: bicicleta sin ficha en el inventario",IF($G332="Salida no permitida","Revisar: intento de salida sin autorización (no salió)",IF($G332&lt;&gt;"Sale","",IF($J332="Propietario","",IF($J332="Autorizado en la ficha","Informativa: sale con un autorizado de la ficha",IF(OR($K332="Sí, por citófono o llamada",$K332="Sí, por escrito"),"Informativa: sale con otra persona, autorizada por el propietario",IF($J332="Sin documento","Revisar: sale sin documento y sin autorización","Revisar: sale con otra persona sin autorización del propietario"))))))))</f>
        <v/>
      </c>
      <c r="P332" s="14">
        <f>IF($O332="","",COUNTIF($O$7:$O332,"?*"))</f>
        <v/>
      </c>
    </row>
    <row r="333" ht="18" customHeight="1">
      <c r="A333" s="14">
        <f>IF(AND($B333="",$D333=""),"",ROW()-6)</f>
        <v/>
      </c>
      <c r="B333" s="13" t="n"/>
      <c r="C333" s="15" t="n"/>
      <c r="D333" s="11" t="n"/>
      <c r="E333" s="14">
        <f>IF($D333="","",IFERROR(INDEX(Inventario!$B$6:$B$305,MATCH($D333,Inventario!$A$6:$A$305,0)),"Sin ficha"))</f>
        <v/>
      </c>
      <c r="F333" s="14">
        <f>IF($D333="","",IFERROR(INDEX(Inventario!$C$6:$C$305,MATCH($D333,Inventario!$A$6:$A$305,0)),"Sin ficha"))</f>
        <v/>
      </c>
      <c r="G333" s="11" t="n"/>
      <c r="H333" s="11" t="n"/>
      <c r="I333" s="12" t="n"/>
      <c r="J333" s="14">
        <f>IF($D333="","",IF(ISNA(MATCH($D333,Inventario!$A$6:$A$305,0)),"Bicicleta no registrada",IF($I333="","Sin documento",IF($I333=INDEX(Inventario!$D$6:$D$305,MATCH($D333,Inventario!$A$6:$A$305,0)),"Propietario",IF(OR($I333=INDEX(Inventario!$F$6:$F$305,MATCH($D333,Inventario!$A$6:$A$305,0)),$I333=INDEX(Inventario!$H$6:$H$305,MATCH($D333,Inventario!$A$6:$A$305,0))),"Autorizado en la ficha","Otra persona")))))</f>
        <v/>
      </c>
      <c r="K333" s="11" t="n"/>
      <c r="L333" s="11" t="n"/>
      <c r="M333" s="11" t="n"/>
      <c r="N333" s="11" t="n"/>
      <c r="O333" s="14">
        <f>IF($D333="","",IF($J333="Bicicleta no registrada","Revisar: bicicleta sin ficha en el inventario",IF($G333="Salida no permitida","Revisar: intento de salida sin autorización (no salió)",IF($G333&lt;&gt;"Sale","",IF($J333="Propietario","",IF($J333="Autorizado en la ficha","Informativa: sale con un autorizado de la ficha",IF(OR($K333="Sí, por citófono o llamada",$K333="Sí, por escrito"),"Informativa: sale con otra persona, autorizada por el propietario",IF($J333="Sin documento","Revisar: sale sin documento y sin autorización","Revisar: sale con otra persona sin autorización del propietario"))))))))</f>
        <v/>
      </c>
      <c r="P333" s="14">
        <f>IF($O333="","",COUNTIF($O$7:$O333,"?*"))</f>
        <v/>
      </c>
    </row>
    <row r="334" ht="18" customHeight="1">
      <c r="A334" s="14">
        <f>IF(AND($B334="",$D334=""),"",ROW()-6)</f>
        <v/>
      </c>
      <c r="B334" s="13" t="n"/>
      <c r="C334" s="15" t="n"/>
      <c r="D334" s="11" t="n"/>
      <c r="E334" s="14">
        <f>IF($D334="","",IFERROR(INDEX(Inventario!$B$6:$B$305,MATCH($D334,Inventario!$A$6:$A$305,0)),"Sin ficha"))</f>
        <v/>
      </c>
      <c r="F334" s="14">
        <f>IF($D334="","",IFERROR(INDEX(Inventario!$C$6:$C$305,MATCH($D334,Inventario!$A$6:$A$305,0)),"Sin ficha"))</f>
        <v/>
      </c>
      <c r="G334" s="11" t="n"/>
      <c r="H334" s="11" t="n"/>
      <c r="I334" s="12" t="n"/>
      <c r="J334" s="14">
        <f>IF($D334="","",IF(ISNA(MATCH($D334,Inventario!$A$6:$A$305,0)),"Bicicleta no registrada",IF($I334="","Sin documento",IF($I334=INDEX(Inventario!$D$6:$D$305,MATCH($D334,Inventario!$A$6:$A$305,0)),"Propietario",IF(OR($I334=INDEX(Inventario!$F$6:$F$305,MATCH($D334,Inventario!$A$6:$A$305,0)),$I334=INDEX(Inventario!$H$6:$H$305,MATCH($D334,Inventario!$A$6:$A$305,0))),"Autorizado en la ficha","Otra persona")))))</f>
        <v/>
      </c>
      <c r="K334" s="11" t="n"/>
      <c r="L334" s="11" t="n"/>
      <c r="M334" s="11" t="n"/>
      <c r="N334" s="11" t="n"/>
      <c r="O334" s="14">
        <f>IF($D334="","",IF($J334="Bicicleta no registrada","Revisar: bicicleta sin ficha en el inventario",IF($G334="Salida no permitida","Revisar: intento de salida sin autorización (no salió)",IF($G334&lt;&gt;"Sale","",IF($J334="Propietario","",IF($J334="Autorizado en la ficha","Informativa: sale con un autorizado de la ficha",IF(OR($K334="Sí, por citófono o llamada",$K334="Sí, por escrito"),"Informativa: sale con otra persona, autorizada por el propietario",IF($J334="Sin documento","Revisar: sale sin documento y sin autorización","Revisar: sale con otra persona sin autorización del propietario"))))))))</f>
        <v/>
      </c>
      <c r="P334" s="14">
        <f>IF($O334="","",COUNTIF($O$7:$O334,"?*"))</f>
        <v/>
      </c>
    </row>
    <row r="335" ht="18" customHeight="1">
      <c r="A335" s="14">
        <f>IF(AND($B335="",$D335=""),"",ROW()-6)</f>
        <v/>
      </c>
      <c r="B335" s="13" t="n"/>
      <c r="C335" s="15" t="n"/>
      <c r="D335" s="11" t="n"/>
      <c r="E335" s="14">
        <f>IF($D335="","",IFERROR(INDEX(Inventario!$B$6:$B$305,MATCH($D335,Inventario!$A$6:$A$305,0)),"Sin ficha"))</f>
        <v/>
      </c>
      <c r="F335" s="14">
        <f>IF($D335="","",IFERROR(INDEX(Inventario!$C$6:$C$305,MATCH($D335,Inventario!$A$6:$A$305,0)),"Sin ficha"))</f>
        <v/>
      </c>
      <c r="G335" s="11" t="n"/>
      <c r="H335" s="11" t="n"/>
      <c r="I335" s="12" t="n"/>
      <c r="J335" s="14">
        <f>IF($D335="","",IF(ISNA(MATCH($D335,Inventario!$A$6:$A$305,0)),"Bicicleta no registrada",IF($I335="","Sin documento",IF($I335=INDEX(Inventario!$D$6:$D$305,MATCH($D335,Inventario!$A$6:$A$305,0)),"Propietario",IF(OR($I335=INDEX(Inventario!$F$6:$F$305,MATCH($D335,Inventario!$A$6:$A$305,0)),$I335=INDEX(Inventario!$H$6:$H$305,MATCH($D335,Inventario!$A$6:$A$305,0))),"Autorizado en la ficha","Otra persona")))))</f>
        <v/>
      </c>
      <c r="K335" s="11" t="n"/>
      <c r="L335" s="11" t="n"/>
      <c r="M335" s="11" t="n"/>
      <c r="N335" s="11" t="n"/>
      <c r="O335" s="14">
        <f>IF($D335="","",IF($J335="Bicicleta no registrada","Revisar: bicicleta sin ficha en el inventario",IF($G335="Salida no permitida","Revisar: intento de salida sin autorización (no salió)",IF($G335&lt;&gt;"Sale","",IF($J335="Propietario","",IF($J335="Autorizado en la ficha","Informativa: sale con un autorizado de la ficha",IF(OR($K335="Sí, por citófono o llamada",$K335="Sí, por escrito"),"Informativa: sale con otra persona, autorizada por el propietario",IF($J335="Sin documento","Revisar: sale sin documento y sin autorización","Revisar: sale con otra persona sin autorización del propietario"))))))))</f>
        <v/>
      </c>
      <c r="P335" s="14">
        <f>IF($O335="","",COUNTIF($O$7:$O335,"?*"))</f>
        <v/>
      </c>
    </row>
    <row r="336" ht="18" customHeight="1">
      <c r="A336" s="14">
        <f>IF(AND($B336="",$D336=""),"",ROW()-6)</f>
        <v/>
      </c>
      <c r="B336" s="13" t="n"/>
      <c r="C336" s="15" t="n"/>
      <c r="D336" s="11" t="n"/>
      <c r="E336" s="14">
        <f>IF($D336="","",IFERROR(INDEX(Inventario!$B$6:$B$305,MATCH($D336,Inventario!$A$6:$A$305,0)),"Sin ficha"))</f>
        <v/>
      </c>
      <c r="F336" s="14">
        <f>IF($D336="","",IFERROR(INDEX(Inventario!$C$6:$C$305,MATCH($D336,Inventario!$A$6:$A$305,0)),"Sin ficha"))</f>
        <v/>
      </c>
      <c r="G336" s="11" t="n"/>
      <c r="H336" s="11" t="n"/>
      <c r="I336" s="12" t="n"/>
      <c r="J336" s="14">
        <f>IF($D336="","",IF(ISNA(MATCH($D336,Inventario!$A$6:$A$305,0)),"Bicicleta no registrada",IF($I336="","Sin documento",IF($I336=INDEX(Inventario!$D$6:$D$305,MATCH($D336,Inventario!$A$6:$A$305,0)),"Propietario",IF(OR($I336=INDEX(Inventario!$F$6:$F$305,MATCH($D336,Inventario!$A$6:$A$305,0)),$I336=INDEX(Inventario!$H$6:$H$305,MATCH($D336,Inventario!$A$6:$A$305,0))),"Autorizado en la ficha","Otra persona")))))</f>
        <v/>
      </c>
      <c r="K336" s="11" t="n"/>
      <c r="L336" s="11" t="n"/>
      <c r="M336" s="11" t="n"/>
      <c r="N336" s="11" t="n"/>
      <c r="O336" s="14">
        <f>IF($D336="","",IF($J336="Bicicleta no registrada","Revisar: bicicleta sin ficha en el inventario",IF($G336="Salida no permitida","Revisar: intento de salida sin autorización (no salió)",IF($G336&lt;&gt;"Sale","",IF($J336="Propietario","",IF($J336="Autorizado en la ficha","Informativa: sale con un autorizado de la ficha",IF(OR($K336="Sí, por citófono o llamada",$K336="Sí, por escrito"),"Informativa: sale con otra persona, autorizada por el propietario",IF($J336="Sin documento","Revisar: sale sin documento y sin autorización","Revisar: sale con otra persona sin autorización del propietario"))))))))</f>
        <v/>
      </c>
      <c r="P336" s="14">
        <f>IF($O336="","",COUNTIF($O$7:$O336,"?*"))</f>
        <v/>
      </c>
    </row>
    <row r="337" ht="18" customHeight="1">
      <c r="A337" s="14">
        <f>IF(AND($B337="",$D337=""),"",ROW()-6)</f>
        <v/>
      </c>
      <c r="B337" s="13" t="n"/>
      <c r="C337" s="15" t="n"/>
      <c r="D337" s="11" t="n"/>
      <c r="E337" s="14">
        <f>IF($D337="","",IFERROR(INDEX(Inventario!$B$6:$B$305,MATCH($D337,Inventario!$A$6:$A$305,0)),"Sin ficha"))</f>
        <v/>
      </c>
      <c r="F337" s="14">
        <f>IF($D337="","",IFERROR(INDEX(Inventario!$C$6:$C$305,MATCH($D337,Inventario!$A$6:$A$305,0)),"Sin ficha"))</f>
        <v/>
      </c>
      <c r="G337" s="11" t="n"/>
      <c r="H337" s="11" t="n"/>
      <c r="I337" s="12" t="n"/>
      <c r="J337" s="14">
        <f>IF($D337="","",IF(ISNA(MATCH($D337,Inventario!$A$6:$A$305,0)),"Bicicleta no registrada",IF($I337="","Sin documento",IF($I337=INDEX(Inventario!$D$6:$D$305,MATCH($D337,Inventario!$A$6:$A$305,0)),"Propietario",IF(OR($I337=INDEX(Inventario!$F$6:$F$305,MATCH($D337,Inventario!$A$6:$A$305,0)),$I337=INDEX(Inventario!$H$6:$H$305,MATCH($D337,Inventario!$A$6:$A$305,0))),"Autorizado en la ficha","Otra persona")))))</f>
        <v/>
      </c>
      <c r="K337" s="11" t="n"/>
      <c r="L337" s="11" t="n"/>
      <c r="M337" s="11" t="n"/>
      <c r="N337" s="11" t="n"/>
      <c r="O337" s="14">
        <f>IF($D337="","",IF($J337="Bicicleta no registrada","Revisar: bicicleta sin ficha en el inventario",IF($G337="Salida no permitida","Revisar: intento de salida sin autorización (no salió)",IF($G337&lt;&gt;"Sale","",IF($J337="Propietario","",IF($J337="Autorizado en la ficha","Informativa: sale con un autorizado de la ficha",IF(OR($K337="Sí, por citófono o llamada",$K337="Sí, por escrito"),"Informativa: sale con otra persona, autorizada por el propietario",IF($J337="Sin documento","Revisar: sale sin documento y sin autorización","Revisar: sale con otra persona sin autorización del propietario"))))))))</f>
        <v/>
      </c>
      <c r="P337" s="14">
        <f>IF($O337="","",COUNTIF($O$7:$O337,"?*"))</f>
        <v/>
      </c>
    </row>
    <row r="338" ht="18" customHeight="1">
      <c r="A338" s="14">
        <f>IF(AND($B338="",$D338=""),"",ROW()-6)</f>
        <v/>
      </c>
      <c r="B338" s="13" t="n"/>
      <c r="C338" s="15" t="n"/>
      <c r="D338" s="11" t="n"/>
      <c r="E338" s="14">
        <f>IF($D338="","",IFERROR(INDEX(Inventario!$B$6:$B$305,MATCH($D338,Inventario!$A$6:$A$305,0)),"Sin ficha"))</f>
        <v/>
      </c>
      <c r="F338" s="14">
        <f>IF($D338="","",IFERROR(INDEX(Inventario!$C$6:$C$305,MATCH($D338,Inventario!$A$6:$A$305,0)),"Sin ficha"))</f>
        <v/>
      </c>
      <c r="G338" s="11" t="n"/>
      <c r="H338" s="11" t="n"/>
      <c r="I338" s="12" t="n"/>
      <c r="J338" s="14">
        <f>IF($D338="","",IF(ISNA(MATCH($D338,Inventario!$A$6:$A$305,0)),"Bicicleta no registrada",IF($I338="","Sin documento",IF($I338=INDEX(Inventario!$D$6:$D$305,MATCH($D338,Inventario!$A$6:$A$305,0)),"Propietario",IF(OR($I338=INDEX(Inventario!$F$6:$F$305,MATCH($D338,Inventario!$A$6:$A$305,0)),$I338=INDEX(Inventario!$H$6:$H$305,MATCH($D338,Inventario!$A$6:$A$305,0))),"Autorizado en la ficha","Otra persona")))))</f>
        <v/>
      </c>
      <c r="K338" s="11" t="n"/>
      <c r="L338" s="11" t="n"/>
      <c r="M338" s="11" t="n"/>
      <c r="N338" s="11" t="n"/>
      <c r="O338" s="14">
        <f>IF($D338="","",IF($J338="Bicicleta no registrada","Revisar: bicicleta sin ficha en el inventario",IF($G338="Salida no permitida","Revisar: intento de salida sin autorización (no salió)",IF($G338&lt;&gt;"Sale","",IF($J338="Propietario","",IF($J338="Autorizado en la ficha","Informativa: sale con un autorizado de la ficha",IF(OR($K338="Sí, por citófono o llamada",$K338="Sí, por escrito"),"Informativa: sale con otra persona, autorizada por el propietario",IF($J338="Sin documento","Revisar: sale sin documento y sin autorización","Revisar: sale con otra persona sin autorización del propietario"))))))))</f>
        <v/>
      </c>
      <c r="P338" s="14">
        <f>IF($O338="","",COUNTIF($O$7:$O338,"?*"))</f>
        <v/>
      </c>
    </row>
    <row r="339" ht="18" customHeight="1">
      <c r="A339" s="14">
        <f>IF(AND($B339="",$D339=""),"",ROW()-6)</f>
        <v/>
      </c>
      <c r="B339" s="13" t="n"/>
      <c r="C339" s="15" t="n"/>
      <c r="D339" s="11" t="n"/>
      <c r="E339" s="14">
        <f>IF($D339="","",IFERROR(INDEX(Inventario!$B$6:$B$305,MATCH($D339,Inventario!$A$6:$A$305,0)),"Sin ficha"))</f>
        <v/>
      </c>
      <c r="F339" s="14">
        <f>IF($D339="","",IFERROR(INDEX(Inventario!$C$6:$C$305,MATCH($D339,Inventario!$A$6:$A$305,0)),"Sin ficha"))</f>
        <v/>
      </c>
      <c r="G339" s="11" t="n"/>
      <c r="H339" s="11" t="n"/>
      <c r="I339" s="12" t="n"/>
      <c r="J339" s="14">
        <f>IF($D339="","",IF(ISNA(MATCH($D339,Inventario!$A$6:$A$305,0)),"Bicicleta no registrada",IF($I339="","Sin documento",IF($I339=INDEX(Inventario!$D$6:$D$305,MATCH($D339,Inventario!$A$6:$A$305,0)),"Propietario",IF(OR($I339=INDEX(Inventario!$F$6:$F$305,MATCH($D339,Inventario!$A$6:$A$305,0)),$I339=INDEX(Inventario!$H$6:$H$305,MATCH($D339,Inventario!$A$6:$A$305,0))),"Autorizado en la ficha","Otra persona")))))</f>
        <v/>
      </c>
      <c r="K339" s="11" t="n"/>
      <c r="L339" s="11" t="n"/>
      <c r="M339" s="11" t="n"/>
      <c r="N339" s="11" t="n"/>
      <c r="O339" s="14">
        <f>IF($D339="","",IF($J339="Bicicleta no registrada","Revisar: bicicleta sin ficha en el inventario",IF($G339="Salida no permitida","Revisar: intento de salida sin autorización (no salió)",IF($G339&lt;&gt;"Sale","",IF($J339="Propietario","",IF($J339="Autorizado en la ficha","Informativa: sale con un autorizado de la ficha",IF(OR($K339="Sí, por citófono o llamada",$K339="Sí, por escrito"),"Informativa: sale con otra persona, autorizada por el propietario",IF($J339="Sin documento","Revisar: sale sin documento y sin autorización","Revisar: sale con otra persona sin autorización del propietario"))))))))</f>
        <v/>
      </c>
      <c r="P339" s="14">
        <f>IF($O339="","",COUNTIF($O$7:$O339,"?*"))</f>
        <v/>
      </c>
    </row>
    <row r="340" ht="18" customHeight="1">
      <c r="A340" s="14">
        <f>IF(AND($B340="",$D340=""),"",ROW()-6)</f>
        <v/>
      </c>
      <c r="B340" s="13" t="n"/>
      <c r="C340" s="15" t="n"/>
      <c r="D340" s="11" t="n"/>
      <c r="E340" s="14">
        <f>IF($D340="","",IFERROR(INDEX(Inventario!$B$6:$B$305,MATCH($D340,Inventario!$A$6:$A$305,0)),"Sin ficha"))</f>
        <v/>
      </c>
      <c r="F340" s="14">
        <f>IF($D340="","",IFERROR(INDEX(Inventario!$C$6:$C$305,MATCH($D340,Inventario!$A$6:$A$305,0)),"Sin ficha"))</f>
        <v/>
      </c>
      <c r="G340" s="11" t="n"/>
      <c r="H340" s="11" t="n"/>
      <c r="I340" s="12" t="n"/>
      <c r="J340" s="14">
        <f>IF($D340="","",IF(ISNA(MATCH($D340,Inventario!$A$6:$A$305,0)),"Bicicleta no registrada",IF($I340="","Sin documento",IF($I340=INDEX(Inventario!$D$6:$D$305,MATCH($D340,Inventario!$A$6:$A$305,0)),"Propietario",IF(OR($I340=INDEX(Inventario!$F$6:$F$305,MATCH($D340,Inventario!$A$6:$A$305,0)),$I340=INDEX(Inventario!$H$6:$H$305,MATCH($D340,Inventario!$A$6:$A$305,0))),"Autorizado en la ficha","Otra persona")))))</f>
        <v/>
      </c>
      <c r="K340" s="11" t="n"/>
      <c r="L340" s="11" t="n"/>
      <c r="M340" s="11" t="n"/>
      <c r="N340" s="11" t="n"/>
      <c r="O340" s="14">
        <f>IF($D340="","",IF($J340="Bicicleta no registrada","Revisar: bicicleta sin ficha en el inventario",IF($G340="Salida no permitida","Revisar: intento de salida sin autorización (no salió)",IF($G340&lt;&gt;"Sale","",IF($J340="Propietario","",IF($J340="Autorizado en la ficha","Informativa: sale con un autorizado de la ficha",IF(OR($K340="Sí, por citófono o llamada",$K340="Sí, por escrito"),"Informativa: sale con otra persona, autorizada por el propietario",IF($J340="Sin documento","Revisar: sale sin documento y sin autorización","Revisar: sale con otra persona sin autorización del propietario"))))))))</f>
        <v/>
      </c>
      <c r="P340" s="14">
        <f>IF($O340="","",COUNTIF($O$7:$O340,"?*"))</f>
        <v/>
      </c>
    </row>
    <row r="341" ht="18" customHeight="1">
      <c r="A341" s="14">
        <f>IF(AND($B341="",$D341=""),"",ROW()-6)</f>
        <v/>
      </c>
      <c r="B341" s="13" t="n"/>
      <c r="C341" s="15" t="n"/>
      <c r="D341" s="11" t="n"/>
      <c r="E341" s="14">
        <f>IF($D341="","",IFERROR(INDEX(Inventario!$B$6:$B$305,MATCH($D341,Inventario!$A$6:$A$305,0)),"Sin ficha"))</f>
        <v/>
      </c>
      <c r="F341" s="14">
        <f>IF($D341="","",IFERROR(INDEX(Inventario!$C$6:$C$305,MATCH($D341,Inventario!$A$6:$A$305,0)),"Sin ficha"))</f>
        <v/>
      </c>
      <c r="G341" s="11" t="n"/>
      <c r="H341" s="11" t="n"/>
      <c r="I341" s="12" t="n"/>
      <c r="J341" s="14">
        <f>IF($D341="","",IF(ISNA(MATCH($D341,Inventario!$A$6:$A$305,0)),"Bicicleta no registrada",IF($I341="","Sin documento",IF($I341=INDEX(Inventario!$D$6:$D$305,MATCH($D341,Inventario!$A$6:$A$305,0)),"Propietario",IF(OR($I341=INDEX(Inventario!$F$6:$F$305,MATCH($D341,Inventario!$A$6:$A$305,0)),$I341=INDEX(Inventario!$H$6:$H$305,MATCH($D341,Inventario!$A$6:$A$305,0))),"Autorizado en la ficha","Otra persona")))))</f>
        <v/>
      </c>
      <c r="K341" s="11" t="n"/>
      <c r="L341" s="11" t="n"/>
      <c r="M341" s="11" t="n"/>
      <c r="N341" s="11" t="n"/>
      <c r="O341" s="14">
        <f>IF($D341="","",IF($J341="Bicicleta no registrada","Revisar: bicicleta sin ficha en el inventario",IF($G341="Salida no permitida","Revisar: intento de salida sin autorización (no salió)",IF($G341&lt;&gt;"Sale","",IF($J341="Propietario","",IF($J341="Autorizado en la ficha","Informativa: sale con un autorizado de la ficha",IF(OR($K341="Sí, por citófono o llamada",$K341="Sí, por escrito"),"Informativa: sale con otra persona, autorizada por el propietario",IF($J341="Sin documento","Revisar: sale sin documento y sin autorización","Revisar: sale con otra persona sin autorización del propietario"))))))))</f>
        <v/>
      </c>
      <c r="P341" s="14">
        <f>IF($O341="","",COUNTIF($O$7:$O341,"?*"))</f>
        <v/>
      </c>
    </row>
    <row r="342" ht="18" customHeight="1">
      <c r="A342" s="14">
        <f>IF(AND($B342="",$D342=""),"",ROW()-6)</f>
        <v/>
      </c>
      <c r="B342" s="13" t="n"/>
      <c r="C342" s="15" t="n"/>
      <c r="D342" s="11" t="n"/>
      <c r="E342" s="14">
        <f>IF($D342="","",IFERROR(INDEX(Inventario!$B$6:$B$305,MATCH($D342,Inventario!$A$6:$A$305,0)),"Sin ficha"))</f>
        <v/>
      </c>
      <c r="F342" s="14">
        <f>IF($D342="","",IFERROR(INDEX(Inventario!$C$6:$C$305,MATCH($D342,Inventario!$A$6:$A$305,0)),"Sin ficha"))</f>
        <v/>
      </c>
      <c r="G342" s="11" t="n"/>
      <c r="H342" s="11" t="n"/>
      <c r="I342" s="12" t="n"/>
      <c r="J342" s="14">
        <f>IF($D342="","",IF(ISNA(MATCH($D342,Inventario!$A$6:$A$305,0)),"Bicicleta no registrada",IF($I342="","Sin documento",IF($I342=INDEX(Inventario!$D$6:$D$305,MATCH($D342,Inventario!$A$6:$A$305,0)),"Propietario",IF(OR($I342=INDEX(Inventario!$F$6:$F$305,MATCH($D342,Inventario!$A$6:$A$305,0)),$I342=INDEX(Inventario!$H$6:$H$305,MATCH($D342,Inventario!$A$6:$A$305,0))),"Autorizado en la ficha","Otra persona")))))</f>
        <v/>
      </c>
      <c r="K342" s="11" t="n"/>
      <c r="L342" s="11" t="n"/>
      <c r="M342" s="11" t="n"/>
      <c r="N342" s="11" t="n"/>
      <c r="O342" s="14">
        <f>IF($D342="","",IF($J342="Bicicleta no registrada","Revisar: bicicleta sin ficha en el inventario",IF($G342="Salida no permitida","Revisar: intento de salida sin autorización (no salió)",IF($G342&lt;&gt;"Sale","",IF($J342="Propietario","",IF($J342="Autorizado en la ficha","Informativa: sale con un autorizado de la ficha",IF(OR($K342="Sí, por citófono o llamada",$K342="Sí, por escrito"),"Informativa: sale con otra persona, autorizada por el propietario",IF($J342="Sin documento","Revisar: sale sin documento y sin autorización","Revisar: sale con otra persona sin autorización del propietario"))))))))</f>
        <v/>
      </c>
      <c r="P342" s="14">
        <f>IF($O342="","",COUNTIF($O$7:$O342,"?*"))</f>
        <v/>
      </c>
    </row>
    <row r="343" ht="18" customHeight="1">
      <c r="A343" s="14">
        <f>IF(AND($B343="",$D343=""),"",ROW()-6)</f>
        <v/>
      </c>
      <c r="B343" s="13" t="n"/>
      <c r="C343" s="15" t="n"/>
      <c r="D343" s="11" t="n"/>
      <c r="E343" s="14">
        <f>IF($D343="","",IFERROR(INDEX(Inventario!$B$6:$B$305,MATCH($D343,Inventario!$A$6:$A$305,0)),"Sin ficha"))</f>
        <v/>
      </c>
      <c r="F343" s="14">
        <f>IF($D343="","",IFERROR(INDEX(Inventario!$C$6:$C$305,MATCH($D343,Inventario!$A$6:$A$305,0)),"Sin ficha"))</f>
        <v/>
      </c>
      <c r="G343" s="11" t="n"/>
      <c r="H343" s="11" t="n"/>
      <c r="I343" s="12" t="n"/>
      <c r="J343" s="14">
        <f>IF($D343="","",IF(ISNA(MATCH($D343,Inventario!$A$6:$A$305,0)),"Bicicleta no registrada",IF($I343="","Sin documento",IF($I343=INDEX(Inventario!$D$6:$D$305,MATCH($D343,Inventario!$A$6:$A$305,0)),"Propietario",IF(OR($I343=INDEX(Inventario!$F$6:$F$305,MATCH($D343,Inventario!$A$6:$A$305,0)),$I343=INDEX(Inventario!$H$6:$H$305,MATCH($D343,Inventario!$A$6:$A$305,0))),"Autorizado en la ficha","Otra persona")))))</f>
        <v/>
      </c>
      <c r="K343" s="11" t="n"/>
      <c r="L343" s="11" t="n"/>
      <c r="M343" s="11" t="n"/>
      <c r="N343" s="11" t="n"/>
      <c r="O343" s="14">
        <f>IF($D343="","",IF($J343="Bicicleta no registrada","Revisar: bicicleta sin ficha en el inventario",IF($G343="Salida no permitida","Revisar: intento de salida sin autorización (no salió)",IF($G343&lt;&gt;"Sale","",IF($J343="Propietario","",IF($J343="Autorizado en la ficha","Informativa: sale con un autorizado de la ficha",IF(OR($K343="Sí, por citófono o llamada",$K343="Sí, por escrito"),"Informativa: sale con otra persona, autorizada por el propietario",IF($J343="Sin documento","Revisar: sale sin documento y sin autorización","Revisar: sale con otra persona sin autorización del propietario"))))))))</f>
        <v/>
      </c>
      <c r="P343" s="14">
        <f>IF($O343="","",COUNTIF($O$7:$O343,"?*"))</f>
        <v/>
      </c>
    </row>
    <row r="344" ht="18" customHeight="1">
      <c r="A344" s="14">
        <f>IF(AND($B344="",$D344=""),"",ROW()-6)</f>
        <v/>
      </c>
      <c r="B344" s="13" t="n"/>
      <c r="C344" s="15" t="n"/>
      <c r="D344" s="11" t="n"/>
      <c r="E344" s="14">
        <f>IF($D344="","",IFERROR(INDEX(Inventario!$B$6:$B$305,MATCH($D344,Inventario!$A$6:$A$305,0)),"Sin ficha"))</f>
        <v/>
      </c>
      <c r="F344" s="14">
        <f>IF($D344="","",IFERROR(INDEX(Inventario!$C$6:$C$305,MATCH($D344,Inventario!$A$6:$A$305,0)),"Sin ficha"))</f>
        <v/>
      </c>
      <c r="G344" s="11" t="n"/>
      <c r="H344" s="11" t="n"/>
      <c r="I344" s="12" t="n"/>
      <c r="J344" s="14">
        <f>IF($D344="","",IF(ISNA(MATCH($D344,Inventario!$A$6:$A$305,0)),"Bicicleta no registrada",IF($I344="","Sin documento",IF($I344=INDEX(Inventario!$D$6:$D$305,MATCH($D344,Inventario!$A$6:$A$305,0)),"Propietario",IF(OR($I344=INDEX(Inventario!$F$6:$F$305,MATCH($D344,Inventario!$A$6:$A$305,0)),$I344=INDEX(Inventario!$H$6:$H$305,MATCH($D344,Inventario!$A$6:$A$305,0))),"Autorizado en la ficha","Otra persona")))))</f>
        <v/>
      </c>
      <c r="K344" s="11" t="n"/>
      <c r="L344" s="11" t="n"/>
      <c r="M344" s="11" t="n"/>
      <c r="N344" s="11" t="n"/>
      <c r="O344" s="14">
        <f>IF($D344="","",IF($J344="Bicicleta no registrada","Revisar: bicicleta sin ficha en el inventario",IF($G344="Salida no permitida","Revisar: intento de salida sin autorización (no salió)",IF($G344&lt;&gt;"Sale","",IF($J344="Propietario","",IF($J344="Autorizado en la ficha","Informativa: sale con un autorizado de la ficha",IF(OR($K344="Sí, por citófono o llamada",$K344="Sí, por escrito"),"Informativa: sale con otra persona, autorizada por el propietario",IF($J344="Sin documento","Revisar: sale sin documento y sin autorización","Revisar: sale con otra persona sin autorización del propietario"))))))))</f>
        <v/>
      </c>
      <c r="P344" s="14">
        <f>IF($O344="","",COUNTIF($O$7:$O344,"?*"))</f>
        <v/>
      </c>
    </row>
    <row r="345" ht="18" customHeight="1">
      <c r="A345" s="14">
        <f>IF(AND($B345="",$D345=""),"",ROW()-6)</f>
        <v/>
      </c>
      <c r="B345" s="13" t="n"/>
      <c r="C345" s="15" t="n"/>
      <c r="D345" s="11" t="n"/>
      <c r="E345" s="14">
        <f>IF($D345="","",IFERROR(INDEX(Inventario!$B$6:$B$305,MATCH($D345,Inventario!$A$6:$A$305,0)),"Sin ficha"))</f>
        <v/>
      </c>
      <c r="F345" s="14">
        <f>IF($D345="","",IFERROR(INDEX(Inventario!$C$6:$C$305,MATCH($D345,Inventario!$A$6:$A$305,0)),"Sin ficha"))</f>
        <v/>
      </c>
      <c r="G345" s="11" t="n"/>
      <c r="H345" s="11" t="n"/>
      <c r="I345" s="12" t="n"/>
      <c r="J345" s="14">
        <f>IF($D345="","",IF(ISNA(MATCH($D345,Inventario!$A$6:$A$305,0)),"Bicicleta no registrada",IF($I345="","Sin documento",IF($I345=INDEX(Inventario!$D$6:$D$305,MATCH($D345,Inventario!$A$6:$A$305,0)),"Propietario",IF(OR($I345=INDEX(Inventario!$F$6:$F$305,MATCH($D345,Inventario!$A$6:$A$305,0)),$I345=INDEX(Inventario!$H$6:$H$305,MATCH($D345,Inventario!$A$6:$A$305,0))),"Autorizado en la ficha","Otra persona")))))</f>
        <v/>
      </c>
      <c r="K345" s="11" t="n"/>
      <c r="L345" s="11" t="n"/>
      <c r="M345" s="11" t="n"/>
      <c r="N345" s="11" t="n"/>
      <c r="O345" s="14">
        <f>IF($D345="","",IF($J345="Bicicleta no registrada","Revisar: bicicleta sin ficha en el inventario",IF($G345="Salida no permitida","Revisar: intento de salida sin autorización (no salió)",IF($G345&lt;&gt;"Sale","",IF($J345="Propietario","",IF($J345="Autorizado en la ficha","Informativa: sale con un autorizado de la ficha",IF(OR($K345="Sí, por citófono o llamada",$K345="Sí, por escrito"),"Informativa: sale con otra persona, autorizada por el propietario",IF($J345="Sin documento","Revisar: sale sin documento y sin autorización","Revisar: sale con otra persona sin autorización del propietario"))))))))</f>
        <v/>
      </c>
      <c r="P345" s="14">
        <f>IF($O345="","",COUNTIF($O$7:$O345,"?*"))</f>
        <v/>
      </c>
    </row>
    <row r="346" ht="18" customHeight="1">
      <c r="A346" s="14">
        <f>IF(AND($B346="",$D346=""),"",ROW()-6)</f>
        <v/>
      </c>
      <c r="B346" s="13" t="n"/>
      <c r="C346" s="15" t="n"/>
      <c r="D346" s="11" t="n"/>
      <c r="E346" s="14">
        <f>IF($D346="","",IFERROR(INDEX(Inventario!$B$6:$B$305,MATCH($D346,Inventario!$A$6:$A$305,0)),"Sin ficha"))</f>
        <v/>
      </c>
      <c r="F346" s="14">
        <f>IF($D346="","",IFERROR(INDEX(Inventario!$C$6:$C$305,MATCH($D346,Inventario!$A$6:$A$305,0)),"Sin ficha"))</f>
        <v/>
      </c>
      <c r="G346" s="11" t="n"/>
      <c r="H346" s="11" t="n"/>
      <c r="I346" s="12" t="n"/>
      <c r="J346" s="14">
        <f>IF($D346="","",IF(ISNA(MATCH($D346,Inventario!$A$6:$A$305,0)),"Bicicleta no registrada",IF($I346="","Sin documento",IF($I346=INDEX(Inventario!$D$6:$D$305,MATCH($D346,Inventario!$A$6:$A$305,0)),"Propietario",IF(OR($I346=INDEX(Inventario!$F$6:$F$305,MATCH($D346,Inventario!$A$6:$A$305,0)),$I346=INDEX(Inventario!$H$6:$H$305,MATCH($D346,Inventario!$A$6:$A$305,0))),"Autorizado en la ficha","Otra persona")))))</f>
        <v/>
      </c>
      <c r="K346" s="11" t="n"/>
      <c r="L346" s="11" t="n"/>
      <c r="M346" s="11" t="n"/>
      <c r="N346" s="11" t="n"/>
      <c r="O346" s="14">
        <f>IF($D346="","",IF($J346="Bicicleta no registrada","Revisar: bicicleta sin ficha en el inventario",IF($G346="Salida no permitida","Revisar: intento de salida sin autorización (no salió)",IF($G346&lt;&gt;"Sale","",IF($J346="Propietario","",IF($J346="Autorizado en la ficha","Informativa: sale con un autorizado de la ficha",IF(OR($K346="Sí, por citófono o llamada",$K346="Sí, por escrito"),"Informativa: sale con otra persona, autorizada por el propietario",IF($J346="Sin documento","Revisar: sale sin documento y sin autorización","Revisar: sale con otra persona sin autorización del propietario"))))))))</f>
        <v/>
      </c>
      <c r="P346" s="14">
        <f>IF($O346="","",COUNTIF($O$7:$O346,"?*"))</f>
        <v/>
      </c>
    </row>
    <row r="347" ht="18" customHeight="1">
      <c r="A347" s="14">
        <f>IF(AND($B347="",$D347=""),"",ROW()-6)</f>
        <v/>
      </c>
      <c r="B347" s="13" t="n"/>
      <c r="C347" s="15" t="n"/>
      <c r="D347" s="11" t="n"/>
      <c r="E347" s="14">
        <f>IF($D347="","",IFERROR(INDEX(Inventario!$B$6:$B$305,MATCH($D347,Inventario!$A$6:$A$305,0)),"Sin ficha"))</f>
        <v/>
      </c>
      <c r="F347" s="14">
        <f>IF($D347="","",IFERROR(INDEX(Inventario!$C$6:$C$305,MATCH($D347,Inventario!$A$6:$A$305,0)),"Sin ficha"))</f>
        <v/>
      </c>
      <c r="G347" s="11" t="n"/>
      <c r="H347" s="11" t="n"/>
      <c r="I347" s="12" t="n"/>
      <c r="J347" s="14">
        <f>IF($D347="","",IF(ISNA(MATCH($D347,Inventario!$A$6:$A$305,0)),"Bicicleta no registrada",IF($I347="","Sin documento",IF($I347=INDEX(Inventario!$D$6:$D$305,MATCH($D347,Inventario!$A$6:$A$305,0)),"Propietario",IF(OR($I347=INDEX(Inventario!$F$6:$F$305,MATCH($D347,Inventario!$A$6:$A$305,0)),$I347=INDEX(Inventario!$H$6:$H$305,MATCH($D347,Inventario!$A$6:$A$305,0))),"Autorizado en la ficha","Otra persona")))))</f>
        <v/>
      </c>
      <c r="K347" s="11" t="n"/>
      <c r="L347" s="11" t="n"/>
      <c r="M347" s="11" t="n"/>
      <c r="N347" s="11" t="n"/>
      <c r="O347" s="14">
        <f>IF($D347="","",IF($J347="Bicicleta no registrada","Revisar: bicicleta sin ficha en el inventario",IF($G347="Salida no permitida","Revisar: intento de salida sin autorización (no salió)",IF($G347&lt;&gt;"Sale","",IF($J347="Propietario","",IF($J347="Autorizado en la ficha","Informativa: sale con un autorizado de la ficha",IF(OR($K347="Sí, por citófono o llamada",$K347="Sí, por escrito"),"Informativa: sale con otra persona, autorizada por el propietario",IF($J347="Sin documento","Revisar: sale sin documento y sin autorización","Revisar: sale con otra persona sin autorización del propietario"))))))))</f>
        <v/>
      </c>
      <c r="P347" s="14">
        <f>IF($O347="","",COUNTIF($O$7:$O347,"?*"))</f>
        <v/>
      </c>
    </row>
    <row r="348" ht="18" customHeight="1">
      <c r="A348" s="14">
        <f>IF(AND($B348="",$D348=""),"",ROW()-6)</f>
        <v/>
      </c>
      <c r="B348" s="13" t="n"/>
      <c r="C348" s="15" t="n"/>
      <c r="D348" s="11" t="n"/>
      <c r="E348" s="14">
        <f>IF($D348="","",IFERROR(INDEX(Inventario!$B$6:$B$305,MATCH($D348,Inventario!$A$6:$A$305,0)),"Sin ficha"))</f>
        <v/>
      </c>
      <c r="F348" s="14">
        <f>IF($D348="","",IFERROR(INDEX(Inventario!$C$6:$C$305,MATCH($D348,Inventario!$A$6:$A$305,0)),"Sin ficha"))</f>
        <v/>
      </c>
      <c r="G348" s="11" t="n"/>
      <c r="H348" s="11" t="n"/>
      <c r="I348" s="12" t="n"/>
      <c r="J348" s="14">
        <f>IF($D348="","",IF(ISNA(MATCH($D348,Inventario!$A$6:$A$305,0)),"Bicicleta no registrada",IF($I348="","Sin documento",IF($I348=INDEX(Inventario!$D$6:$D$305,MATCH($D348,Inventario!$A$6:$A$305,0)),"Propietario",IF(OR($I348=INDEX(Inventario!$F$6:$F$305,MATCH($D348,Inventario!$A$6:$A$305,0)),$I348=INDEX(Inventario!$H$6:$H$305,MATCH($D348,Inventario!$A$6:$A$305,0))),"Autorizado en la ficha","Otra persona")))))</f>
        <v/>
      </c>
      <c r="K348" s="11" t="n"/>
      <c r="L348" s="11" t="n"/>
      <c r="M348" s="11" t="n"/>
      <c r="N348" s="11" t="n"/>
      <c r="O348" s="14">
        <f>IF($D348="","",IF($J348="Bicicleta no registrada","Revisar: bicicleta sin ficha en el inventario",IF($G348="Salida no permitida","Revisar: intento de salida sin autorización (no salió)",IF($G348&lt;&gt;"Sale","",IF($J348="Propietario","",IF($J348="Autorizado en la ficha","Informativa: sale con un autorizado de la ficha",IF(OR($K348="Sí, por citófono o llamada",$K348="Sí, por escrito"),"Informativa: sale con otra persona, autorizada por el propietario",IF($J348="Sin documento","Revisar: sale sin documento y sin autorización","Revisar: sale con otra persona sin autorización del propietario"))))))))</f>
        <v/>
      </c>
      <c r="P348" s="14">
        <f>IF($O348="","",COUNTIF($O$7:$O348,"?*"))</f>
        <v/>
      </c>
    </row>
    <row r="349" ht="18" customHeight="1">
      <c r="A349" s="14">
        <f>IF(AND($B349="",$D349=""),"",ROW()-6)</f>
        <v/>
      </c>
      <c r="B349" s="13" t="n"/>
      <c r="C349" s="15" t="n"/>
      <c r="D349" s="11" t="n"/>
      <c r="E349" s="14">
        <f>IF($D349="","",IFERROR(INDEX(Inventario!$B$6:$B$305,MATCH($D349,Inventario!$A$6:$A$305,0)),"Sin ficha"))</f>
        <v/>
      </c>
      <c r="F349" s="14">
        <f>IF($D349="","",IFERROR(INDEX(Inventario!$C$6:$C$305,MATCH($D349,Inventario!$A$6:$A$305,0)),"Sin ficha"))</f>
        <v/>
      </c>
      <c r="G349" s="11" t="n"/>
      <c r="H349" s="11" t="n"/>
      <c r="I349" s="12" t="n"/>
      <c r="J349" s="14">
        <f>IF($D349="","",IF(ISNA(MATCH($D349,Inventario!$A$6:$A$305,0)),"Bicicleta no registrada",IF($I349="","Sin documento",IF($I349=INDEX(Inventario!$D$6:$D$305,MATCH($D349,Inventario!$A$6:$A$305,0)),"Propietario",IF(OR($I349=INDEX(Inventario!$F$6:$F$305,MATCH($D349,Inventario!$A$6:$A$305,0)),$I349=INDEX(Inventario!$H$6:$H$305,MATCH($D349,Inventario!$A$6:$A$305,0))),"Autorizado en la ficha","Otra persona")))))</f>
        <v/>
      </c>
      <c r="K349" s="11" t="n"/>
      <c r="L349" s="11" t="n"/>
      <c r="M349" s="11" t="n"/>
      <c r="N349" s="11" t="n"/>
      <c r="O349" s="14">
        <f>IF($D349="","",IF($J349="Bicicleta no registrada","Revisar: bicicleta sin ficha en el inventario",IF($G349="Salida no permitida","Revisar: intento de salida sin autorización (no salió)",IF($G349&lt;&gt;"Sale","",IF($J349="Propietario","",IF($J349="Autorizado en la ficha","Informativa: sale con un autorizado de la ficha",IF(OR($K349="Sí, por citófono o llamada",$K349="Sí, por escrito"),"Informativa: sale con otra persona, autorizada por el propietario",IF($J349="Sin documento","Revisar: sale sin documento y sin autorización","Revisar: sale con otra persona sin autorización del propietario"))))))))</f>
        <v/>
      </c>
      <c r="P349" s="14">
        <f>IF($O349="","",COUNTIF($O$7:$O349,"?*"))</f>
        <v/>
      </c>
    </row>
    <row r="350" ht="18" customHeight="1">
      <c r="A350" s="14">
        <f>IF(AND($B350="",$D350=""),"",ROW()-6)</f>
        <v/>
      </c>
      <c r="B350" s="13" t="n"/>
      <c r="C350" s="15" t="n"/>
      <c r="D350" s="11" t="n"/>
      <c r="E350" s="14">
        <f>IF($D350="","",IFERROR(INDEX(Inventario!$B$6:$B$305,MATCH($D350,Inventario!$A$6:$A$305,0)),"Sin ficha"))</f>
        <v/>
      </c>
      <c r="F350" s="14">
        <f>IF($D350="","",IFERROR(INDEX(Inventario!$C$6:$C$305,MATCH($D350,Inventario!$A$6:$A$305,0)),"Sin ficha"))</f>
        <v/>
      </c>
      <c r="G350" s="11" t="n"/>
      <c r="H350" s="11" t="n"/>
      <c r="I350" s="12" t="n"/>
      <c r="J350" s="14">
        <f>IF($D350="","",IF(ISNA(MATCH($D350,Inventario!$A$6:$A$305,0)),"Bicicleta no registrada",IF($I350="","Sin documento",IF($I350=INDEX(Inventario!$D$6:$D$305,MATCH($D350,Inventario!$A$6:$A$305,0)),"Propietario",IF(OR($I350=INDEX(Inventario!$F$6:$F$305,MATCH($D350,Inventario!$A$6:$A$305,0)),$I350=INDEX(Inventario!$H$6:$H$305,MATCH($D350,Inventario!$A$6:$A$305,0))),"Autorizado en la ficha","Otra persona")))))</f>
        <v/>
      </c>
      <c r="K350" s="11" t="n"/>
      <c r="L350" s="11" t="n"/>
      <c r="M350" s="11" t="n"/>
      <c r="N350" s="11" t="n"/>
      <c r="O350" s="14">
        <f>IF($D350="","",IF($J350="Bicicleta no registrada","Revisar: bicicleta sin ficha en el inventario",IF($G350="Salida no permitida","Revisar: intento de salida sin autorización (no salió)",IF($G350&lt;&gt;"Sale","",IF($J350="Propietario","",IF($J350="Autorizado en la ficha","Informativa: sale con un autorizado de la ficha",IF(OR($K350="Sí, por citófono o llamada",$K350="Sí, por escrito"),"Informativa: sale con otra persona, autorizada por el propietario",IF($J350="Sin documento","Revisar: sale sin documento y sin autorización","Revisar: sale con otra persona sin autorización del propietario"))))))))</f>
        <v/>
      </c>
      <c r="P350" s="14">
        <f>IF($O350="","",COUNTIF($O$7:$O350,"?*"))</f>
        <v/>
      </c>
    </row>
    <row r="351" ht="18" customHeight="1">
      <c r="A351" s="14">
        <f>IF(AND($B351="",$D351=""),"",ROW()-6)</f>
        <v/>
      </c>
      <c r="B351" s="13" t="n"/>
      <c r="C351" s="15" t="n"/>
      <c r="D351" s="11" t="n"/>
      <c r="E351" s="14">
        <f>IF($D351="","",IFERROR(INDEX(Inventario!$B$6:$B$305,MATCH($D351,Inventario!$A$6:$A$305,0)),"Sin ficha"))</f>
        <v/>
      </c>
      <c r="F351" s="14">
        <f>IF($D351="","",IFERROR(INDEX(Inventario!$C$6:$C$305,MATCH($D351,Inventario!$A$6:$A$305,0)),"Sin ficha"))</f>
        <v/>
      </c>
      <c r="G351" s="11" t="n"/>
      <c r="H351" s="11" t="n"/>
      <c r="I351" s="12" t="n"/>
      <c r="J351" s="14">
        <f>IF($D351="","",IF(ISNA(MATCH($D351,Inventario!$A$6:$A$305,0)),"Bicicleta no registrada",IF($I351="","Sin documento",IF($I351=INDEX(Inventario!$D$6:$D$305,MATCH($D351,Inventario!$A$6:$A$305,0)),"Propietario",IF(OR($I351=INDEX(Inventario!$F$6:$F$305,MATCH($D351,Inventario!$A$6:$A$305,0)),$I351=INDEX(Inventario!$H$6:$H$305,MATCH($D351,Inventario!$A$6:$A$305,0))),"Autorizado en la ficha","Otra persona")))))</f>
        <v/>
      </c>
      <c r="K351" s="11" t="n"/>
      <c r="L351" s="11" t="n"/>
      <c r="M351" s="11" t="n"/>
      <c r="N351" s="11" t="n"/>
      <c r="O351" s="14">
        <f>IF($D351="","",IF($J351="Bicicleta no registrada","Revisar: bicicleta sin ficha en el inventario",IF($G351="Salida no permitida","Revisar: intento de salida sin autorización (no salió)",IF($G351&lt;&gt;"Sale","",IF($J351="Propietario","",IF($J351="Autorizado en la ficha","Informativa: sale con un autorizado de la ficha",IF(OR($K351="Sí, por citófono o llamada",$K351="Sí, por escrito"),"Informativa: sale con otra persona, autorizada por el propietario",IF($J351="Sin documento","Revisar: sale sin documento y sin autorización","Revisar: sale con otra persona sin autorización del propietario"))))))))</f>
        <v/>
      </c>
      <c r="P351" s="14">
        <f>IF($O351="","",COUNTIF($O$7:$O351,"?*"))</f>
        <v/>
      </c>
    </row>
    <row r="352" ht="18" customHeight="1">
      <c r="A352" s="14">
        <f>IF(AND($B352="",$D352=""),"",ROW()-6)</f>
        <v/>
      </c>
      <c r="B352" s="13" t="n"/>
      <c r="C352" s="15" t="n"/>
      <c r="D352" s="11" t="n"/>
      <c r="E352" s="14">
        <f>IF($D352="","",IFERROR(INDEX(Inventario!$B$6:$B$305,MATCH($D352,Inventario!$A$6:$A$305,0)),"Sin ficha"))</f>
        <v/>
      </c>
      <c r="F352" s="14">
        <f>IF($D352="","",IFERROR(INDEX(Inventario!$C$6:$C$305,MATCH($D352,Inventario!$A$6:$A$305,0)),"Sin ficha"))</f>
        <v/>
      </c>
      <c r="G352" s="11" t="n"/>
      <c r="H352" s="11" t="n"/>
      <c r="I352" s="12" t="n"/>
      <c r="J352" s="14">
        <f>IF($D352="","",IF(ISNA(MATCH($D352,Inventario!$A$6:$A$305,0)),"Bicicleta no registrada",IF($I352="","Sin documento",IF($I352=INDEX(Inventario!$D$6:$D$305,MATCH($D352,Inventario!$A$6:$A$305,0)),"Propietario",IF(OR($I352=INDEX(Inventario!$F$6:$F$305,MATCH($D352,Inventario!$A$6:$A$305,0)),$I352=INDEX(Inventario!$H$6:$H$305,MATCH($D352,Inventario!$A$6:$A$305,0))),"Autorizado en la ficha","Otra persona")))))</f>
        <v/>
      </c>
      <c r="K352" s="11" t="n"/>
      <c r="L352" s="11" t="n"/>
      <c r="M352" s="11" t="n"/>
      <c r="N352" s="11" t="n"/>
      <c r="O352" s="14">
        <f>IF($D352="","",IF($J352="Bicicleta no registrada","Revisar: bicicleta sin ficha en el inventario",IF($G352="Salida no permitida","Revisar: intento de salida sin autorización (no salió)",IF($G352&lt;&gt;"Sale","",IF($J352="Propietario","",IF($J352="Autorizado en la ficha","Informativa: sale con un autorizado de la ficha",IF(OR($K352="Sí, por citófono o llamada",$K352="Sí, por escrito"),"Informativa: sale con otra persona, autorizada por el propietario",IF($J352="Sin documento","Revisar: sale sin documento y sin autorización","Revisar: sale con otra persona sin autorización del propietario"))))))))</f>
        <v/>
      </c>
      <c r="P352" s="14">
        <f>IF($O352="","",COUNTIF($O$7:$O352,"?*"))</f>
        <v/>
      </c>
    </row>
    <row r="353" ht="18" customHeight="1">
      <c r="A353" s="14">
        <f>IF(AND($B353="",$D353=""),"",ROW()-6)</f>
        <v/>
      </c>
      <c r="B353" s="13" t="n"/>
      <c r="C353" s="15" t="n"/>
      <c r="D353" s="11" t="n"/>
      <c r="E353" s="14">
        <f>IF($D353="","",IFERROR(INDEX(Inventario!$B$6:$B$305,MATCH($D353,Inventario!$A$6:$A$305,0)),"Sin ficha"))</f>
        <v/>
      </c>
      <c r="F353" s="14">
        <f>IF($D353="","",IFERROR(INDEX(Inventario!$C$6:$C$305,MATCH($D353,Inventario!$A$6:$A$305,0)),"Sin ficha"))</f>
        <v/>
      </c>
      <c r="G353" s="11" t="n"/>
      <c r="H353" s="11" t="n"/>
      <c r="I353" s="12" t="n"/>
      <c r="J353" s="14">
        <f>IF($D353="","",IF(ISNA(MATCH($D353,Inventario!$A$6:$A$305,0)),"Bicicleta no registrada",IF($I353="","Sin documento",IF($I353=INDEX(Inventario!$D$6:$D$305,MATCH($D353,Inventario!$A$6:$A$305,0)),"Propietario",IF(OR($I353=INDEX(Inventario!$F$6:$F$305,MATCH($D353,Inventario!$A$6:$A$305,0)),$I353=INDEX(Inventario!$H$6:$H$305,MATCH($D353,Inventario!$A$6:$A$305,0))),"Autorizado en la ficha","Otra persona")))))</f>
        <v/>
      </c>
      <c r="K353" s="11" t="n"/>
      <c r="L353" s="11" t="n"/>
      <c r="M353" s="11" t="n"/>
      <c r="N353" s="11" t="n"/>
      <c r="O353" s="14">
        <f>IF($D353="","",IF($J353="Bicicleta no registrada","Revisar: bicicleta sin ficha en el inventario",IF($G353="Salida no permitida","Revisar: intento de salida sin autorización (no salió)",IF($G353&lt;&gt;"Sale","",IF($J353="Propietario","",IF($J353="Autorizado en la ficha","Informativa: sale con un autorizado de la ficha",IF(OR($K353="Sí, por citófono o llamada",$K353="Sí, por escrito"),"Informativa: sale con otra persona, autorizada por el propietario",IF($J353="Sin documento","Revisar: sale sin documento y sin autorización","Revisar: sale con otra persona sin autorización del propietario"))))))))</f>
        <v/>
      </c>
      <c r="P353" s="14">
        <f>IF($O353="","",COUNTIF($O$7:$O353,"?*"))</f>
        <v/>
      </c>
    </row>
    <row r="354" ht="18" customHeight="1">
      <c r="A354" s="14">
        <f>IF(AND($B354="",$D354=""),"",ROW()-6)</f>
        <v/>
      </c>
      <c r="B354" s="13" t="n"/>
      <c r="C354" s="15" t="n"/>
      <c r="D354" s="11" t="n"/>
      <c r="E354" s="14">
        <f>IF($D354="","",IFERROR(INDEX(Inventario!$B$6:$B$305,MATCH($D354,Inventario!$A$6:$A$305,0)),"Sin ficha"))</f>
        <v/>
      </c>
      <c r="F354" s="14">
        <f>IF($D354="","",IFERROR(INDEX(Inventario!$C$6:$C$305,MATCH($D354,Inventario!$A$6:$A$305,0)),"Sin ficha"))</f>
        <v/>
      </c>
      <c r="G354" s="11" t="n"/>
      <c r="H354" s="11" t="n"/>
      <c r="I354" s="12" t="n"/>
      <c r="J354" s="14">
        <f>IF($D354="","",IF(ISNA(MATCH($D354,Inventario!$A$6:$A$305,0)),"Bicicleta no registrada",IF($I354="","Sin documento",IF($I354=INDEX(Inventario!$D$6:$D$305,MATCH($D354,Inventario!$A$6:$A$305,0)),"Propietario",IF(OR($I354=INDEX(Inventario!$F$6:$F$305,MATCH($D354,Inventario!$A$6:$A$305,0)),$I354=INDEX(Inventario!$H$6:$H$305,MATCH($D354,Inventario!$A$6:$A$305,0))),"Autorizado en la ficha","Otra persona")))))</f>
        <v/>
      </c>
      <c r="K354" s="11" t="n"/>
      <c r="L354" s="11" t="n"/>
      <c r="M354" s="11" t="n"/>
      <c r="N354" s="11" t="n"/>
      <c r="O354" s="14">
        <f>IF($D354="","",IF($J354="Bicicleta no registrada","Revisar: bicicleta sin ficha en el inventario",IF($G354="Salida no permitida","Revisar: intento de salida sin autorización (no salió)",IF($G354&lt;&gt;"Sale","",IF($J354="Propietario","",IF($J354="Autorizado en la ficha","Informativa: sale con un autorizado de la ficha",IF(OR($K354="Sí, por citófono o llamada",$K354="Sí, por escrito"),"Informativa: sale con otra persona, autorizada por el propietario",IF($J354="Sin documento","Revisar: sale sin documento y sin autorización","Revisar: sale con otra persona sin autorización del propietario"))))))))</f>
        <v/>
      </c>
      <c r="P354" s="14">
        <f>IF($O354="","",COUNTIF($O$7:$O354,"?*"))</f>
        <v/>
      </c>
    </row>
    <row r="355" ht="18" customHeight="1">
      <c r="A355" s="14">
        <f>IF(AND($B355="",$D355=""),"",ROW()-6)</f>
        <v/>
      </c>
      <c r="B355" s="13" t="n"/>
      <c r="C355" s="15" t="n"/>
      <c r="D355" s="11" t="n"/>
      <c r="E355" s="14">
        <f>IF($D355="","",IFERROR(INDEX(Inventario!$B$6:$B$305,MATCH($D355,Inventario!$A$6:$A$305,0)),"Sin ficha"))</f>
        <v/>
      </c>
      <c r="F355" s="14">
        <f>IF($D355="","",IFERROR(INDEX(Inventario!$C$6:$C$305,MATCH($D355,Inventario!$A$6:$A$305,0)),"Sin ficha"))</f>
        <v/>
      </c>
      <c r="G355" s="11" t="n"/>
      <c r="H355" s="11" t="n"/>
      <c r="I355" s="12" t="n"/>
      <c r="J355" s="14">
        <f>IF($D355="","",IF(ISNA(MATCH($D355,Inventario!$A$6:$A$305,0)),"Bicicleta no registrada",IF($I355="","Sin documento",IF($I355=INDEX(Inventario!$D$6:$D$305,MATCH($D355,Inventario!$A$6:$A$305,0)),"Propietario",IF(OR($I355=INDEX(Inventario!$F$6:$F$305,MATCH($D355,Inventario!$A$6:$A$305,0)),$I355=INDEX(Inventario!$H$6:$H$305,MATCH($D355,Inventario!$A$6:$A$305,0))),"Autorizado en la ficha","Otra persona")))))</f>
        <v/>
      </c>
      <c r="K355" s="11" t="n"/>
      <c r="L355" s="11" t="n"/>
      <c r="M355" s="11" t="n"/>
      <c r="N355" s="11" t="n"/>
      <c r="O355" s="14">
        <f>IF($D355="","",IF($J355="Bicicleta no registrada","Revisar: bicicleta sin ficha en el inventario",IF($G355="Salida no permitida","Revisar: intento de salida sin autorización (no salió)",IF($G355&lt;&gt;"Sale","",IF($J355="Propietario","",IF($J355="Autorizado en la ficha","Informativa: sale con un autorizado de la ficha",IF(OR($K355="Sí, por citófono o llamada",$K355="Sí, por escrito"),"Informativa: sale con otra persona, autorizada por el propietario",IF($J355="Sin documento","Revisar: sale sin documento y sin autorización","Revisar: sale con otra persona sin autorización del propietario"))))))))</f>
        <v/>
      </c>
      <c r="P355" s="14">
        <f>IF($O355="","",COUNTIF($O$7:$O355,"?*"))</f>
        <v/>
      </c>
    </row>
    <row r="356" ht="18" customHeight="1">
      <c r="A356" s="14">
        <f>IF(AND($B356="",$D356=""),"",ROW()-6)</f>
        <v/>
      </c>
      <c r="B356" s="13" t="n"/>
      <c r="C356" s="15" t="n"/>
      <c r="D356" s="11" t="n"/>
      <c r="E356" s="14">
        <f>IF($D356="","",IFERROR(INDEX(Inventario!$B$6:$B$305,MATCH($D356,Inventario!$A$6:$A$305,0)),"Sin ficha"))</f>
        <v/>
      </c>
      <c r="F356" s="14">
        <f>IF($D356="","",IFERROR(INDEX(Inventario!$C$6:$C$305,MATCH($D356,Inventario!$A$6:$A$305,0)),"Sin ficha"))</f>
        <v/>
      </c>
      <c r="G356" s="11" t="n"/>
      <c r="H356" s="11" t="n"/>
      <c r="I356" s="12" t="n"/>
      <c r="J356" s="14">
        <f>IF($D356="","",IF(ISNA(MATCH($D356,Inventario!$A$6:$A$305,0)),"Bicicleta no registrada",IF($I356="","Sin documento",IF($I356=INDEX(Inventario!$D$6:$D$305,MATCH($D356,Inventario!$A$6:$A$305,0)),"Propietario",IF(OR($I356=INDEX(Inventario!$F$6:$F$305,MATCH($D356,Inventario!$A$6:$A$305,0)),$I356=INDEX(Inventario!$H$6:$H$305,MATCH($D356,Inventario!$A$6:$A$305,0))),"Autorizado en la ficha","Otra persona")))))</f>
        <v/>
      </c>
      <c r="K356" s="11" t="n"/>
      <c r="L356" s="11" t="n"/>
      <c r="M356" s="11" t="n"/>
      <c r="N356" s="11" t="n"/>
      <c r="O356" s="14">
        <f>IF($D356="","",IF($J356="Bicicleta no registrada","Revisar: bicicleta sin ficha en el inventario",IF($G356="Salida no permitida","Revisar: intento de salida sin autorización (no salió)",IF($G356&lt;&gt;"Sale","",IF($J356="Propietario","",IF($J356="Autorizado en la ficha","Informativa: sale con un autorizado de la ficha",IF(OR($K356="Sí, por citófono o llamada",$K356="Sí, por escrito"),"Informativa: sale con otra persona, autorizada por el propietario",IF($J356="Sin documento","Revisar: sale sin documento y sin autorización","Revisar: sale con otra persona sin autorización del propietario"))))))))</f>
        <v/>
      </c>
      <c r="P356" s="14">
        <f>IF($O356="","",COUNTIF($O$7:$O356,"?*"))</f>
        <v/>
      </c>
    </row>
    <row r="357" ht="18" customHeight="1">
      <c r="A357" s="14">
        <f>IF(AND($B357="",$D357=""),"",ROW()-6)</f>
        <v/>
      </c>
      <c r="B357" s="13" t="n"/>
      <c r="C357" s="15" t="n"/>
      <c r="D357" s="11" t="n"/>
      <c r="E357" s="14">
        <f>IF($D357="","",IFERROR(INDEX(Inventario!$B$6:$B$305,MATCH($D357,Inventario!$A$6:$A$305,0)),"Sin ficha"))</f>
        <v/>
      </c>
      <c r="F357" s="14">
        <f>IF($D357="","",IFERROR(INDEX(Inventario!$C$6:$C$305,MATCH($D357,Inventario!$A$6:$A$305,0)),"Sin ficha"))</f>
        <v/>
      </c>
      <c r="G357" s="11" t="n"/>
      <c r="H357" s="11" t="n"/>
      <c r="I357" s="12" t="n"/>
      <c r="J357" s="14">
        <f>IF($D357="","",IF(ISNA(MATCH($D357,Inventario!$A$6:$A$305,0)),"Bicicleta no registrada",IF($I357="","Sin documento",IF($I357=INDEX(Inventario!$D$6:$D$305,MATCH($D357,Inventario!$A$6:$A$305,0)),"Propietario",IF(OR($I357=INDEX(Inventario!$F$6:$F$305,MATCH($D357,Inventario!$A$6:$A$305,0)),$I357=INDEX(Inventario!$H$6:$H$305,MATCH($D357,Inventario!$A$6:$A$305,0))),"Autorizado en la ficha","Otra persona")))))</f>
        <v/>
      </c>
      <c r="K357" s="11" t="n"/>
      <c r="L357" s="11" t="n"/>
      <c r="M357" s="11" t="n"/>
      <c r="N357" s="11" t="n"/>
      <c r="O357" s="14">
        <f>IF($D357="","",IF($J357="Bicicleta no registrada","Revisar: bicicleta sin ficha en el inventario",IF($G357="Salida no permitida","Revisar: intento de salida sin autorización (no salió)",IF($G357&lt;&gt;"Sale","",IF($J357="Propietario","",IF($J357="Autorizado en la ficha","Informativa: sale con un autorizado de la ficha",IF(OR($K357="Sí, por citófono o llamada",$K357="Sí, por escrito"),"Informativa: sale con otra persona, autorizada por el propietario",IF($J357="Sin documento","Revisar: sale sin documento y sin autorización","Revisar: sale con otra persona sin autorización del propietario"))))))))</f>
        <v/>
      </c>
      <c r="P357" s="14">
        <f>IF($O357="","",COUNTIF($O$7:$O357,"?*"))</f>
        <v/>
      </c>
    </row>
    <row r="358" ht="18" customHeight="1">
      <c r="A358" s="14">
        <f>IF(AND($B358="",$D358=""),"",ROW()-6)</f>
        <v/>
      </c>
      <c r="B358" s="13" t="n"/>
      <c r="C358" s="15" t="n"/>
      <c r="D358" s="11" t="n"/>
      <c r="E358" s="14">
        <f>IF($D358="","",IFERROR(INDEX(Inventario!$B$6:$B$305,MATCH($D358,Inventario!$A$6:$A$305,0)),"Sin ficha"))</f>
        <v/>
      </c>
      <c r="F358" s="14">
        <f>IF($D358="","",IFERROR(INDEX(Inventario!$C$6:$C$305,MATCH($D358,Inventario!$A$6:$A$305,0)),"Sin ficha"))</f>
        <v/>
      </c>
      <c r="G358" s="11" t="n"/>
      <c r="H358" s="11" t="n"/>
      <c r="I358" s="12" t="n"/>
      <c r="J358" s="14">
        <f>IF($D358="","",IF(ISNA(MATCH($D358,Inventario!$A$6:$A$305,0)),"Bicicleta no registrada",IF($I358="","Sin documento",IF($I358=INDEX(Inventario!$D$6:$D$305,MATCH($D358,Inventario!$A$6:$A$305,0)),"Propietario",IF(OR($I358=INDEX(Inventario!$F$6:$F$305,MATCH($D358,Inventario!$A$6:$A$305,0)),$I358=INDEX(Inventario!$H$6:$H$305,MATCH($D358,Inventario!$A$6:$A$305,0))),"Autorizado en la ficha","Otra persona")))))</f>
        <v/>
      </c>
      <c r="K358" s="11" t="n"/>
      <c r="L358" s="11" t="n"/>
      <c r="M358" s="11" t="n"/>
      <c r="N358" s="11" t="n"/>
      <c r="O358" s="14">
        <f>IF($D358="","",IF($J358="Bicicleta no registrada","Revisar: bicicleta sin ficha en el inventario",IF($G358="Salida no permitida","Revisar: intento de salida sin autorización (no salió)",IF($G358&lt;&gt;"Sale","",IF($J358="Propietario","",IF($J358="Autorizado en la ficha","Informativa: sale con un autorizado de la ficha",IF(OR($K358="Sí, por citófono o llamada",$K358="Sí, por escrito"),"Informativa: sale con otra persona, autorizada por el propietario",IF($J358="Sin documento","Revisar: sale sin documento y sin autorización","Revisar: sale con otra persona sin autorización del propietario"))))))))</f>
        <v/>
      </c>
      <c r="P358" s="14">
        <f>IF($O358="","",COUNTIF($O$7:$O358,"?*"))</f>
        <v/>
      </c>
    </row>
    <row r="359" ht="18" customHeight="1">
      <c r="A359" s="14">
        <f>IF(AND($B359="",$D359=""),"",ROW()-6)</f>
        <v/>
      </c>
      <c r="B359" s="13" t="n"/>
      <c r="C359" s="15" t="n"/>
      <c r="D359" s="11" t="n"/>
      <c r="E359" s="14">
        <f>IF($D359="","",IFERROR(INDEX(Inventario!$B$6:$B$305,MATCH($D359,Inventario!$A$6:$A$305,0)),"Sin ficha"))</f>
        <v/>
      </c>
      <c r="F359" s="14">
        <f>IF($D359="","",IFERROR(INDEX(Inventario!$C$6:$C$305,MATCH($D359,Inventario!$A$6:$A$305,0)),"Sin ficha"))</f>
        <v/>
      </c>
      <c r="G359" s="11" t="n"/>
      <c r="H359" s="11" t="n"/>
      <c r="I359" s="12" t="n"/>
      <c r="J359" s="14">
        <f>IF($D359="","",IF(ISNA(MATCH($D359,Inventario!$A$6:$A$305,0)),"Bicicleta no registrada",IF($I359="","Sin documento",IF($I359=INDEX(Inventario!$D$6:$D$305,MATCH($D359,Inventario!$A$6:$A$305,0)),"Propietario",IF(OR($I359=INDEX(Inventario!$F$6:$F$305,MATCH($D359,Inventario!$A$6:$A$305,0)),$I359=INDEX(Inventario!$H$6:$H$305,MATCH($D359,Inventario!$A$6:$A$305,0))),"Autorizado en la ficha","Otra persona")))))</f>
        <v/>
      </c>
      <c r="K359" s="11" t="n"/>
      <c r="L359" s="11" t="n"/>
      <c r="M359" s="11" t="n"/>
      <c r="N359" s="11" t="n"/>
      <c r="O359" s="14">
        <f>IF($D359="","",IF($J359="Bicicleta no registrada","Revisar: bicicleta sin ficha en el inventario",IF($G359="Salida no permitida","Revisar: intento de salida sin autorización (no salió)",IF($G359&lt;&gt;"Sale","",IF($J359="Propietario","",IF($J359="Autorizado en la ficha","Informativa: sale con un autorizado de la ficha",IF(OR($K359="Sí, por citófono o llamada",$K359="Sí, por escrito"),"Informativa: sale con otra persona, autorizada por el propietario",IF($J359="Sin documento","Revisar: sale sin documento y sin autorización","Revisar: sale con otra persona sin autorización del propietario"))))))))</f>
        <v/>
      </c>
      <c r="P359" s="14">
        <f>IF($O359="","",COUNTIF($O$7:$O359,"?*"))</f>
        <v/>
      </c>
    </row>
    <row r="360" ht="18" customHeight="1">
      <c r="A360" s="14">
        <f>IF(AND($B360="",$D360=""),"",ROW()-6)</f>
        <v/>
      </c>
      <c r="B360" s="13" t="n"/>
      <c r="C360" s="15" t="n"/>
      <c r="D360" s="11" t="n"/>
      <c r="E360" s="14">
        <f>IF($D360="","",IFERROR(INDEX(Inventario!$B$6:$B$305,MATCH($D360,Inventario!$A$6:$A$305,0)),"Sin ficha"))</f>
        <v/>
      </c>
      <c r="F360" s="14">
        <f>IF($D360="","",IFERROR(INDEX(Inventario!$C$6:$C$305,MATCH($D360,Inventario!$A$6:$A$305,0)),"Sin ficha"))</f>
        <v/>
      </c>
      <c r="G360" s="11" t="n"/>
      <c r="H360" s="11" t="n"/>
      <c r="I360" s="12" t="n"/>
      <c r="J360" s="14">
        <f>IF($D360="","",IF(ISNA(MATCH($D360,Inventario!$A$6:$A$305,0)),"Bicicleta no registrada",IF($I360="","Sin documento",IF($I360=INDEX(Inventario!$D$6:$D$305,MATCH($D360,Inventario!$A$6:$A$305,0)),"Propietario",IF(OR($I360=INDEX(Inventario!$F$6:$F$305,MATCH($D360,Inventario!$A$6:$A$305,0)),$I360=INDEX(Inventario!$H$6:$H$305,MATCH($D360,Inventario!$A$6:$A$305,0))),"Autorizado en la ficha","Otra persona")))))</f>
        <v/>
      </c>
      <c r="K360" s="11" t="n"/>
      <c r="L360" s="11" t="n"/>
      <c r="M360" s="11" t="n"/>
      <c r="N360" s="11" t="n"/>
      <c r="O360" s="14">
        <f>IF($D360="","",IF($J360="Bicicleta no registrada","Revisar: bicicleta sin ficha en el inventario",IF($G360="Salida no permitida","Revisar: intento de salida sin autorización (no salió)",IF($G360&lt;&gt;"Sale","",IF($J360="Propietario","",IF($J360="Autorizado en la ficha","Informativa: sale con un autorizado de la ficha",IF(OR($K360="Sí, por citófono o llamada",$K360="Sí, por escrito"),"Informativa: sale con otra persona, autorizada por el propietario",IF($J360="Sin documento","Revisar: sale sin documento y sin autorización","Revisar: sale con otra persona sin autorización del propietario"))))))))</f>
        <v/>
      </c>
      <c r="P360" s="14">
        <f>IF($O360="","",COUNTIF($O$7:$O360,"?*"))</f>
        <v/>
      </c>
    </row>
    <row r="361" ht="18" customHeight="1">
      <c r="A361" s="14">
        <f>IF(AND($B361="",$D361=""),"",ROW()-6)</f>
        <v/>
      </c>
      <c r="B361" s="13" t="n"/>
      <c r="C361" s="15" t="n"/>
      <c r="D361" s="11" t="n"/>
      <c r="E361" s="14">
        <f>IF($D361="","",IFERROR(INDEX(Inventario!$B$6:$B$305,MATCH($D361,Inventario!$A$6:$A$305,0)),"Sin ficha"))</f>
        <v/>
      </c>
      <c r="F361" s="14">
        <f>IF($D361="","",IFERROR(INDEX(Inventario!$C$6:$C$305,MATCH($D361,Inventario!$A$6:$A$305,0)),"Sin ficha"))</f>
        <v/>
      </c>
      <c r="G361" s="11" t="n"/>
      <c r="H361" s="11" t="n"/>
      <c r="I361" s="12" t="n"/>
      <c r="J361" s="14">
        <f>IF($D361="","",IF(ISNA(MATCH($D361,Inventario!$A$6:$A$305,0)),"Bicicleta no registrada",IF($I361="","Sin documento",IF($I361=INDEX(Inventario!$D$6:$D$305,MATCH($D361,Inventario!$A$6:$A$305,0)),"Propietario",IF(OR($I361=INDEX(Inventario!$F$6:$F$305,MATCH($D361,Inventario!$A$6:$A$305,0)),$I361=INDEX(Inventario!$H$6:$H$305,MATCH($D361,Inventario!$A$6:$A$305,0))),"Autorizado en la ficha","Otra persona")))))</f>
        <v/>
      </c>
      <c r="K361" s="11" t="n"/>
      <c r="L361" s="11" t="n"/>
      <c r="M361" s="11" t="n"/>
      <c r="N361" s="11" t="n"/>
      <c r="O361" s="14">
        <f>IF($D361="","",IF($J361="Bicicleta no registrada","Revisar: bicicleta sin ficha en el inventario",IF($G361="Salida no permitida","Revisar: intento de salida sin autorización (no salió)",IF($G361&lt;&gt;"Sale","",IF($J361="Propietario","",IF($J361="Autorizado en la ficha","Informativa: sale con un autorizado de la ficha",IF(OR($K361="Sí, por citófono o llamada",$K361="Sí, por escrito"),"Informativa: sale con otra persona, autorizada por el propietario",IF($J361="Sin documento","Revisar: sale sin documento y sin autorización","Revisar: sale con otra persona sin autorización del propietario"))))))))</f>
        <v/>
      </c>
      <c r="P361" s="14">
        <f>IF($O361="","",COUNTIF($O$7:$O361,"?*"))</f>
        <v/>
      </c>
    </row>
    <row r="362" ht="18" customHeight="1">
      <c r="A362" s="14">
        <f>IF(AND($B362="",$D362=""),"",ROW()-6)</f>
        <v/>
      </c>
      <c r="B362" s="13" t="n"/>
      <c r="C362" s="15" t="n"/>
      <c r="D362" s="11" t="n"/>
      <c r="E362" s="14">
        <f>IF($D362="","",IFERROR(INDEX(Inventario!$B$6:$B$305,MATCH($D362,Inventario!$A$6:$A$305,0)),"Sin ficha"))</f>
        <v/>
      </c>
      <c r="F362" s="14">
        <f>IF($D362="","",IFERROR(INDEX(Inventario!$C$6:$C$305,MATCH($D362,Inventario!$A$6:$A$305,0)),"Sin ficha"))</f>
        <v/>
      </c>
      <c r="G362" s="11" t="n"/>
      <c r="H362" s="11" t="n"/>
      <c r="I362" s="12" t="n"/>
      <c r="J362" s="14">
        <f>IF($D362="","",IF(ISNA(MATCH($D362,Inventario!$A$6:$A$305,0)),"Bicicleta no registrada",IF($I362="","Sin documento",IF($I362=INDEX(Inventario!$D$6:$D$305,MATCH($D362,Inventario!$A$6:$A$305,0)),"Propietario",IF(OR($I362=INDEX(Inventario!$F$6:$F$305,MATCH($D362,Inventario!$A$6:$A$305,0)),$I362=INDEX(Inventario!$H$6:$H$305,MATCH($D362,Inventario!$A$6:$A$305,0))),"Autorizado en la ficha","Otra persona")))))</f>
        <v/>
      </c>
      <c r="K362" s="11" t="n"/>
      <c r="L362" s="11" t="n"/>
      <c r="M362" s="11" t="n"/>
      <c r="N362" s="11" t="n"/>
      <c r="O362" s="14">
        <f>IF($D362="","",IF($J362="Bicicleta no registrada","Revisar: bicicleta sin ficha en el inventario",IF($G362="Salida no permitida","Revisar: intento de salida sin autorización (no salió)",IF($G362&lt;&gt;"Sale","",IF($J362="Propietario","",IF($J362="Autorizado en la ficha","Informativa: sale con un autorizado de la ficha",IF(OR($K362="Sí, por citófono o llamada",$K362="Sí, por escrito"),"Informativa: sale con otra persona, autorizada por el propietario",IF($J362="Sin documento","Revisar: sale sin documento y sin autorización","Revisar: sale con otra persona sin autorización del propietario"))))))))</f>
        <v/>
      </c>
      <c r="P362" s="14">
        <f>IF($O362="","",COUNTIF($O$7:$O362,"?*"))</f>
        <v/>
      </c>
    </row>
    <row r="363" ht="18" customHeight="1">
      <c r="A363" s="14">
        <f>IF(AND($B363="",$D363=""),"",ROW()-6)</f>
        <v/>
      </c>
      <c r="B363" s="13" t="n"/>
      <c r="C363" s="15" t="n"/>
      <c r="D363" s="11" t="n"/>
      <c r="E363" s="14">
        <f>IF($D363="","",IFERROR(INDEX(Inventario!$B$6:$B$305,MATCH($D363,Inventario!$A$6:$A$305,0)),"Sin ficha"))</f>
        <v/>
      </c>
      <c r="F363" s="14">
        <f>IF($D363="","",IFERROR(INDEX(Inventario!$C$6:$C$305,MATCH($D363,Inventario!$A$6:$A$305,0)),"Sin ficha"))</f>
        <v/>
      </c>
      <c r="G363" s="11" t="n"/>
      <c r="H363" s="11" t="n"/>
      <c r="I363" s="12" t="n"/>
      <c r="J363" s="14">
        <f>IF($D363="","",IF(ISNA(MATCH($D363,Inventario!$A$6:$A$305,0)),"Bicicleta no registrada",IF($I363="","Sin documento",IF($I363=INDEX(Inventario!$D$6:$D$305,MATCH($D363,Inventario!$A$6:$A$305,0)),"Propietario",IF(OR($I363=INDEX(Inventario!$F$6:$F$305,MATCH($D363,Inventario!$A$6:$A$305,0)),$I363=INDEX(Inventario!$H$6:$H$305,MATCH($D363,Inventario!$A$6:$A$305,0))),"Autorizado en la ficha","Otra persona")))))</f>
        <v/>
      </c>
      <c r="K363" s="11" t="n"/>
      <c r="L363" s="11" t="n"/>
      <c r="M363" s="11" t="n"/>
      <c r="N363" s="11" t="n"/>
      <c r="O363" s="14">
        <f>IF($D363="","",IF($J363="Bicicleta no registrada","Revisar: bicicleta sin ficha en el inventario",IF($G363="Salida no permitida","Revisar: intento de salida sin autorización (no salió)",IF($G363&lt;&gt;"Sale","",IF($J363="Propietario","",IF($J363="Autorizado en la ficha","Informativa: sale con un autorizado de la ficha",IF(OR($K363="Sí, por citófono o llamada",$K363="Sí, por escrito"),"Informativa: sale con otra persona, autorizada por el propietario",IF($J363="Sin documento","Revisar: sale sin documento y sin autorización","Revisar: sale con otra persona sin autorización del propietario"))))))))</f>
        <v/>
      </c>
      <c r="P363" s="14">
        <f>IF($O363="","",COUNTIF($O$7:$O363,"?*"))</f>
        <v/>
      </c>
    </row>
    <row r="364" ht="18" customHeight="1">
      <c r="A364" s="14">
        <f>IF(AND($B364="",$D364=""),"",ROW()-6)</f>
        <v/>
      </c>
      <c r="B364" s="13" t="n"/>
      <c r="C364" s="15" t="n"/>
      <c r="D364" s="11" t="n"/>
      <c r="E364" s="14">
        <f>IF($D364="","",IFERROR(INDEX(Inventario!$B$6:$B$305,MATCH($D364,Inventario!$A$6:$A$305,0)),"Sin ficha"))</f>
        <v/>
      </c>
      <c r="F364" s="14">
        <f>IF($D364="","",IFERROR(INDEX(Inventario!$C$6:$C$305,MATCH($D364,Inventario!$A$6:$A$305,0)),"Sin ficha"))</f>
        <v/>
      </c>
      <c r="G364" s="11" t="n"/>
      <c r="H364" s="11" t="n"/>
      <c r="I364" s="12" t="n"/>
      <c r="J364" s="14">
        <f>IF($D364="","",IF(ISNA(MATCH($D364,Inventario!$A$6:$A$305,0)),"Bicicleta no registrada",IF($I364="","Sin documento",IF($I364=INDEX(Inventario!$D$6:$D$305,MATCH($D364,Inventario!$A$6:$A$305,0)),"Propietario",IF(OR($I364=INDEX(Inventario!$F$6:$F$305,MATCH($D364,Inventario!$A$6:$A$305,0)),$I364=INDEX(Inventario!$H$6:$H$305,MATCH($D364,Inventario!$A$6:$A$305,0))),"Autorizado en la ficha","Otra persona")))))</f>
        <v/>
      </c>
      <c r="K364" s="11" t="n"/>
      <c r="L364" s="11" t="n"/>
      <c r="M364" s="11" t="n"/>
      <c r="N364" s="11" t="n"/>
      <c r="O364" s="14">
        <f>IF($D364="","",IF($J364="Bicicleta no registrada","Revisar: bicicleta sin ficha en el inventario",IF($G364="Salida no permitida","Revisar: intento de salida sin autorización (no salió)",IF($G364&lt;&gt;"Sale","",IF($J364="Propietario","",IF($J364="Autorizado en la ficha","Informativa: sale con un autorizado de la ficha",IF(OR($K364="Sí, por citófono o llamada",$K364="Sí, por escrito"),"Informativa: sale con otra persona, autorizada por el propietario",IF($J364="Sin documento","Revisar: sale sin documento y sin autorización","Revisar: sale con otra persona sin autorización del propietario"))))))))</f>
        <v/>
      </c>
      <c r="P364" s="14">
        <f>IF($O364="","",COUNTIF($O$7:$O364,"?*"))</f>
        <v/>
      </c>
    </row>
    <row r="365" ht="18" customHeight="1">
      <c r="A365" s="14">
        <f>IF(AND($B365="",$D365=""),"",ROW()-6)</f>
        <v/>
      </c>
      <c r="B365" s="13" t="n"/>
      <c r="C365" s="15" t="n"/>
      <c r="D365" s="11" t="n"/>
      <c r="E365" s="14">
        <f>IF($D365="","",IFERROR(INDEX(Inventario!$B$6:$B$305,MATCH($D365,Inventario!$A$6:$A$305,0)),"Sin ficha"))</f>
        <v/>
      </c>
      <c r="F365" s="14">
        <f>IF($D365="","",IFERROR(INDEX(Inventario!$C$6:$C$305,MATCH($D365,Inventario!$A$6:$A$305,0)),"Sin ficha"))</f>
        <v/>
      </c>
      <c r="G365" s="11" t="n"/>
      <c r="H365" s="11" t="n"/>
      <c r="I365" s="12" t="n"/>
      <c r="J365" s="14">
        <f>IF($D365="","",IF(ISNA(MATCH($D365,Inventario!$A$6:$A$305,0)),"Bicicleta no registrada",IF($I365="","Sin documento",IF($I365=INDEX(Inventario!$D$6:$D$305,MATCH($D365,Inventario!$A$6:$A$305,0)),"Propietario",IF(OR($I365=INDEX(Inventario!$F$6:$F$305,MATCH($D365,Inventario!$A$6:$A$305,0)),$I365=INDEX(Inventario!$H$6:$H$305,MATCH($D365,Inventario!$A$6:$A$305,0))),"Autorizado en la ficha","Otra persona")))))</f>
        <v/>
      </c>
      <c r="K365" s="11" t="n"/>
      <c r="L365" s="11" t="n"/>
      <c r="M365" s="11" t="n"/>
      <c r="N365" s="11" t="n"/>
      <c r="O365" s="14">
        <f>IF($D365="","",IF($J365="Bicicleta no registrada","Revisar: bicicleta sin ficha en el inventario",IF($G365="Salida no permitida","Revisar: intento de salida sin autorización (no salió)",IF($G365&lt;&gt;"Sale","",IF($J365="Propietario","",IF($J365="Autorizado en la ficha","Informativa: sale con un autorizado de la ficha",IF(OR($K365="Sí, por citófono o llamada",$K365="Sí, por escrito"),"Informativa: sale con otra persona, autorizada por el propietario",IF($J365="Sin documento","Revisar: sale sin documento y sin autorización","Revisar: sale con otra persona sin autorización del propietario"))))))))</f>
        <v/>
      </c>
      <c r="P365" s="14">
        <f>IF($O365="","",COUNTIF($O$7:$O365,"?*"))</f>
        <v/>
      </c>
    </row>
    <row r="366" ht="18" customHeight="1">
      <c r="A366" s="14">
        <f>IF(AND($B366="",$D366=""),"",ROW()-6)</f>
        <v/>
      </c>
      <c r="B366" s="13" t="n"/>
      <c r="C366" s="15" t="n"/>
      <c r="D366" s="11" t="n"/>
      <c r="E366" s="14">
        <f>IF($D366="","",IFERROR(INDEX(Inventario!$B$6:$B$305,MATCH($D366,Inventario!$A$6:$A$305,0)),"Sin ficha"))</f>
        <v/>
      </c>
      <c r="F366" s="14">
        <f>IF($D366="","",IFERROR(INDEX(Inventario!$C$6:$C$305,MATCH($D366,Inventario!$A$6:$A$305,0)),"Sin ficha"))</f>
        <v/>
      </c>
      <c r="G366" s="11" t="n"/>
      <c r="H366" s="11" t="n"/>
      <c r="I366" s="12" t="n"/>
      <c r="J366" s="14">
        <f>IF($D366="","",IF(ISNA(MATCH($D366,Inventario!$A$6:$A$305,0)),"Bicicleta no registrada",IF($I366="","Sin documento",IF($I366=INDEX(Inventario!$D$6:$D$305,MATCH($D366,Inventario!$A$6:$A$305,0)),"Propietario",IF(OR($I366=INDEX(Inventario!$F$6:$F$305,MATCH($D366,Inventario!$A$6:$A$305,0)),$I366=INDEX(Inventario!$H$6:$H$305,MATCH($D366,Inventario!$A$6:$A$305,0))),"Autorizado en la ficha","Otra persona")))))</f>
        <v/>
      </c>
      <c r="K366" s="11" t="n"/>
      <c r="L366" s="11" t="n"/>
      <c r="M366" s="11" t="n"/>
      <c r="N366" s="11" t="n"/>
      <c r="O366" s="14">
        <f>IF($D366="","",IF($J366="Bicicleta no registrada","Revisar: bicicleta sin ficha en el inventario",IF($G366="Salida no permitida","Revisar: intento de salida sin autorización (no salió)",IF($G366&lt;&gt;"Sale","",IF($J366="Propietario","",IF($J366="Autorizado en la ficha","Informativa: sale con un autorizado de la ficha",IF(OR($K366="Sí, por citófono o llamada",$K366="Sí, por escrito"),"Informativa: sale con otra persona, autorizada por el propietario",IF($J366="Sin documento","Revisar: sale sin documento y sin autorización","Revisar: sale con otra persona sin autorización del propietario"))))))))</f>
        <v/>
      </c>
      <c r="P366" s="14">
        <f>IF($O366="","",COUNTIF($O$7:$O366,"?*"))</f>
        <v/>
      </c>
    </row>
    <row r="367" ht="18" customHeight="1">
      <c r="A367" s="14">
        <f>IF(AND($B367="",$D367=""),"",ROW()-6)</f>
        <v/>
      </c>
      <c r="B367" s="13" t="n"/>
      <c r="C367" s="15" t="n"/>
      <c r="D367" s="11" t="n"/>
      <c r="E367" s="14">
        <f>IF($D367="","",IFERROR(INDEX(Inventario!$B$6:$B$305,MATCH($D367,Inventario!$A$6:$A$305,0)),"Sin ficha"))</f>
        <v/>
      </c>
      <c r="F367" s="14">
        <f>IF($D367="","",IFERROR(INDEX(Inventario!$C$6:$C$305,MATCH($D367,Inventario!$A$6:$A$305,0)),"Sin ficha"))</f>
        <v/>
      </c>
      <c r="G367" s="11" t="n"/>
      <c r="H367" s="11" t="n"/>
      <c r="I367" s="12" t="n"/>
      <c r="J367" s="14">
        <f>IF($D367="","",IF(ISNA(MATCH($D367,Inventario!$A$6:$A$305,0)),"Bicicleta no registrada",IF($I367="","Sin documento",IF($I367=INDEX(Inventario!$D$6:$D$305,MATCH($D367,Inventario!$A$6:$A$305,0)),"Propietario",IF(OR($I367=INDEX(Inventario!$F$6:$F$305,MATCH($D367,Inventario!$A$6:$A$305,0)),$I367=INDEX(Inventario!$H$6:$H$305,MATCH($D367,Inventario!$A$6:$A$305,0))),"Autorizado en la ficha","Otra persona")))))</f>
        <v/>
      </c>
      <c r="K367" s="11" t="n"/>
      <c r="L367" s="11" t="n"/>
      <c r="M367" s="11" t="n"/>
      <c r="N367" s="11" t="n"/>
      <c r="O367" s="14">
        <f>IF($D367="","",IF($J367="Bicicleta no registrada","Revisar: bicicleta sin ficha en el inventario",IF($G367="Salida no permitida","Revisar: intento de salida sin autorización (no salió)",IF($G367&lt;&gt;"Sale","",IF($J367="Propietario","",IF($J367="Autorizado en la ficha","Informativa: sale con un autorizado de la ficha",IF(OR($K367="Sí, por citófono o llamada",$K367="Sí, por escrito"),"Informativa: sale con otra persona, autorizada por el propietario",IF($J367="Sin documento","Revisar: sale sin documento y sin autorización","Revisar: sale con otra persona sin autorización del propietario"))))))))</f>
        <v/>
      </c>
      <c r="P367" s="14">
        <f>IF($O367="","",COUNTIF($O$7:$O367,"?*"))</f>
        <v/>
      </c>
    </row>
    <row r="368" ht="18" customHeight="1">
      <c r="A368" s="14">
        <f>IF(AND($B368="",$D368=""),"",ROW()-6)</f>
        <v/>
      </c>
      <c r="B368" s="13" t="n"/>
      <c r="C368" s="15" t="n"/>
      <c r="D368" s="11" t="n"/>
      <c r="E368" s="14">
        <f>IF($D368="","",IFERROR(INDEX(Inventario!$B$6:$B$305,MATCH($D368,Inventario!$A$6:$A$305,0)),"Sin ficha"))</f>
        <v/>
      </c>
      <c r="F368" s="14">
        <f>IF($D368="","",IFERROR(INDEX(Inventario!$C$6:$C$305,MATCH($D368,Inventario!$A$6:$A$305,0)),"Sin ficha"))</f>
        <v/>
      </c>
      <c r="G368" s="11" t="n"/>
      <c r="H368" s="11" t="n"/>
      <c r="I368" s="12" t="n"/>
      <c r="J368" s="14">
        <f>IF($D368="","",IF(ISNA(MATCH($D368,Inventario!$A$6:$A$305,0)),"Bicicleta no registrada",IF($I368="","Sin documento",IF($I368=INDEX(Inventario!$D$6:$D$305,MATCH($D368,Inventario!$A$6:$A$305,0)),"Propietario",IF(OR($I368=INDEX(Inventario!$F$6:$F$305,MATCH($D368,Inventario!$A$6:$A$305,0)),$I368=INDEX(Inventario!$H$6:$H$305,MATCH($D368,Inventario!$A$6:$A$305,0))),"Autorizado en la ficha","Otra persona")))))</f>
        <v/>
      </c>
      <c r="K368" s="11" t="n"/>
      <c r="L368" s="11" t="n"/>
      <c r="M368" s="11" t="n"/>
      <c r="N368" s="11" t="n"/>
      <c r="O368" s="14">
        <f>IF($D368="","",IF($J368="Bicicleta no registrada","Revisar: bicicleta sin ficha en el inventario",IF($G368="Salida no permitida","Revisar: intento de salida sin autorización (no salió)",IF($G368&lt;&gt;"Sale","",IF($J368="Propietario","",IF($J368="Autorizado en la ficha","Informativa: sale con un autorizado de la ficha",IF(OR($K368="Sí, por citófono o llamada",$K368="Sí, por escrito"),"Informativa: sale con otra persona, autorizada por el propietario",IF($J368="Sin documento","Revisar: sale sin documento y sin autorización","Revisar: sale con otra persona sin autorización del propietario"))))))))</f>
        <v/>
      </c>
      <c r="P368" s="14">
        <f>IF($O368="","",COUNTIF($O$7:$O368,"?*"))</f>
        <v/>
      </c>
    </row>
    <row r="369" ht="18" customHeight="1">
      <c r="A369" s="14">
        <f>IF(AND($B369="",$D369=""),"",ROW()-6)</f>
        <v/>
      </c>
      <c r="B369" s="13" t="n"/>
      <c r="C369" s="15" t="n"/>
      <c r="D369" s="11" t="n"/>
      <c r="E369" s="14">
        <f>IF($D369="","",IFERROR(INDEX(Inventario!$B$6:$B$305,MATCH($D369,Inventario!$A$6:$A$305,0)),"Sin ficha"))</f>
        <v/>
      </c>
      <c r="F369" s="14">
        <f>IF($D369="","",IFERROR(INDEX(Inventario!$C$6:$C$305,MATCH($D369,Inventario!$A$6:$A$305,0)),"Sin ficha"))</f>
        <v/>
      </c>
      <c r="G369" s="11" t="n"/>
      <c r="H369" s="11" t="n"/>
      <c r="I369" s="12" t="n"/>
      <c r="J369" s="14">
        <f>IF($D369="","",IF(ISNA(MATCH($D369,Inventario!$A$6:$A$305,0)),"Bicicleta no registrada",IF($I369="","Sin documento",IF($I369=INDEX(Inventario!$D$6:$D$305,MATCH($D369,Inventario!$A$6:$A$305,0)),"Propietario",IF(OR($I369=INDEX(Inventario!$F$6:$F$305,MATCH($D369,Inventario!$A$6:$A$305,0)),$I369=INDEX(Inventario!$H$6:$H$305,MATCH($D369,Inventario!$A$6:$A$305,0))),"Autorizado en la ficha","Otra persona")))))</f>
        <v/>
      </c>
      <c r="K369" s="11" t="n"/>
      <c r="L369" s="11" t="n"/>
      <c r="M369" s="11" t="n"/>
      <c r="N369" s="11" t="n"/>
      <c r="O369" s="14">
        <f>IF($D369="","",IF($J369="Bicicleta no registrada","Revisar: bicicleta sin ficha en el inventario",IF($G369="Salida no permitida","Revisar: intento de salida sin autorización (no salió)",IF($G369&lt;&gt;"Sale","",IF($J369="Propietario","",IF($J369="Autorizado en la ficha","Informativa: sale con un autorizado de la ficha",IF(OR($K369="Sí, por citófono o llamada",$K369="Sí, por escrito"),"Informativa: sale con otra persona, autorizada por el propietario",IF($J369="Sin documento","Revisar: sale sin documento y sin autorización","Revisar: sale con otra persona sin autorización del propietario"))))))))</f>
        <v/>
      </c>
      <c r="P369" s="14">
        <f>IF($O369="","",COUNTIF($O$7:$O369,"?*"))</f>
        <v/>
      </c>
    </row>
    <row r="370" ht="18" customHeight="1">
      <c r="A370" s="14">
        <f>IF(AND($B370="",$D370=""),"",ROW()-6)</f>
        <v/>
      </c>
      <c r="B370" s="13" t="n"/>
      <c r="C370" s="15" t="n"/>
      <c r="D370" s="11" t="n"/>
      <c r="E370" s="14">
        <f>IF($D370="","",IFERROR(INDEX(Inventario!$B$6:$B$305,MATCH($D370,Inventario!$A$6:$A$305,0)),"Sin ficha"))</f>
        <v/>
      </c>
      <c r="F370" s="14">
        <f>IF($D370="","",IFERROR(INDEX(Inventario!$C$6:$C$305,MATCH($D370,Inventario!$A$6:$A$305,0)),"Sin ficha"))</f>
        <v/>
      </c>
      <c r="G370" s="11" t="n"/>
      <c r="H370" s="11" t="n"/>
      <c r="I370" s="12" t="n"/>
      <c r="J370" s="14">
        <f>IF($D370="","",IF(ISNA(MATCH($D370,Inventario!$A$6:$A$305,0)),"Bicicleta no registrada",IF($I370="","Sin documento",IF($I370=INDEX(Inventario!$D$6:$D$305,MATCH($D370,Inventario!$A$6:$A$305,0)),"Propietario",IF(OR($I370=INDEX(Inventario!$F$6:$F$305,MATCH($D370,Inventario!$A$6:$A$305,0)),$I370=INDEX(Inventario!$H$6:$H$305,MATCH($D370,Inventario!$A$6:$A$305,0))),"Autorizado en la ficha","Otra persona")))))</f>
        <v/>
      </c>
      <c r="K370" s="11" t="n"/>
      <c r="L370" s="11" t="n"/>
      <c r="M370" s="11" t="n"/>
      <c r="N370" s="11" t="n"/>
      <c r="O370" s="14">
        <f>IF($D370="","",IF($J370="Bicicleta no registrada","Revisar: bicicleta sin ficha en el inventario",IF($G370="Salida no permitida","Revisar: intento de salida sin autorización (no salió)",IF($G370&lt;&gt;"Sale","",IF($J370="Propietario","",IF($J370="Autorizado en la ficha","Informativa: sale con un autorizado de la ficha",IF(OR($K370="Sí, por citófono o llamada",$K370="Sí, por escrito"),"Informativa: sale con otra persona, autorizada por el propietario",IF($J370="Sin documento","Revisar: sale sin documento y sin autorización","Revisar: sale con otra persona sin autorización del propietario"))))))))</f>
        <v/>
      </c>
      <c r="P370" s="14">
        <f>IF($O370="","",COUNTIF($O$7:$O370,"?*"))</f>
        <v/>
      </c>
    </row>
    <row r="371" ht="18" customHeight="1">
      <c r="A371" s="14">
        <f>IF(AND($B371="",$D371=""),"",ROW()-6)</f>
        <v/>
      </c>
      <c r="B371" s="13" t="n"/>
      <c r="C371" s="15" t="n"/>
      <c r="D371" s="11" t="n"/>
      <c r="E371" s="14">
        <f>IF($D371="","",IFERROR(INDEX(Inventario!$B$6:$B$305,MATCH($D371,Inventario!$A$6:$A$305,0)),"Sin ficha"))</f>
        <v/>
      </c>
      <c r="F371" s="14">
        <f>IF($D371="","",IFERROR(INDEX(Inventario!$C$6:$C$305,MATCH($D371,Inventario!$A$6:$A$305,0)),"Sin ficha"))</f>
        <v/>
      </c>
      <c r="G371" s="11" t="n"/>
      <c r="H371" s="11" t="n"/>
      <c r="I371" s="12" t="n"/>
      <c r="J371" s="14">
        <f>IF($D371="","",IF(ISNA(MATCH($D371,Inventario!$A$6:$A$305,0)),"Bicicleta no registrada",IF($I371="","Sin documento",IF($I371=INDEX(Inventario!$D$6:$D$305,MATCH($D371,Inventario!$A$6:$A$305,0)),"Propietario",IF(OR($I371=INDEX(Inventario!$F$6:$F$305,MATCH($D371,Inventario!$A$6:$A$305,0)),$I371=INDEX(Inventario!$H$6:$H$305,MATCH($D371,Inventario!$A$6:$A$305,0))),"Autorizado en la ficha","Otra persona")))))</f>
        <v/>
      </c>
      <c r="K371" s="11" t="n"/>
      <c r="L371" s="11" t="n"/>
      <c r="M371" s="11" t="n"/>
      <c r="N371" s="11" t="n"/>
      <c r="O371" s="14">
        <f>IF($D371="","",IF($J371="Bicicleta no registrada","Revisar: bicicleta sin ficha en el inventario",IF($G371="Salida no permitida","Revisar: intento de salida sin autorización (no salió)",IF($G371&lt;&gt;"Sale","",IF($J371="Propietario","",IF($J371="Autorizado en la ficha","Informativa: sale con un autorizado de la ficha",IF(OR($K371="Sí, por citófono o llamada",$K371="Sí, por escrito"),"Informativa: sale con otra persona, autorizada por el propietario",IF($J371="Sin documento","Revisar: sale sin documento y sin autorización","Revisar: sale con otra persona sin autorización del propietario"))))))))</f>
        <v/>
      </c>
      <c r="P371" s="14">
        <f>IF($O371="","",COUNTIF($O$7:$O371,"?*"))</f>
        <v/>
      </c>
    </row>
    <row r="372" ht="18" customHeight="1">
      <c r="A372" s="14">
        <f>IF(AND($B372="",$D372=""),"",ROW()-6)</f>
        <v/>
      </c>
      <c r="B372" s="13" t="n"/>
      <c r="C372" s="15" t="n"/>
      <c r="D372" s="11" t="n"/>
      <c r="E372" s="14">
        <f>IF($D372="","",IFERROR(INDEX(Inventario!$B$6:$B$305,MATCH($D372,Inventario!$A$6:$A$305,0)),"Sin ficha"))</f>
        <v/>
      </c>
      <c r="F372" s="14">
        <f>IF($D372="","",IFERROR(INDEX(Inventario!$C$6:$C$305,MATCH($D372,Inventario!$A$6:$A$305,0)),"Sin ficha"))</f>
        <v/>
      </c>
      <c r="G372" s="11" t="n"/>
      <c r="H372" s="11" t="n"/>
      <c r="I372" s="12" t="n"/>
      <c r="J372" s="14">
        <f>IF($D372="","",IF(ISNA(MATCH($D372,Inventario!$A$6:$A$305,0)),"Bicicleta no registrada",IF($I372="","Sin documento",IF($I372=INDEX(Inventario!$D$6:$D$305,MATCH($D372,Inventario!$A$6:$A$305,0)),"Propietario",IF(OR($I372=INDEX(Inventario!$F$6:$F$305,MATCH($D372,Inventario!$A$6:$A$305,0)),$I372=INDEX(Inventario!$H$6:$H$305,MATCH($D372,Inventario!$A$6:$A$305,0))),"Autorizado en la ficha","Otra persona")))))</f>
        <v/>
      </c>
      <c r="K372" s="11" t="n"/>
      <c r="L372" s="11" t="n"/>
      <c r="M372" s="11" t="n"/>
      <c r="N372" s="11" t="n"/>
      <c r="O372" s="14">
        <f>IF($D372="","",IF($J372="Bicicleta no registrada","Revisar: bicicleta sin ficha en el inventario",IF($G372="Salida no permitida","Revisar: intento de salida sin autorización (no salió)",IF($G372&lt;&gt;"Sale","",IF($J372="Propietario","",IF($J372="Autorizado en la ficha","Informativa: sale con un autorizado de la ficha",IF(OR($K372="Sí, por citófono o llamada",$K372="Sí, por escrito"),"Informativa: sale con otra persona, autorizada por el propietario",IF($J372="Sin documento","Revisar: sale sin documento y sin autorización","Revisar: sale con otra persona sin autorización del propietario"))))))))</f>
        <v/>
      </c>
      <c r="P372" s="14">
        <f>IF($O372="","",COUNTIF($O$7:$O372,"?*"))</f>
        <v/>
      </c>
    </row>
    <row r="373" ht="18" customHeight="1">
      <c r="A373" s="14">
        <f>IF(AND($B373="",$D373=""),"",ROW()-6)</f>
        <v/>
      </c>
      <c r="B373" s="13" t="n"/>
      <c r="C373" s="15" t="n"/>
      <c r="D373" s="11" t="n"/>
      <c r="E373" s="14">
        <f>IF($D373="","",IFERROR(INDEX(Inventario!$B$6:$B$305,MATCH($D373,Inventario!$A$6:$A$305,0)),"Sin ficha"))</f>
        <v/>
      </c>
      <c r="F373" s="14">
        <f>IF($D373="","",IFERROR(INDEX(Inventario!$C$6:$C$305,MATCH($D373,Inventario!$A$6:$A$305,0)),"Sin ficha"))</f>
        <v/>
      </c>
      <c r="G373" s="11" t="n"/>
      <c r="H373" s="11" t="n"/>
      <c r="I373" s="12" t="n"/>
      <c r="J373" s="14">
        <f>IF($D373="","",IF(ISNA(MATCH($D373,Inventario!$A$6:$A$305,0)),"Bicicleta no registrada",IF($I373="","Sin documento",IF($I373=INDEX(Inventario!$D$6:$D$305,MATCH($D373,Inventario!$A$6:$A$305,0)),"Propietario",IF(OR($I373=INDEX(Inventario!$F$6:$F$305,MATCH($D373,Inventario!$A$6:$A$305,0)),$I373=INDEX(Inventario!$H$6:$H$305,MATCH($D373,Inventario!$A$6:$A$305,0))),"Autorizado en la ficha","Otra persona")))))</f>
        <v/>
      </c>
      <c r="K373" s="11" t="n"/>
      <c r="L373" s="11" t="n"/>
      <c r="M373" s="11" t="n"/>
      <c r="N373" s="11" t="n"/>
      <c r="O373" s="14">
        <f>IF($D373="","",IF($J373="Bicicleta no registrada","Revisar: bicicleta sin ficha en el inventario",IF($G373="Salida no permitida","Revisar: intento de salida sin autorización (no salió)",IF($G373&lt;&gt;"Sale","",IF($J373="Propietario","",IF($J373="Autorizado en la ficha","Informativa: sale con un autorizado de la ficha",IF(OR($K373="Sí, por citófono o llamada",$K373="Sí, por escrito"),"Informativa: sale con otra persona, autorizada por el propietario",IF($J373="Sin documento","Revisar: sale sin documento y sin autorización","Revisar: sale con otra persona sin autorización del propietario"))))))))</f>
        <v/>
      </c>
      <c r="P373" s="14">
        <f>IF($O373="","",COUNTIF($O$7:$O373,"?*"))</f>
        <v/>
      </c>
    </row>
    <row r="374" ht="18" customHeight="1">
      <c r="A374" s="14">
        <f>IF(AND($B374="",$D374=""),"",ROW()-6)</f>
        <v/>
      </c>
      <c r="B374" s="13" t="n"/>
      <c r="C374" s="15" t="n"/>
      <c r="D374" s="11" t="n"/>
      <c r="E374" s="14">
        <f>IF($D374="","",IFERROR(INDEX(Inventario!$B$6:$B$305,MATCH($D374,Inventario!$A$6:$A$305,0)),"Sin ficha"))</f>
        <v/>
      </c>
      <c r="F374" s="14">
        <f>IF($D374="","",IFERROR(INDEX(Inventario!$C$6:$C$305,MATCH($D374,Inventario!$A$6:$A$305,0)),"Sin ficha"))</f>
        <v/>
      </c>
      <c r="G374" s="11" t="n"/>
      <c r="H374" s="11" t="n"/>
      <c r="I374" s="12" t="n"/>
      <c r="J374" s="14">
        <f>IF($D374="","",IF(ISNA(MATCH($D374,Inventario!$A$6:$A$305,0)),"Bicicleta no registrada",IF($I374="","Sin documento",IF($I374=INDEX(Inventario!$D$6:$D$305,MATCH($D374,Inventario!$A$6:$A$305,0)),"Propietario",IF(OR($I374=INDEX(Inventario!$F$6:$F$305,MATCH($D374,Inventario!$A$6:$A$305,0)),$I374=INDEX(Inventario!$H$6:$H$305,MATCH($D374,Inventario!$A$6:$A$305,0))),"Autorizado en la ficha","Otra persona")))))</f>
        <v/>
      </c>
      <c r="K374" s="11" t="n"/>
      <c r="L374" s="11" t="n"/>
      <c r="M374" s="11" t="n"/>
      <c r="N374" s="11" t="n"/>
      <c r="O374" s="14">
        <f>IF($D374="","",IF($J374="Bicicleta no registrada","Revisar: bicicleta sin ficha en el inventario",IF($G374="Salida no permitida","Revisar: intento de salida sin autorización (no salió)",IF($G374&lt;&gt;"Sale","",IF($J374="Propietario","",IF($J374="Autorizado en la ficha","Informativa: sale con un autorizado de la ficha",IF(OR($K374="Sí, por citófono o llamada",$K374="Sí, por escrito"),"Informativa: sale con otra persona, autorizada por el propietario",IF($J374="Sin documento","Revisar: sale sin documento y sin autorización","Revisar: sale con otra persona sin autorización del propietario"))))))))</f>
        <v/>
      </c>
      <c r="P374" s="14">
        <f>IF($O374="","",COUNTIF($O$7:$O374,"?*"))</f>
        <v/>
      </c>
    </row>
    <row r="375" ht="18" customHeight="1">
      <c r="A375" s="14">
        <f>IF(AND($B375="",$D375=""),"",ROW()-6)</f>
        <v/>
      </c>
      <c r="B375" s="13" t="n"/>
      <c r="C375" s="15" t="n"/>
      <c r="D375" s="11" t="n"/>
      <c r="E375" s="14">
        <f>IF($D375="","",IFERROR(INDEX(Inventario!$B$6:$B$305,MATCH($D375,Inventario!$A$6:$A$305,0)),"Sin ficha"))</f>
        <v/>
      </c>
      <c r="F375" s="14">
        <f>IF($D375="","",IFERROR(INDEX(Inventario!$C$6:$C$305,MATCH($D375,Inventario!$A$6:$A$305,0)),"Sin ficha"))</f>
        <v/>
      </c>
      <c r="G375" s="11" t="n"/>
      <c r="H375" s="11" t="n"/>
      <c r="I375" s="12" t="n"/>
      <c r="J375" s="14">
        <f>IF($D375="","",IF(ISNA(MATCH($D375,Inventario!$A$6:$A$305,0)),"Bicicleta no registrada",IF($I375="","Sin documento",IF($I375=INDEX(Inventario!$D$6:$D$305,MATCH($D375,Inventario!$A$6:$A$305,0)),"Propietario",IF(OR($I375=INDEX(Inventario!$F$6:$F$305,MATCH($D375,Inventario!$A$6:$A$305,0)),$I375=INDEX(Inventario!$H$6:$H$305,MATCH($D375,Inventario!$A$6:$A$305,0))),"Autorizado en la ficha","Otra persona")))))</f>
        <v/>
      </c>
      <c r="K375" s="11" t="n"/>
      <c r="L375" s="11" t="n"/>
      <c r="M375" s="11" t="n"/>
      <c r="N375" s="11" t="n"/>
      <c r="O375" s="14">
        <f>IF($D375="","",IF($J375="Bicicleta no registrada","Revisar: bicicleta sin ficha en el inventario",IF($G375="Salida no permitida","Revisar: intento de salida sin autorización (no salió)",IF($G375&lt;&gt;"Sale","",IF($J375="Propietario","",IF($J375="Autorizado en la ficha","Informativa: sale con un autorizado de la ficha",IF(OR($K375="Sí, por citófono o llamada",$K375="Sí, por escrito"),"Informativa: sale con otra persona, autorizada por el propietario",IF($J375="Sin documento","Revisar: sale sin documento y sin autorización","Revisar: sale con otra persona sin autorización del propietario"))))))))</f>
        <v/>
      </c>
      <c r="P375" s="14">
        <f>IF($O375="","",COUNTIF($O$7:$O375,"?*"))</f>
        <v/>
      </c>
    </row>
    <row r="376" ht="18" customHeight="1">
      <c r="A376" s="14">
        <f>IF(AND($B376="",$D376=""),"",ROW()-6)</f>
        <v/>
      </c>
      <c r="B376" s="13" t="n"/>
      <c r="C376" s="15" t="n"/>
      <c r="D376" s="11" t="n"/>
      <c r="E376" s="14">
        <f>IF($D376="","",IFERROR(INDEX(Inventario!$B$6:$B$305,MATCH($D376,Inventario!$A$6:$A$305,0)),"Sin ficha"))</f>
        <v/>
      </c>
      <c r="F376" s="14">
        <f>IF($D376="","",IFERROR(INDEX(Inventario!$C$6:$C$305,MATCH($D376,Inventario!$A$6:$A$305,0)),"Sin ficha"))</f>
        <v/>
      </c>
      <c r="G376" s="11" t="n"/>
      <c r="H376" s="11" t="n"/>
      <c r="I376" s="12" t="n"/>
      <c r="J376" s="14">
        <f>IF($D376="","",IF(ISNA(MATCH($D376,Inventario!$A$6:$A$305,0)),"Bicicleta no registrada",IF($I376="","Sin documento",IF($I376=INDEX(Inventario!$D$6:$D$305,MATCH($D376,Inventario!$A$6:$A$305,0)),"Propietario",IF(OR($I376=INDEX(Inventario!$F$6:$F$305,MATCH($D376,Inventario!$A$6:$A$305,0)),$I376=INDEX(Inventario!$H$6:$H$305,MATCH($D376,Inventario!$A$6:$A$305,0))),"Autorizado en la ficha","Otra persona")))))</f>
        <v/>
      </c>
      <c r="K376" s="11" t="n"/>
      <c r="L376" s="11" t="n"/>
      <c r="M376" s="11" t="n"/>
      <c r="N376" s="11" t="n"/>
      <c r="O376" s="14">
        <f>IF($D376="","",IF($J376="Bicicleta no registrada","Revisar: bicicleta sin ficha en el inventario",IF($G376="Salida no permitida","Revisar: intento de salida sin autorización (no salió)",IF($G376&lt;&gt;"Sale","",IF($J376="Propietario","",IF($J376="Autorizado en la ficha","Informativa: sale con un autorizado de la ficha",IF(OR($K376="Sí, por citófono o llamada",$K376="Sí, por escrito"),"Informativa: sale con otra persona, autorizada por el propietario",IF($J376="Sin documento","Revisar: sale sin documento y sin autorización","Revisar: sale con otra persona sin autorización del propietario"))))))))</f>
        <v/>
      </c>
      <c r="P376" s="14">
        <f>IF($O376="","",COUNTIF($O$7:$O376,"?*"))</f>
        <v/>
      </c>
    </row>
    <row r="377" ht="18" customHeight="1">
      <c r="A377" s="14">
        <f>IF(AND($B377="",$D377=""),"",ROW()-6)</f>
        <v/>
      </c>
      <c r="B377" s="13" t="n"/>
      <c r="C377" s="15" t="n"/>
      <c r="D377" s="11" t="n"/>
      <c r="E377" s="14">
        <f>IF($D377="","",IFERROR(INDEX(Inventario!$B$6:$B$305,MATCH($D377,Inventario!$A$6:$A$305,0)),"Sin ficha"))</f>
        <v/>
      </c>
      <c r="F377" s="14">
        <f>IF($D377="","",IFERROR(INDEX(Inventario!$C$6:$C$305,MATCH($D377,Inventario!$A$6:$A$305,0)),"Sin ficha"))</f>
        <v/>
      </c>
      <c r="G377" s="11" t="n"/>
      <c r="H377" s="11" t="n"/>
      <c r="I377" s="12" t="n"/>
      <c r="J377" s="14">
        <f>IF($D377="","",IF(ISNA(MATCH($D377,Inventario!$A$6:$A$305,0)),"Bicicleta no registrada",IF($I377="","Sin documento",IF($I377=INDEX(Inventario!$D$6:$D$305,MATCH($D377,Inventario!$A$6:$A$305,0)),"Propietario",IF(OR($I377=INDEX(Inventario!$F$6:$F$305,MATCH($D377,Inventario!$A$6:$A$305,0)),$I377=INDEX(Inventario!$H$6:$H$305,MATCH($D377,Inventario!$A$6:$A$305,0))),"Autorizado en la ficha","Otra persona")))))</f>
        <v/>
      </c>
      <c r="K377" s="11" t="n"/>
      <c r="L377" s="11" t="n"/>
      <c r="M377" s="11" t="n"/>
      <c r="N377" s="11" t="n"/>
      <c r="O377" s="14">
        <f>IF($D377="","",IF($J377="Bicicleta no registrada","Revisar: bicicleta sin ficha en el inventario",IF($G377="Salida no permitida","Revisar: intento de salida sin autorización (no salió)",IF($G377&lt;&gt;"Sale","",IF($J377="Propietario","",IF($J377="Autorizado en la ficha","Informativa: sale con un autorizado de la ficha",IF(OR($K377="Sí, por citófono o llamada",$K377="Sí, por escrito"),"Informativa: sale con otra persona, autorizada por el propietario",IF($J377="Sin documento","Revisar: sale sin documento y sin autorización","Revisar: sale con otra persona sin autorización del propietario"))))))))</f>
        <v/>
      </c>
      <c r="P377" s="14">
        <f>IF($O377="","",COUNTIF($O$7:$O377,"?*"))</f>
        <v/>
      </c>
    </row>
    <row r="378" ht="18" customHeight="1">
      <c r="A378" s="14">
        <f>IF(AND($B378="",$D378=""),"",ROW()-6)</f>
        <v/>
      </c>
      <c r="B378" s="13" t="n"/>
      <c r="C378" s="15" t="n"/>
      <c r="D378" s="11" t="n"/>
      <c r="E378" s="14">
        <f>IF($D378="","",IFERROR(INDEX(Inventario!$B$6:$B$305,MATCH($D378,Inventario!$A$6:$A$305,0)),"Sin ficha"))</f>
        <v/>
      </c>
      <c r="F378" s="14">
        <f>IF($D378="","",IFERROR(INDEX(Inventario!$C$6:$C$305,MATCH($D378,Inventario!$A$6:$A$305,0)),"Sin ficha"))</f>
        <v/>
      </c>
      <c r="G378" s="11" t="n"/>
      <c r="H378" s="11" t="n"/>
      <c r="I378" s="12" t="n"/>
      <c r="J378" s="14">
        <f>IF($D378="","",IF(ISNA(MATCH($D378,Inventario!$A$6:$A$305,0)),"Bicicleta no registrada",IF($I378="","Sin documento",IF($I378=INDEX(Inventario!$D$6:$D$305,MATCH($D378,Inventario!$A$6:$A$305,0)),"Propietario",IF(OR($I378=INDEX(Inventario!$F$6:$F$305,MATCH($D378,Inventario!$A$6:$A$305,0)),$I378=INDEX(Inventario!$H$6:$H$305,MATCH($D378,Inventario!$A$6:$A$305,0))),"Autorizado en la ficha","Otra persona")))))</f>
        <v/>
      </c>
      <c r="K378" s="11" t="n"/>
      <c r="L378" s="11" t="n"/>
      <c r="M378" s="11" t="n"/>
      <c r="N378" s="11" t="n"/>
      <c r="O378" s="14">
        <f>IF($D378="","",IF($J378="Bicicleta no registrada","Revisar: bicicleta sin ficha en el inventario",IF($G378="Salida no permitida","Revisar: intento de salida sin autorización (no salió)",IF($G378&lt;&gt;"Sale","",IF($J378="Propietario","",IF($J378="Autorizado en la ficha","Informativa: sale con un autorizado de la ficha",IF(OR($K378="Sí, por citófono o llamada",$K378="Sí, por escrito"),"Informativa: sale con otra persona, autorizada por el propietario",IF($J378="Sin documento","Revisar: sale sin documento y sin autorización","Revisar: sale con otra persona sin autorización del propietario"))))))))</f>
        <v/>
      </c>
      <c r="P378" s="14">
        <f>IF($O378="","",COUNTIF($O$7:$O378,"?*"))</f>
        <v/>
      </c>
    </row>
    <row r="379" ht="18" customHeight="1">
      <c r="A379" s="14">
        <f>IF(AND($B379="",$D379=""),"",ROW()-6)</f>
        <v/>
      </c>
      <c r="B379" s="13" t="n"/>
      <c r="C379" s="15" t="n"/>
      <c r="D379" s="11" t="n"/>
      <c r="E379" s="14">
        <f>IF($D379="","",IFERROR(INDEX(Inventario!$B$6:$B$305,MATCH($D379,Inventario!$A$6:$A$305,0)),"Sin ficha"))</f>
        <v/>
      </c>
      <c r="F379" s="14">
        <f>IF($D379="","",IFERROR(INDEX(Inventario!$C$6:$C$305,MATCH($D379,Inventario!$A$6:$A$305,0)),"Sin ficha"))</f>
        <v/>
      </c>
      <c r="G379" s="11" t="n"/>
      <c r="H379" s="11" t="n"/>
      <c r="I379" s="12" t="n"/>
      <c r="J379" s="14">
        <f>IF($D379="","",IF(ISNA(MATCH($D379,Inventario!$A$6:$A$305,0)),"Bicicleta no registrada",IF($I379="","Sin documento",IF($I379=INDEX(Inventario!$D$6:$D$305,MATCH($D379,Inventario!$A$6:$A$305,0)),"Propietario",IF(OR($I379=INDEX(Inventario!$F$6:$F$305,MATCH($D379,Inventario!$A$6:$A$305,0)),$I379=INDEX(Inventario!$H$6:$H$305,MATCH($D379,Inventario!$A$6:$A$305,0))),"Autorizado en la ficha","Otra persona")))))</f>
        <v/>
      </c>
      <c r="K379" s="11" t="n"/>
      <c r="L379" s="11" t="n"/>
      <c r="M379" s="11" t="n"/>
      <c r="N379" s="11" t="n"/>
      <c r="O379" s="14">
        <f>IF($D379="","",IF($J379="Bicicleta no registrada","Revisar: bicicleta sin ficha en el inventario",IF($G379="Salida no permitida","Revisar: intento de salida sin autorización (no salió)",IF($G379&lt;&gt;"Sale","",IF($J379="Propietario","",IF($J379="Autorizado en la ficha","Informativa: sale con un autorizado de la ficha",IF(OR($K379="Sí, por citófono o llamada",$K379="Sí, por escrito"),"Informativa: sale con otra persona, autorizada por el propietario",IF($J379="Sin documento","Revisar: sale sin documento y sin autorización","Revisar: sale con otra persona sin autorización del propietario"))))))))</f>
        <v/>
      </c>
      <c r="P379" s="14">
        <f>IF($O379="","",COUNTIF($O$7:$O379,"?*"))</f>
        <v/>
      </c>
    </row>
    <row r="380" ht="18" customHeight="1">
      <c r="A380" s="14">
        <f>IF(AND($B380="",$D380=""),"",ROW()-6)</f>
        <v/>
      </c>
      <c r="B380" s="13" t="n"/>
      <c r="C380" s="15" t="n"/>
      <c r="D380" s="11" t="n"/>
      <c r="E380" s="14">
        <f>IF($D380="","",IFERROR(INDEX(Inventario!$B$6:$B$305,MATCH($D380,Inventario!$A$6:$A$305,0)),"Sin ficha"))</f>
        <v/>
      </c>
      <c r="F380" s="14">
        <f>IF($D380="","",IFERROR(INDEX(Inventario!$C$6:$C$305,MATCH($D380,Inventario!$A$6:$A$305,0)),"Sin ficha"))</f>
        <v/>
      </c>
      <c r="G380" s="11" t="n"/>
      <c r="H380" s="11" t="n"/>
      <c r="I380" s="12" t="n"/>
      <c r="J380" s="14">
        <f>IF($D380="","",IF(ISNA(MATCH($D380,Inventario!$A$6:$A$305,0)),"Bicicleta no registrada",IF($I380="","Sin documento",IF($I380=INDEX(Inventario!$D$6:$D$305,MATCH($D380,Inventario!$A$6:$A$305,0)),"Propietario",IF(OR($I380=INDEX(Inventario!$F$6:$F$305,MATCH($D380,Inventario!$A$6:$A$305,0)),$I380=INDEX(Inventario!$H$6:$H$305,MATCH($D380,Inventario!$A$6:$A$305,0))),"Autorizado en la ficha","Otra persona")))))</f>
        <v/>
      </c>
      <c r="K380" s="11" t="n"/>
      <c r="L380" s="11" t="n"/>
      <c r="M380" s="11" t="n"/>
      <c r="N380" s="11" t="n"/>
      <c r="O380" s="14">
        <f>IF($D380="","",IF($J380="Bicicleta no registrada","Revisar: bicicleta sin ficha en el inventario",IF($G380="Salida no permitida","Revisar: intento de salida sin autorización (no salió)",IF($G380&lt;&gt;"Sale","",IF($J380="Propietario","",IF($J380="Autorizado en la ficha","Informativa: sale con un autorizado de la ficha",IF(OR($K380="Sí, por citófono o llamada",$K380="Sí, por escrito"),"Informativa: sale con otra persona, autorizada por el propietario",IF($J380="Sin documento","Revisar: sale sin documento y sin autorización","Revisar: sale con otra persona sin autorización del propietario"))))))))</f>
        <v/>
      </c>
      <c r="P380" s="14">
        <f>IF($O380="","",COUNTIF($O$7:$O380,"?*"))</f>
        <v/>
      </c>
    </row>
    <row r="381" ht="18" customHeight="1">
      <c r="A381" s="14">
        <f>IF(AND($B381="",$D381=""),"",ROW()-6)</f>
        <v/>
      </c>
      <c r="B381" s="13" t="n"/>
      <c r="C381" s="15" t="n"/>
      <c r="D381" s="11" t="n"/>
      <c r="E381" s="14">
        <f>IF($D381="","",IFERROR(INDEX(Inventario!$B$6:$B$305,MATCH($D381,Inventario!$A$6:$A$305,0)),"Sin ficha"))</f>
        <v/>
      </c>
      <c r="F381" s="14">
        <f>IF($D381="","",IFERROR(INDEX(Inventario!$C$6:$C$305,MATCH($D381,Inventario!$A$6:$A$305,0)),"Sin ficha"))</f>
        <v/>
      </c>
      <c r="G381" s="11" t="n"/>
      <c r="H381" s="11" t="n"/>
      <c r="I381" s="12" t="n"/>
      <c r="J381" s="14">
        <f>IF($D381="","",IF(ISNA(MATCH($D381,Inventario!$A$6:$A$305,0)),"Bicicleta no registrada",IF($I381="","Sin documento",IF($I381=INDEX(Inventario!$D$6:$D$305,MATCH($D381,Inventario!$A$6:$A$305,0)),"Propietario",IF(OR($I381=INDEX(Inventario!$F$6:$F$305,MATCH($D381,Inventario!$A$6:$A$305,0)),$I381=INDEX(Inventario!$H$6:$H$305,MATCH($D381,Inventario!$A$6:$A$305,0))),"Autorizado en la ficha","Otra persona")))))</f>
        <v/>
      </c>
      <c r="K381" s="11" t="n"/>
      <c r="L381" s="11" t="n"/>
      <c r="M381" s="11" t="n"/>
      <c r="N381" s="11" t="n"/>
      <c r="O381" s="14">
        <f>IF($D381="","",IF($J381="Bicicleta no registrada","Revisar: bicicleta sin ficha en el inventario",IF($G381="Salida no permitida","Revisar: intento de salida sin autorización (no salió)",IF($G381&lt;&gt;"Sale","",IF($J381="Propietario","",IF($J381="Autorizado en la ficha","Informativa: sale con un autorizado de la ficha",IF(OR($K381="Sí, por citófono o llamada",$K381="Sí, por escrito"),"Informativa: sale con otra persona, autorizada por el propietario",IF($J381="Sin documento","Revisar: sale sin documento y sin autorización","Revisar: sale con otra persona sin autorización del propietario"))))))))</f>
        <v/>
      </c>
      <c r="P381" s="14">
        <f>IF($O381="","",COUNTIF($O$7:$O381,"?*"))</f>
        <v/>
      </c>
    </row>
    <row r="382" ht="18" customHeight="1">
      <c r="A382" s="14">
        <f>IF(AND($B382="",$D382=""),"",ROW()-6)</f>
        <v/>
      </c>
      <c r="B382" s="13" t="n"/>
      <c r="C382" s="15" t="n"/>
      <c r="D382" s="11" t="n"/>
      <c r="E382" s="14">
        <f>IF($D382="","",IFERROR(INDEX(Inventario!$B$6:$B$305,MATCH($D382,Inventario!$A$6:$A$305,0)),"Sin ficha"))</f>
        <v/>
      </c>
      <c r="F382" s="14">
        <f>IF($D382="","",IFERROR(INDEX(Inventario!$C$6:$C$305,MATCH($D382,Inventario!$A$6:$A$305,0)),"Sin ficha"))</f>
        <v/>
      </c>
      <c r="G382" s="11" t="n"/>
      <c r="H382" s="11" t="n"/>
      <c r="I382" s="12" t="n"/>
      <c r="J382" s="14">
        <f>IF($D382="","",IF(ISNA(MATCH($D382,Inventario!$A$6:$A$305,0)),"Bicicleta no registrada",IF($I382="","Sin documento",IF($I382=INDEX(Inventario!$D$6:$D$305,MATCH($D382,Inventario!$A$6:$A$305,0)),"Propietario",IF(OR($I382=INDEX(Inventario!$F$6:$F$305,MATCH($D382,Inventario!$A$6:$A$305,0)),$I382=INDEX(Inventario!$H$6:$H$305,MATCH($D382,Inventario!$A$6:$A$305,0))),"Autorizado en la ficha","Otra persona")))))</f>
        <v/>
      </c>
      <c r="K382" s="11" t="n"/>
      <c r="L382" s="11" t="n"/>
      <c r="M382" s="11" t="n"/>
      <c r="N382" s="11" t="n"/>
      <c r="O382" s="14">
        <f>IF($D382="","",IF($J382="Bicicleta no registrada","Revisar: bicicleta sin ficha en el inventario",IF($G382="Salida no permitida","Revisar: intento de salida sin autorización (no salió)",IF($G382&lt;&gt;"Sale","",IF($J382="Propietario","",IF($J382="Autorizado en la ficha","Informativa: sale con un autorizado de la ficha",IF(OR($K382="Sí, por citófono o llamada",$K382="Sí, por escrito"),"Informativa: sale con otra persona, autorizada por el propietario",IF($J382="Sin documento","Revisar: sale sin documento y sin autorización","Revisar: sale con otra persona sin autorización del propietario"))))))))</f>
        <v/>
      </c>
      <c r="P382" s="14">
        <f>IF($O382="","",COUNTIF($O$7:$O382,"?*"))</f>
        <v/>
      </c>
    </row>
    <row r="383" ht="18" customHeight="1">
      <c r="A383" s="14">
        <f>IF(AND($B383="",$D383=""),"",ROW()-6)</f>
        <v/>
      </c>
      <c r="B383" s="13" t="n"/>
      <c r="C383" s="15" t="n"/>
      <c r="D383" s="11" t="n"/>
      <c r="E383" s="14">
        <f>IF($D383="","",IFERROR(INDEX(Inventario!$B$6:$B$305,MATCH($D383,Inventario!$A$6:$A$305,0)),"Sin ficha"))</f>
        <v/>
      </c>
      <c r="F383" s="14">
        <f>IF($D383="","",IFERROR(INDEX(Inventario!$C$6:$C$305,MATCH($D383,Inventario!$A$6:$A$305,0)),"Sin ficha"))</f>
        <v/>
      </c>
      <c r="G383" s="11" t="n"/>
      <c r="H383" s="11" t="n"/>
      <c r="I383" s="12" t="n"/>
      <c r="J383" s="14">
        <f>IF($D383="","",IF(ISNA(MATCH($D383,Inventario!$A$6:$A$305,0)),"Bicicleta no registrada",IF($I383="","Sin documento",IF($I383=INDEX(Inventario!$D$6:$D$305,MATCH($D383,Inventario!$A$6:$A$305,0)),"Propietario",IF(OR($I383=INDEX(Inventario!$F$6:$F$305,MATCH($D383,Inventario!$A$6:$A$305,0)),$I383=INDEX(Inventario!$H$6:$H$305,MATCH($D383,Inventario!$A$6:$A$305,0))),"Autorizado en la ficha","Otra persona")))))</f>
        <v/>
      </c>
      <c r="K383" s="11" t="n"/>
      <c r="L383" s="11" t="n"/>
      <c r="M383" s="11" t="n"/>
      <c r="N383" s="11" t="n"/>
      <c r="O383" s="14">
        <f>IF($D383="","",IF($J383="Bicicleta no registrada","Revisar: bicicleta sin ficha en el inventario",IF($G383="Salida no permitida","Revisar: intento de salida sin autorización (no salió)",IF($G383&lt;&gt;"Sale","",IF($J383="Propietario","",IF($J383="Autorizado en la ficha","Informativa: sale con un autorizado de la ficha",IF(OR($K383="Sí, por citófono o llamada",$K383="Sí, por escrito"),"Informativa: sale con otra persona, autorizada por el propietario",IF($J383="Sin documento","Revisar: sale sin documento y sin autorización","Revisar: sale con otra persona sin autorización del propietario"))))))))</f>
        <v/>
      </c>
      <c r="P383" s="14">
        <f>IF($O383="","",COUNTIF($O$7:$O383,"?*"))</f>
        <v/>
      </c>
    </row>
    <row r="384" ht="18" customHeight="1">
      <c r="A384" s="14">
        <f>IF(AND($B384="",$D384=""),"",ROW()-6)</f>
        <v/>
      </c>
      <c r="B384" s="13" t="n"/>
      <c r="C384" s="15" t="n"/>
      <c r="D384" s="11" t="n"/>
      <c r="E384" s="14">
        <f>IF($D384="","",IFERROR(INDEX(Inventario!$B$6:$B$305,MATCH($D384,Inventario!$A$6:$A$305,0)),"Sin ficha"))</f>
        <v/>
      </c>
      <c r="F384" s="14">
        <f>IF($D384="","",IFERROR(INDEX(Inventario!$C$6:$C$305,MATCH($D384,Inventario!$A$6:$A$305,0)),"Sin ficha"))</f>
        <v/>
      </c>
      <c r="G384" s="11" t="n"/>
      <c r="H384" s="11" t="n"/>
      <c r="I384" s="12" t="n"/>
      <c r="J384" s="14">
        <f>IF($D384="","",IF(ISNA(MATCH($D384,Inventario!$A$6:$A$305,0)),"Bicicleta no registrada",IF($I384="","Sin documento",IF($I384=INDEX(Inventario!$D$6:$D$305,MATCH($D384,Inventario!$A$6:$A$305,0)),"Propietario",IF(OR($I384=INDEX(Inventario!$F$6:$F$305,MATCH($D384,Inventario!$A$6:$A$305,0)),$I384=INDEX(Inventario!$H$6:$H$305,MATCH($D384,Inventario!$A$6:$A$305,0))),"Autorizado en la ficha","Otra persona")))))</f>
        <v/>
      </c>
      <c r="K384" s="11" t="n"/>
      <c r="L384" s="11" t="n"/>
      <c r="M384" s="11" t="n"/>
      <c r="N384" s="11" t="n"/>
      <c r="O384" s="14">
        <f>IF($D384="","",IF($J384="Bicicleta no registrada","Revisar: bicicleta sin ficha en el inventario",IF($G384="Salida no permitida","Revisar: intento de salida sin autorización (no salió)",IF($G384&lt;&gt;"Sale","",IF($J384="Propietario","",IF($J384="Autorizado en la ficha","Informativa: sale con un autorizado de la ficha",IF(OR($K384="Sí, por citófono o llamada",$K384="Sí, por escrito"),"Informativa: sale con otra persona, autorizada por el propietario",IF($J384="Sin documento","Revisar: sale sin documento y sin autorización","Revisar: sale con otra persona sin autorización del propietario"))))))))</f>
        <v/>
      </c>
      <c r="P384" s="14">
        <f>IF($O384="","",COUNTIF($O$7:$O384,"?*"))</f>
        <v/>
      </c>
    </row>
    <row r="385" ht="18" customHeight="1">
      <c r="A385" s="14">
        <f>IF(AND($B385="",$D385=""),"",ROW()-6)</f>
        <v/>
      </c>
      <c r="B385" s="13" t="n"/>
      <c r="C385" s="15" t="n"/>
      <c r="D385" s="11" t="n"/>
      <c r="E385" s="14">
        <f>IF($D385="","",IFERROR(INDEX(Inventario!$B$6:$B$305,MATCH($D385,Inventario!$A$6:$A$305,0)),"Sin ficha"))</f>
        <v/>
      </c>
      <c r="F385" s="14">
        <f>IF($D385="","",IFERROR(INDEX(Inventario!$C$6:$C$305,MATCH($D385,Inventario!$A$6:$A$305,0)),"Sin ficha"))</f>
        <v/>
      </c>
      <c r="G385" s="11" t="n"/>
      <c r="H385" s="11" t="n"/>
      <c r="I385" s="12" t="n"/>
      <c r="J385" s="14">
        <f>IF($D385="","",IF(ISNA(MATCH($D385,Inventario!$A$6:$A$305,0)),"Bicicleta no registrada",IF($I385="","Sin documento",IF($I385=INDEX(Inventario!$D$6:$D$305,MATCH($D385,Inventario!$A$6:$A$305,0)),"Propietario",IF(OR($I385=INDEX(Inventario!$F$6:$F$305,MATCH($D385,Inventario!$A$6:$A$305,0)),$I385=INDEX(Inventario!$H$6:$H$305,MATCH($D385,Inventario!$A$6:$A$305,0))),"Autorizado en la ficha","Otra persona")))))</f>
        <v/>
      </c>
      <c r="K385" s="11" t="n"/>
      <c r="L385" s="11" t="n"/>
      <c r="M385" s="11" t="n"/>
      <c r="N385" s="11" t="n"/>
      <c r="O385" s="14">
        <f>IF($D385="","",IF($J385="Bicicleta no registrada","Revisar: bicicleta sin ficha en el inventario",IF($G385="Salida no permitida","Revisar: intento de salida sin autorización (no salió)",IF($G385&lt;&gt;"Sale","",IF($J385="Propietario","",IF($J385="Autorizado en la ficha","Informativa: sale con un autorizado de la ficha",IF(OR($K385="Sí, por citófono o llamada",$K385="Sí, por escrito"),"Informativa: sale con otra persona, autorizada por el propietario",IF($J385="Sin documento","Revisar: sale sin documento y sin autorización","Revisar: sale con otra persona sin autorización del propietario"))))))))</f>
        <v/>
      </c>
      <c r="P385" s="14">
        <f>IF($O385="","",COUNTIF($O$7:$O385,"?*"))</f>
        <v/>
      </c>
    </row>
    <row r="386" ht="18" customHeight="1">
      <c r="A386" s="14">
        <f>IF(AND($B386="",$D386=""),"",ROW()-6)</f>
        <v/>
      </c>
      <c r="B386" s="13" t="n"/>
      <c r="C386" s="15" t="n"/>
      <c r="D386" s="11" t="n"/>
      <c r="E386" s="14">
        <f>IF($D386="","",IFERROR(INDEX(Inventario!$B$6:$B$305,MATCH($D386,Inventario!$A$6:$A$305,0)),"Sin ficha"))</f>
        <v/>
      </c>
      <c r="F386" s="14">
        <f>IF($D386="","",IFERROR(INDEX(Inventario!$C$6:$C$305,MATCH($D386,Inventario!$A$6:$A$305,0)),"Sin ficha"))</f>
        <v/>
      </c>
      <c r="G386" s="11" t="n"/>
      <c r="H386" s="11" t="n"/>
      <c r="I386" s="12" t="n"/>
      <c r="J386" s="14">
        <f>IF($D386="","",IF(ISNA(MATCH($D386,Inventario!$A$6:$A$305,0)),"Bicicleta no registrada",IF($I386="","Sin documento",IF($I386=INDEX(Inventario!$D$6:$D$305,MATCH($D386,Inventario!$A$6:$A$305,0)),"Propietario",IF(OR($I386=INDEX(Inventario!$F$6:$F$305,MATCH($D386,Inventario!$A$6:$A$305,0)),$I386=INDEX(Inventario!$H$6:$H$305,MATCH($D386,Inventario!$A$6:$A$305,0))),"Autorizado en la ficha","Otra persona")))))</f>
        <v/>
      </c>
      <c r="K386" s="11" t="n"/>
      <c r="L386" s="11" t="n"/>
      <c r="M386" s="11" t="n"/>
      <c r="N386" s="11" t="n"/>
      <c r="O386" s="14">
        <f>IF($D386="","",IF($J386="Bicicleta no registrada","Revisar: bicicleta sin ficha en el inventario",IF($G386="Salida no permitida","Revisar: intento de salida sin autorización (no salió)",IF($G386&lt;&gt;"Sale","",IF($J386="Propietario","",IF($J386="Autorizado en la ficha","Informativa: sale con un autorizado de la ficha",IF(OR($K386="Sí, por citófono o llamada",$K386="Sí, por escrito"),"Informativa: sale con otra persona, autorizada por el propietario",IF($J386="Sin documento","Revisar: sale sin documento y sin autorización","Revisar: sale con otra persona sin autorización del propietario"))))))))</f>
        <v/>
      </c>
      <c r="P386" s="14">
        <f>IF($O386="","",COUNTIF($O$7:$O386,"?*"))</f>
        <v/>
      </c>
    </row>
    <row r="387" ht="18" customHeight="1">
      <c r="A387" s="14">
        <f>IF(AND($B387="",$D387=""),"",ROW()-6)</f>
        <v/>
      </c>
      <c r="B387" s="13" t="n"/>
      <c r="C387" s="15" t="n"/>
      <c r="D387" s="11" t="n"/>
      <c r="E387" s="14">
        <f>IF($D387="","",IFERROR(INDEX(Inventario!$B$6:$B$305,MATCH($D387,Inventario!$A$6:$A$305,0)),"Sin ficha"))</f>
        <v/>
      </c>
      <c r="F387" s="14">
        <f>IF($D387="","",IFERROR(INDEX(Inventario!$C$6:$C$305,MATCH($D387,Inventario!$A$6:$A$305,0)),"Sin ficha"))</f>
        <v/>
      </c>
      <c r="G387" s="11" t="n"/>
      <c r="H387" s="11" t="n"/>
      <c r="I387" s="12" t="n"/>
      <c r="J387" s="14">
        <f>IF($D387="","",IF(ISNA(MATCH($D387,Inventario!$A$6:$A$305,0)),"Bicicleta no registrada",IF($I387="","Sin documento",IF($I387=INDEX(Inventario!$D$6:$D$305,MATCH($D387,Inventario!$A$6:$A$305,0)),"Propietario",IF(OR($I387=INDEX(Inventario!$F$6:$F$305,MATCH($D387,Inventario!$A$6:$A$305,0)),$I387=INDEX(Inventario!$H$6:$H$305,MATCH($D387,Inventario!$A$6:$A$305,0))),"Autorizado en la ficha","Otra persona")))))</f>
        <v/>
      </c>
      <c r="K387" s="11" t="n"/>
      <c r="L387" s="11" t="n"/>
      <c r="M387" s="11" t="n"/>
      <c r="N387" s="11" t="n"/>
      <c r="O387" s="14">
        <f>IF($D387="","",IF($J387="Bicicleta no registrada","Revisar: bicicleta sin ficha en el inventario",IF($G387="Salida no permitida","Revisar: intento de salida sin autorización (no salió)",IF($G387&lt;&gt;"Sale","",IF($J387="Propietario","",IF($J387="Autorizado en la ficha","Informativa: sale con un autorizado de la ficha",IF(OR($K387="Sí, por citófono o llamada",$K387="Sí, por escrito"),"Informativa: sale con otra persona, autorizada por el propietario",IF($J387="Sin documento","Revisar: sale sin documento y sin autorización","Revisar: sale con otra persona sin autorización del propietario"))))))))</f>
        <v/>
      </c>
      <c r="P387" s="14">
        <f>IF($O387="","",COUNTIF($O$7:$O387,"?*"))</f>
        <v/>
      </c>
    </row>
    <row r="388" ht="18" customHeight="1">
      <c r="A388" s="14">
        <f>IF(AND($B388="",$D388=""),"",ROW()-6)</f>
        <v/>
      </c>
      <c r="B388" s="13" t="n"/>
      <c r="C388" s="15" t="n"/>
      <c r="D388" s="11" t="n"/>
      <c r="E388" s="14">
        <f>IF($D388="","",IFERROR(INDEX(Inventario!$B$6:$B$305,MATCH($D388,Inventario!$A$6:$A$305,0)),"Sin ficha"))</f>
        <v/>
      </c>
      <c r="F388" s="14">
        <f>IF($D388="","",IFERROR(INDEX(Inventario!$C$6:$C$305,MATCH($D388,Inventario!$A$6:$A$305,0)),"Sin ficha"))</f>
        <v/>
      </c>
      <c r="G388" s="11" t="n"/>
      <c r="H388" s="11" t="n"/>
      <c r="I388" s="12" t="n"/>
      <c r="J388" s="14">
        <f>IF($D388="","",IF(ISNA(MATCH($D388,Inventario!$A$6:$A$305,0)),"Bicicleta no registrada",IF($I388="","Sin documento",IF($I388=INDEX(Inventario!$D$6:$D$305,MATCH($D388,Inventario!$A$6:$A$305,0)),"Propietario",IF(OR($I388=INDEX(Inventario!$F$6:$F$305,MATCH($D388,Inventario!$A$6:$A$305,0)),$I388=INDEX(Inventario!$H$6:$H$305,MATCH($D388,Inventario!$A$6:$A$305,0))),"Autorizado en la ficha","Otra persona")))))</f>
        <v/>
      </c>
      <c r="K388" s="11" t="n"/>
      <c r="L388" s="11" t="n"/>
      <c r="M388" s="11" t="n"/>
      <c r="N388" s="11" t="n"/>
      <c r="O388" s="14">
        <f>IF($D388="","",IF($J388="Bicicleta no registrada","Revisar: bicicleta sin ficha en el inventario",IF($G388="Salida no permitida","Revisar: intento de salida sin autorización (no salió)",IF($G388&lt;&gt;"Sale","",IF($J388="Propietario","",IF($J388="Autorizado en la ficha","Informativa: sale con un autorizado de la ficha",IF(OR($K388="Sí, por citófono o llamada",$K388="Sí, por escrito"),"Informativa: sale con otra persona, autorizada por el propietario",IF($J388="Sin documento","Revisar: sale sin documento y sin autorización","Revisar: sale con otra persona sin autorización del propietario"))))))))</f>
        <v/>
      </c>
      <c r="P388" s="14">
        <f>IF($O388="","",COUNTIF($O$7:$O388,"?*"))</f>
        <v/>
      </c>
    </row>
    <row r="389" ht="18" customHeight="1">
      <c r="A389" s="14">
        <f>IF(AND($B389="",$D389=""),"",ROW()-6)</f>
        <v/>
      </c>
      <c r="B389" s="13" t="n"/>
      <c r="C389" s="15" t="n"/>
      <c r="D389" s="11" t="n"/>
      <c r="E389" s="14">
        <f>IF($D389="","",IFERROR(INDEX(Inventario!$B$6:$B$305,MATCH($D389,Inventario!$A$6:$A$305,0)),"Sin ficha"))</f>
        <v/>
      </c>
      <c r="F389" s="14">
        <f>IF($D389="","",IFERROR(INDEX(Inventario!$C$6:$C$305,MATCH($D389,Inventario!$A$6:$A$305,0)),"Sin ficha"))</f>
        <v/>
      </c>
      <c r="G389" s="11" t="n"/>
      <c r="H389" s="11" t="n"/>
      <c r="I389" s="12" t="n"/>
      <c r="J389" s="14">
        <f>IF($D389="","",IF(ISNA(MATCH($D389,Inventario!$A$6:$A$305,0)),"Bicicleta no registrada",IF($I389="","Sin documento",IF($I389=INDEX(Inventario!$D$6:$D$305,MATCH($D389,Inventario!$A$6:$A$305,0)),"Propietario",IF(OR($I389=INDEX(Inventario!$F$6:$F$305,MATCH($D389,Inventario!$A$6:$A$305,0)),$I389=INDEX(Inventario!$H$6:$H$305,MATCH($D389,Inventario!$A$6:$A$305,0))),"Autorizado en la ficha","Otra persona")))))</f>
        <v/>
      </c>
      <c r="K389" s="11" t="n"/>
      <c r="L389" s="11" t="n"/>
      <c r="M389" s="11" t="n"/>
      <c r="N389" s="11" t="n"/>
      <c r="O389" s="14">
        <f>IF($D389="","",IF($J389="Bicicleta no registrada","Revisar: bicicleta sin ficha en el inventario",IF($G389="Salida no permitida","Revisar: intento de salida sin autorización (no salió)",IF($G389&lt;&gt;"Sale","",IF($J389="Propietario","",IF($J389="Autorizado en la ficha","Informativa: sale con un autorizado de la ficha",IF(OR($K389="Sí, por citófono o llamada",$K389="Sí, por escrito"),"Informativa: sale con otra persona, autorizada por el propietario",IF($J389="Sin documento","Revisar: sale sin documento y sin autorización","Revisar: sale con otra persona sin autorización del propietario"))))))))</f>
        <v/>
      </c>
      <c r="P389" s="14">
        <f>IF($O389="","",COUNTIF($O$7:$O389,"?*"))</f>
        <v/>
      </c>
    </row>
    <row r="390" ht="18" customHeight="1">
      <c r="A390" s="14">
        <f>IF(AND($B390="",$D390=""),"",ROW()-6)</f>
        <v/>
      </c>
      <c r="B390" s="13" t="n"/>
      <c r="C390" s="15" t="n"/>
      <c r="D390" s="11" t="n"/>
      <c r="E390" s="14">
        <f>IF($D390="","",IFERROR(INDEX(Inventario!$B$6:$B$305,MATCH($D390,Inventario!$A$6:$A$305,0)),"Sin ficha"))</f>
        <v/>
      </c>
      <c r="F390" s="14">
        <f>IF($D390="","",IFERROR(INDEX(Inventario!$C$6:$C$305,MATCH($D390,Inventario!$A$6:$A$305,0)),"Sin ficha"))</f>
        <v/>
      </c>
      <c r="G390" s="11" t="n"/>
      <c r="H390" s="11" t="n"/>
      <c r="I390" s="12" t="n"/>
      <c r="J390" s="14">
        <f>IF($D390="","",IF(ISNA(MATCH($D390,Inventario!$A$6:$A$305,0)),"Bicicleta no registrada",IF($I390="","Sin documento",IF($I390=INDEX(Inventario!$D$6:$D$305,MATCH($D390,Inventario!$A$6:$A$305,0)),"Propietario",IF(OR($I390=INDEX(Inventario!$F$6:$F$305,MATCH($D390,Inventario!$A$6:$A$305,0)),$I390=INDEX(Inventario!$H$6:$H$305,MATCH($D390,Inventario!$A$6:$A$305,0))),"Autorizado en la ficha","Otra persona")))))</f>
        <v/>
      </c>
      <c r="K390" s="11" t="n"/>
      <c r="L390" s="11" t="n"/>
      <c r="M390" s="11" t="n"/>
      <c r="N390" s="11" t="n"/>
      <c r="O390" s="14">
        <f>IF($D390="","",IF($J390="Bicicleta no registrada","Revisar: bicicleta sin ficha en el inventario",IF($G390="Salida no permitida","Revisar: intento de salida sin autorización (no salió)",IF($G390&lt;&gt;"Sale","",IF($J390="Propietario","",IF($J390="Autorizado en la ficha","Informativa: sale con un autorizado de la ficha",IF(OR($K390="Sí, por citófono o llamada",$K390="Sí, por escrito"),"Informativa: sale con otra persona, autorizada por el propietario",IF($J390="Sin documento","Revisar: sale sin documento y sin autorización","Revisar: sale con otra persona sin autorización del propietario"))))))))</f>
        <v/>
      </c>
      <c r="P390" s="14">
        <f>IF($O390="","",COUNTIF($O$7:$O390,"?*"))</f>
        <v/>
      </c>
    </row>
    <row r="391" ht="18" customHeight="1">
      <c r="A391" s="14">
        <f>IF(AND($B391="",$D391=""),"",ROW()-6)</f>
        <v/>
      </c>
      <c r="B391" s="13" t="n"/>
      <c r="C391" s="15" t="n"/>
      <c r="D391" s="11" t="n"/>
      <c r="E391" s="14">
        <f>IF($D391="","",IFERROR(INDEX(Inventario!$B$6:$B$305,MATCH($D391,Inventario!$A$6:$A$305,0)),"Sin ficha"))</f>
        <v/>
      </c>
      <c r="F391" s="14">
        <f>IF($D391="","",IFERROR(INDEX(Inventario!$C$6:$C$305,MATCH($D391,Inventario!$A$6:$A$305,0)),"Sin ficha"))</f>
        <v/>
      </c>
      <c r="G391" s="11" t="n"/>
      <c r="H391" s="11" t="n"/>
      <c r="I391" s="12" t="n"/>
      <c r="J391" s="14">
        <f>IF($D391="","",IF(ISNA(MATCH($D391,Inventario!$A$6:$A$305,0)),"Bicicleta no registrada",IF($I391="","Sin documento",IF($I391=INDEX(Inventario!$D$6:$D$305,MATCH($D391,Inventario!$A$6:$A$305,0)),"Propietario",IF(OR($I391=INDEX(Inventario!$F$6:$F$305,MATCH($D391,Inventario!$A$6:$A$305,0)),$I391=INDEX(Inventario!$H$6:$H$305,MATCH($D391,Inventario!$A$6:$A$305,0))),"Autorizado en la ficha","Otra persona")))))</f>
        <v/>
      </c>
      <c r="K391" s="11" t="n"/>
      <c r="L391" s="11" t="n"/>
      <c r="M391" s="11" t="n"/>
      <c r="N391" s="11" t="n"/>
      <c r="O391" s="14">
        <f>IF($D391="","",IF($J391="Bicicleta no registrada","Revisar: bicicleta sin ficha en el inventario",IF($G391="Salida no permitida","Revisar: intento de salida sin autorización (no salió)",IF($G391&lt;&gt;"Sale","",IF($J391="Propietario","",IF($J391="Autorizado en la ficha","Informativa: sale con un autorizado de la ficha",IF(OR($K391="Sí, por citófono o llamada",$K391="Sí, por escrito"),"Informativa: sale con otra persona, autorizada por el propietario",IF($J391="Sin documento","Revisar: sale sin documento y sin autorización","Revisar: sale con otra persona sin autorización del propietario"))))))))</f>
        <v/>
      </c>
      <c r="P391" s="14">
        <f>IF($O391="","",COUNTIF($O$7:$O391,"?*"))</f>
        <v/>
      </c>
    </row>
    <row r="392" ht="18" customHeight="1">
      <c r="A392" s="14">
        <f>IF(AND($B392="",$D392=""),"",ROW()-6)</f>
        <v/>
      </c>
      <c r="B392" s="13" t="n"/>
      <c r="C392" s="15" t="n"/>
      <c r="D392" s="11" t="n"/>
      <c r="E392" s="14">
        <f>IF($D392="","",IFERROR(INDEX(Inventario!$B$6:$B$305,MATCH($D392,Inventario!$A$6:$A$305,0)),"Sin ficha"))</f>
        <v/>
      </c>
      <c r="F392" s="14">
        <f>IF($D392="","",IFERROR(INDEX(Inventario!$C$6:$C$305,MATCH($D392,Inventario!$A$6:$A$305,0)),"Sin ficha"))</f>
        <v/>
      </c>
      <c r="G392" s="11" t="n"/>
      <c r="H392" s="11" t="n"/>
      <c r="I392" s="12" t="n"/>
      <c r="J392" s="14">
        <f>IF($D392="","",IF(ISNA(MATCH($D392,Inventario!$A$6:$A$305,0)),"Bicicleta no registrada",IF($I392="","Sin documento",IF($I392=INDEX(Inventario!$D$6:$D$305,MATCH($D392,Inventario!$A$6:$A$305,0)),"Propietario",IF(OR($I392=INDEX(Inventario!$F$6:$F$305,MATCH($D392,Inventario!$A$6:$A$305,0)),$I392=INDEX(Inventario!$H$6:$H$305,MATCH($D392,Inventario!$A$6:$A$305,0))),"Autorizado en la ficha","Otra persona")))))</f>
        <v/>
      </c>
      <c r="K392" s="11" t="n"/>
      <c r="L392" s="11" t="n"/>
      <c r="M392" s="11" t="n"/>
      <c r="N392" s="11" t="n"/>
      <c r="O392" s="14">
        <f>IF($D392="","",IF($J392="Bicicleta no registrada","Revisar: bicicleta sin ficha en el inventario",IF($G392="Salida no permitida","Revisar: intento de salida sin autorización (no salió)",IF($G392&lt;&gt;"Sale","",IF($J392="Propietario","",IF($J392="Autorizado en la ficha","Informativa: sale con un autorizado de la ficha",IF(OR($K392="Sí, por citófono o llamada",$K392="Sí, por escrito"),"Informativa: sale con otra persona, autorizada por el propietario",IF($J392="Sin documento","Revisar: sale sin documento y sin autorización","Revisar: sale con otra persona sin autorización del propietario"))))))))</f>
        <v/>
      </c>
      <c r="P392" s="14">
        <f>IF($O392="","",COUNTIF($O$7:$O392,"?*"))</f>
        <v/>
      </c>
    </row>
    <row r="393" ht="18" customHeight="1">
      <c r="A393" s="14">
        <f>IF(AND($B393="",$D393=""),"",ROW()-6)</f>
        <v/>
      </c>
      <c r="B393" s="13" t="n"/>
      <c r="C393" s="15" t="n"/>
      <c r="D393" s="11" t="n"/>
      <c r="E393" s="14">
        <f>IF($D393="","",IFERROR(INDEX(Inventario!$B$6:$B$305,MATCH($D393,Inventario!$A$6:$A$305,0)),"Sin ficha"))</f>
        <v/>
      </c>
      <c r="F393" s="14">
        <f>IF($D393="","",IFERROR(INDEX(Inventario!$C$6:$C$305,MATCH($D393,Inventario!$A$6:$A$305,0)),"Sin ficha"))</f>
        <v/>
      </c>
      <c r="G393" s="11" t="n"/>
      <c r="H393" s="11" t="n"/>
      <c r="I393" s="12" t="n"/>
      <c r="J393" s="14">
        <f>IF($D393="","",IF(ISNA(MATCH($D393,Inventario!$A$6:$A$305,0)),"Bicicleta no registrada",IF($I393="","Sin documento",IF($I393=INDEX(Inventario!$D$6:$D$305,MATCH($D393,Inventario!$A$6:$A$305,0)),"Propietario",IF(OR($I393=INDEX(Inventario!$F$6:$F$305,MATCH($D393,Inventario!$A$6:$A$305,0)),$I393=INDEX(Inventario!$H$6:$H$305,MATCH($D393,Inventario!$A$6:$A$305,0))),"Autorizado en la ficha","Otra persona")))))</f>
        <v/>
      </c>
      <c r="K393" s="11" t="n"/>
      <c r="L393" s="11" t="n"/>
      <c r="M393" s="11" t="n"/>
      <c r="N393" s="11" t="n"/>
      <c r="O393" s="14">
        <f>IF($D393="","",IF($J393="Bicicleta no registrada","Revisar: bicicleta sin ficha en el inventario",IF($G393="Salida no permitida","Revisar: intento de salida sin autorización (no salió)",IF($G393&lt;&gt;"Sale","",IF($J393="Propietario","",IF($J393="Autorizado en la ficha","Informativa: sale con un autorizado de la ficha",IF(OR($K393="Sí, por citófono o llamada",$K393="Sí, por escrito"),"Informativa: sale con otra persona, autorizada por el propietario",IF($J393="Sin documento","Revisar: sale sin documento y sin autorización","Revisar: sale con otra persona sin autorización del propietario"))))))))</f>
        <v/>
      </c>
      <c r="P393" s="14">
        <f>IF($O393="","",COUNTIF($O$7:$O393,"?*"))</f>
        <v/>
      </c>
    </row>
    <row r="394" ht="18" customHeight="1">
      <c r="A394" s="14">
        <f>IF(AND($B394="",$D394=""),"",ROW()-6)</f>
        <v/>
      </c>
      <c r="B394" s="13" t="n"/>
      <c r="C394" s="15" t="n"/>
      <c r="D394" s="11" t="n"/>
      <c r="E394" s="14">
        <f>IF($D394="","",IFERROR(INDEX(Inventario!$B$6:$B$305,MATCH($D394,Inventario!$A$6:$A$305,0)),"Sin ficha"))</f>
        <v/>
      </c>
      <c r="F394" s="14">
        <f>IF($D394="","",IFERROR(INDEX(Inventario!$C$6:$C$305,MATCH($D394,Inventario!$A$6:$A$305,0)),"Sin ficha"))</f>
        <v/>
      </c>
      <c r="G394" s="11" t="n"/>
      <c r="H394" s="11" t="n"/>
      <c r="I394" s="12" t="n"/>
      <c r="J394" s="14">
        <f>IF($D394="","",IF(ISNA(MATCH($D394,Inventario!$A$6:$A$305,0)),"Bicicleta no registrada",IF($I394="","Sin documento",IF($I394=INDEX(Inventario!$D$6:$D$305,MATCH($D394,Inventario!$A$6:$A$305,0)),"Propietario",IF(OR($I394=INDEX(Inventario!$F$6:$F$305,MATCH($D394,Inventario!$A$6:$A$305,0)),$I394=INDEX(Inventario!$H$6:$H$305,MATCH($D394,Inventario!$A$6:$A$305,0))),"Autorizado en la ficha","Otra persona")))))</f>
        <v/>
      </c>
      <c r="K394" s="11" t="n"/>
      <c r="L394" s="11" t="n"/>
      <c r="M394" s="11" t="n"/>
      <c r="N394" s="11" t="n"/>
      <c r="O394" s="14">
        <f>IF($D394="","",IF($J394="Bicicleta no registrada","Revisar: bicicleta sin ficha en el inventario",IF($G394="Salida no permitida","Revisar: intento de salida sin autorización (no salió)",IF($G394&lt;&gt;"Sale","",IF($J394="Propietario","",IF($J394="Autorizado en la ficha","Informativa: sale con un autorizado de la ficha",IF(OR($K394="Sí, por citófono o llamada",$K394="Sí, por escrito"),"Informativa: sale con otra persona, autorizada por el propietario",IF($J394="Sin documento","Revisar: sale sin documento y sin autorización","Revisar: sale con otra persona sin autorización del propietario"))))))))</f>
        <v/>
      </c>
      <c r="P394" s="14">
        <f>IF($O394="","",COUNTIF($O$7:$O394,"?*"))</f>
        <v/>
      </c>
    </row>
    <row r="395" ht="18" customHeight="1">
      <c r="A395" s="14">
        <f>IF(AND($B395="",$D395=""),"",ROW()-6)</f>
        <v/>
      </c>
      <c r="B395" s="13" t="n"/>
      <c r="C395" s="15" t="n"/>
      <c r="D395" s="11" t="n"/>
      <c r="E395" s="14">
        <f>IF($D395="","",IFERROR(INDEX(Inventario!$B$6:$B$305,MATCH($D395,Inventario!$A$6:$A$305,0)),"Sin ficha"))</f>
        <v/>
      </c>
      <c r="F395" s="14">
        <f>IF($D395="","",IFERROR(INDEX(Inventario!$C$6:$C$305,MATCH($D395,Inventario!$A$6:$A$305,0)),"Sin ficha"))</f>
        <v/>
      </c>
      <c r="G395" s="11" t="n"/>
      <c r="H395" s="11" t="n"/>
      <c r="I395" s="12" t="n"/>
      <c r="J395" s="14">
        <f>IF($D395="","",IF(ISNA(MATCH($D395,Inventario!$A$6:$A$305,0)),"Bicicleta no registrada",IF($I395="","Sin documento",IF($I395=INDEX(Inventario!$D$6:$D$305,MATCH($D395,Inventario!$A$6:$A$305,0)),"Propietario",IF(OR($I395=INDEX(Inventario!$F$6:$F$305,MATCH($D395,Inventario!$A$6:$A$305,0)),$I395=INDEX(Inventario!$H$6:$H$305,MATCH($D395,Inventario!$A$6:$A$305,0))),"Autorizado en la ficha","Otra persona")))))</f>
        <v/>
      </c>
      <c r="K395" s="11" t="n"/>
      <c r="L395" s="11" t="n"/>
      <c r="M395" s="11" t="n"/>
      <c r="N395" s="11" t="n"/>
      <c r="O395" s="14">
        <f>IF($D395="","",IF($J395="Bicicleta no registrada","Revisar: bicicleta sin ficha en el inventario",IF($G395="Salida no permitida","Revisar: intento de salida sin autorización (no salió)",IF($G395&lt;&gt;"Sale","",IF($J395="Propietario","",IF($J395="Autorizado en la ficha","Informativa: sale con un autorizado de la ficha",IF(OR($K395="Sí, por citófono o llamada",$K395="Sí, por escrito"),"Informativa: sale con otra persona, autorizada por el propietario",IF($J395="Sin documento","Revisar: sale sin documento y sin autorización","Revisar: sale con otra persona sin autorización del propietario"))))))))</f>
        <v/>
      </c>
      <c r="P395" s="14">
        <f>IF($O395="","",COUNTIF($O$7:$O395,"?*"))</f>
        <v/>
      </c>
    </row>
    <row r="396" ht="18" customHeight="1">
      <c r="A396" s="14">
        <f>IF(AND($B396="",$D396=""),"",ROW()-6)</f>
        <v/>
      </c>
      <c r="B396" s="13" t="n"/>
      <c r="C396" s="15" t="n"/>
      <c r="D396" s="11" t="n"/>
      <c r="E396" s="14">
        <f>IF($D396="","",IFERROR(INDEX(Inventario!$B$6:$B$305,MATCH($D396,Inventario!$A$6:$A$305,0)),"Sin ficha"))</f>
        <v/>
      </c>
      <c r="F396" s="14">
        <f>IF($D396="","",IFERROR(INDEX(Inventario!$C$6:$C$305,MATCH($D396,Inventario!$A$6:$A$305,0)),"Sin ficha"))</f>
        <v/>
      </c>
      <c r="G396" s="11" t="n"/>
      <c r="H396" s="11" t="n"/>
      <c r="I396" s="12" t="n"/>
      <c r="J396" s="14">
        <f>IF($D396="","",IF(ISNA(MATCH($D396,Inventario!$A$6:$A$305,0)),"Bicicleta no registrada",IF($I396="","Sin documento",IF($I396=INDEX(Inventario!$D$6:$D$305,MATCH($D396,Inventario!$A$6:$A$305,0)),"Propietario",IF(OR($I396=INDEX(Inventario!$F$6:$F$305,MATCH($D396,Inventario!$A$6:$A$305,0)),$I396=INDEX(Inventario!$H$6:$H$305,MATCH($D396,Inventario!$A$6:$A$305,0))),"Autorizado en la ficha","Otra persona")))))</f>
        <v/>
      </c>
      <c r="K396" s="11" t="n"/>
      <c r="L396" s="11" t="n"/>
      <c r="M396" s="11" t="n"/>
      <c r="N396" s="11" t="n"/>
      <c r="O396" s="14">
        <f>IF($D396="","",IF($J396="Bicicleta no registrada","Revisar: bicicleta sin ficha en el inventario",IF($G396="Salida no permitida","Revisar: intento de salida sin autorización (no salió)",IF($G396&lt;&gt;"Sale","",IF($J396="Propietario","",IF($J396="Autorizado en la ficha","Informativa: sale con un autorizado de la ficha",IF(OR($K396="Sí, por citófono o llamada",$K396="Sí, por escrito"),"Informativa: sale con otra persona, autorizada por el propietario",IF($J396="Sin documento","Revisar: sale sin documento y sin autorización","Revisar: sale con otra persona sin autorización del propietario"))))))))</f>
        <v/>
      </c>
      <c r="P396" s="14">
        <f>IF($O396="","",COUNTIF($O$7:$O396,"?*"))</f>
        <v/>
      </c>
    </row>
    <row r="397" ht="18" customHeight="1">
      <c r="A397" s="14">
        <f>IF(AND($B397="",$D397=""),"",ROW()-6)</f>
        <v/>
      </c>
      <c r="B397" s="13" t="n"/>
      <c r="C397" s="15" t="n"/>
      <c r="D397" s="11" t="n"/>
      <c r="E397" s="14">
        <f>IF($D397="","",IFERROR(INDEX(Inventario!$B$6:$B$305,MATCH($D397,Inventario!$A$6:$A$305,0)),"Sin ficha"))</f>
        <v/>
      </c>
      <c r="F397" s="14">
        <f>IF($D397="","",IFERROR(INDEX(Inventario!$C$6:$C$305,MATCH($D397,Inventario!$A$6:$A$305,0)),"Sin ficha"))</f>
        <v/>
      </c>
      <c r="G397" s="11" t="n"/>
      <c r="H397" s="11" t="n"/>
      <c r="I397" s="12" t="n"/>
      <c r="J397" s="14">
        <f>IF($D397="","",IF(ISNA(MATCH($D397,Inventario!$A$6:$A$305,0)),"Bicicleta no registrada",IF($I397="","Sin documento",IF($I397=INDEX(Inventario!$D$6:$D$305,MATCH($D397,Inventario!$A$6:$A$305,0)),"Propietario",IF(OR($I397=INDEX(Inventario!$F$6:$F$305,MATCH($D397,Inventario!$A$6:$A$305,0)),$I397=INDEX(Inventario!$H$6:$H$305,MATCH($D397,Inventario!$A$6:$A$305,0))),"Autorizado en la ficha","Otra persona")))))</f>
        <v/>
      </c>
      <c r="K397" s="11" t="n"/>
      <c r="L397" s="11" t="n"/>
      <c r="M397" s="11" t="n"/>
      <c r="N397" s="11" t="n"/>
      <c r="O397" s="14">
        <f>IF($D397="","",IF($J397="Bicicleta no registrada","Revisar: bicicleta sin ficha en el inventario",IF($G397="Salida no permitida","Revisar: intento de salida sin autorización (no salió)",IF($G397&lt;&gt;"Sale","",IF($J397="Propietario","",IF($J397="Autorizado en la ficha","Informativa: sale con un autorizado de la ficha",IF(OR($K397="Sí, por citófono o llamada",$K397="Sí, por escrito"),"Informativa: sale con otra persona, autorizada por el propietario",IF($J397="Sin documento","Revisar: sale sin documento y sin autorización","Revisar: sale con otra persona sin autorización del propietario"))))))))</f>
        <v/>
      </c>
      <c r="P397" s="14">
        <f>IF($O397="","",COUNTIF($O$7:$O397,"?*"))</f>
        <v/>
      </c>
    </row>
    <row r="398" ht="18" customHeight="1">
      <c r="A398" s="14">
        <f>IF(AND($B398="",$D398=""),"",ROW()-6)</f>
        <v/>
      </c>
      <c r="B398" s="13" t="n"/>
      <c r="C398" s="15" t="n"/>
      <c r="D398" s="11" t="n"/>
      <c r="E398" s="14">
        <f>IF($D398="","",IFERROR(INDEX(Inventario!$B$6:$B$305,MATCH($D398,Inventario!$A$6:$A$305,0)),"Sin ficha"))</f>
        <v/>
      </c>
      <c r="F398" s="14">
        <f>IF($D398="","",IFERROR(INDEX(Inventario!$C$6:$C$305,MATCH($D398,Inventario!$A$6:$A$305,0)),"Sin ficha"))</f>
        <v/>
      </c>
      <c r="G398" s="11" t="n"/>
      <c r="H398" s="11" t="n"/>
      <c r="I398" s="12" t="n"/>
      <c r="J398" s="14">
        <f>IF($D398="","",IF(ISNA(MATCH($D398,Inventario!$A$6:$A$305,0)),"Bicicleta no registrada",IF($I398="","Sin documento",IF($I398=INDEX(Inventario!$D$6:$D$305,MATCH($D398,Inventario!$A$6:$A$305,0)),"Propietario",IF(OR($I398=INDEX(Inventario!$F$6:$F$305,MATCH($D398,Inventario!$A$6:$A$305,0)),$I398=INDEX(Inventario!$H$6:$H$305,MATCH($D398,Inventario!$A$6:$A$305,0))),"Autorizado en la ficha","Otra persona")))))</f>
        <v/>
      </c>
      <c r="K398" s="11" t="n"/>
      <c r="L398" s="11" t="n"/>
      <c r="M398" s="11" t="n"/>
      <c r="N398" s="11" t="n"/>
      <c r="O398" s="14">
        <f>IF($D398="","",IF($J398="Bicicleta no registrada","Revisar: bicicleta sin ficha en el inventario",IF($G398="Salida no permitida","Revisar: intento de salida sin autorización (no salió)",IF($G398&lt;&gt;"Sale","",IF($J398="Propietario","",IF($J398="Autorizado en la ficha","Informativa: sale con un autorizado de la ficha",IF(OR($K398="Sí, por citófono o llamada",$K398="Sí, por escrito"),"Informativa: sale con otra persona, autorizada por el propietario",IF($J398="Sin documento","Revisar: sale sin documento y sin autorización","Revisar: sale con otra persona sin autorización del propietario"))))))))</f>
        <v/>
      </c>
      <c r="P398" s="14">
        <f>IF($O398="","",COUNTIF($O$7:$O398,"?*"))</f>
        <v/>
      </c>
    </row>
    <row r="399" ht="18" customHeight="1">
      <c r="A399" s="14">
        <f>IF(AND($B399="",$D399=""),"",ROW()-6)</f>
        <v/>
      </c>
      <c r="B399" s="13" t="n"/>
      <c r="C399" s="15" t="n"/>
      <c r="D399" s="11" t="n"/>
      <c r="E399" s="14">
        <f>IF($D399="","",IFERROR(INDEX(Inventario!$B$6:$B$305,MATCH($D399,Inventario!$A$6:$A$305,0)),"Sin ficha"))</f>
        <v/>
      </c>
      <c r="F399" s="14">
        <f>IF($D399="","",IFERROR(INDEX(Inventario!$C$6:$C$305,MATCH($D399,Inventario!$A$6:$A$305,0)),"Sin ficha"))</f>
        <v/>
      </c>
      <c r="G399" s="11" t="n"/>
      <c r="H399" s="11" t="n"/>
      <c r="I399" s="12" t="n"/>
      <c r="J399" s="14">
        <f>IF($D399="","",IF(ISNA(MATCH($D399,Inventario!$A$6:$A$305,0)),"Bicicleta no registrada",IF($I399="","Sin documento",IF($I399=INDEX(Inventario!$D$6:$D$305,MATCH($D399,Inventario!$A$6:$A$305,0)),"Propietario",IF(OR($I399=INDEX(Inventario!$F$6:$F$305,MATCH($D399,Inventario!$A$6:$A$305,0)),$I399=INDEX(Inventario!$H$6:$H$305,MATCH($D399,Inventario!$A$6:$A$305,0))),"Autorizado en la ficha","Otra persona")))))</f>
        <v/>
      </c>
      <c r="K399" s="11" t="n"/>
      <c r="L399" s="11" t="n"/>
      <c r="M399" s="11" t="n"/>
      <c r="N399" s="11" t="n"/>
      <c r="O399" s="14">
        <f>IF($D399="","",IF($J399="Bicicleta no registrada","Revisar: bicicleta sin ficha en el inventario",IF($G399="Salida no permitida","Revisar: intento de salida sin autorización (no salió)",IF($G399&lt;&gt;"Sale","",IF($J399="Propietario","",IF($J399="Autorizado en la ficha","Informativa: sale con un autorizado de la ficha",IF(OR($K399="Sí, por citófono o llamada",$K399="Sí, por escrito"),"Informativa: sale con otra persona, autorizada por el propietario",IF($J399="Sin documento","Revisar: sale sin documento y sin autorización","Revisar: sale con otra persona sin autorización del propietario"))))))))</f>
        <v/>
      </c>
      <c r="P399" s="14">
        <f>IF($O399="","",COUNTIF($O$7:$O399,"?*"))</f>
        <v/>
      </c>
    </row>
    <row r="400" ht="18" customHeight="1">
      <c r="A400" s="14">
        <f>IF(AND($B400="",$D400=""),"",ROW()-6)</f>
        <v/>
      </c>
      <c r="B400" s="13" t="n"/>
      <c r="C400" s="15" t="n"/>
      <c r="D400" s="11" t="n"/>
      <c r="E400" s="14">
        <f>IF($D400="","",IFERROR(INDEX(Inventario!$B$6:$B$305,MATCH($D400,Inventario!$A$6:$A$305,0)),"Sin ficha"))</f>
        <v/>
      </c>
      <c r="F400" s="14">
        <f>IF($D400="","",IFERROR(INDEX(Inventario!$C$6:$C$305,MATCH($D400,Inventario!$A$6:$A$305,0)),"Sin ficha"))</f>
        <v/>
      </c>
      <c r="G400" s="11" t="n"/>
      <c r="H400" s="11" t="n"/>
      <c r="I400" s="12" t="n"/>
      <c r="J400" s="14">
        <f>IF($D400="","",IF(ISNA(MATCH($D400,Inventario!$A$6:$A$305,0)),"Bicicleta no registrada",IF($I400="","Sin documento",IF($I400=INDEX(Inventario!$D$6:$D$305,MATCH($D400,Inventario!$A$6:$A$305,0)),"Propietario",IF(OR($I400=INDEX(Inventario!$F$6:$F$305,MATCH($D400,Inventario!$A$6:$A$305,0)),$I400=INDEX(Inventario!$H$6:$H$305,MATCH($D400,Inventario!$A$6:$A$305,0))),"Autorizado en la ficha","Otra persona")))))</f>
        <v/>
      </c>
      <c r="K400" s="11" t="n"/>
      <c r="L400" s="11" t="n"/>
      <c r="M400" s="11" t="n"/>
      <c r="N400" s="11" t="n"/>
      <c r="O400" s="14">
        <f>IF($D400="","",IF($J400="Bicicleta no registrada","Revisar: bicicleta sin ficha en el inventario",IF($G400="Salida no permitida","Revisar: intento de salida sin autorización (no salió)",IF($G400&lt;&gt;"Sale","",IF($J400="Propietario","",IF($J400="Autorizado en la ficha","Informativa: sale con un autorizado de la ficha",IF(OR($K400="Sí, por citófono o llamada",$K400="Sí, por escrito"),"Informativa: sale con otra persona, autorizada por el propietario",IF($J400="Sin documento","Revisar: sale sin documento y sin autorización","Revisar: sale con otra persona sin autorización del propietario"))))))))</f>
        <v/>
      </c>
      <c r="P400" s="14">
        <f>IF($O400="","",COUNTIF($O$7:$O400,"?*"))</f>
        <v/>
      </c>
    </row>
    <row r="401" ht="18" customHeight="1">
      <c r="A401" s="14">
        <f>IF(AND($B401="",$D401=""),"",ROW()-6)</f>
        <v/>
      </c>
      <c r="B401" s="13" t="n"/>
      <c r="C401" s="15" t="n"/>
      <c r="D401" s="11" t="n"/>
      <c r="E401" s="14">
        <f>IF($D401="","",IFERROR(INDEX(Inventario!$B$6:$B$305,MATCH($D401,Inventario!$A$6:$A$305,0)),"Sin ficha"))</f>
        <v/>
      </c>
      <c r="F401" s="14">
        <f>IF($D401="","",IFERROR(INDEX(Inventario!$C$6:$C$305,MATCH($D401,Inventario!$A$6:$A$305,0)),"Sin ficha"))</f>
        <v/>
      </c>
      <c r="G401" s="11" t="n"/>
      <c r="H401" s="11" t="n"/>
      <c r="I401" s="12" t="n"/>
      <c r="J401" s="14">
        <f>IF($D401="","",IF(ISNA(MATCH($D401,Inventario!$A$6:$A$305,0)),"Bicicleta no registrada",IF($I401="","Sin documento",IF($I401=INDEX(Inventario!$D$6:$D$305,MATCH($D401,Inventario!$A$6:$A$305,0)),"Propietario",IF(OR($I401=INDEX(Inventario!$F$6:$F$305,MATCH($D401,Inventario!$A$6:$A$305,0)),$I401=INDEX(Inventario!$H$6:$H$305,MATCH($D401,Inventario!$A$6:$A$305,0))),"Autorizado en la ficha","Otra persona")))))</f>
        <v/>
      </c>
      <c r="K401" s="11" t="n"/>
      <c r="L401" s="11" t="n"/>
      <c r="M401" s="11" t="n"/>
      <c r="N401" s="11" t="n"/>
      <c r="O401" s="14">
        <f>IF($D401="","",IF($J401="Bicicleta no registrada","Revisar: bicicleta sin ficha en el inventario",IF($G401="Salida no permitida","Revisar: intento de salida sin autorización (no salió)",IF($G401&lt;&gt;"Sale","",IF($J401="Propietario","",IF($J401="Autorizado en la ficha","Informativa: sale con un autorizado de la ficha",IF(OR($K401="Sí, por citófono o llamada",$K401="Sí, por escrito"),"Informativa: sale con otra persona, autorizada por el propietario",IF($J401="Sin documento","Revisar: sale sin documento y sin autorización","Revisar: sale con otra persona sin autorización del propietario"))))))))</f>
        <v/>
      </c>
      <c r="P401" s="14">
        <f>IF($O401="","",COUNTIF($O$7:$O401,"?*"))</f>
        <v/>
      </c>
    </row>
    <row r="402" ht="18" customHeight="1">
      <c r="A402" s="14">
        <f>IF(AND($B402="",$D402=""),"",ROW()-6)</f>
        <v/>
      </c>
      <c r="B402" s="13" t="n"/>
      <c r="C402" s="15" t="n"/>
      <c r="D402" s="11" t="n"/>
      <c r="E402" s="14">
        <f>IF($D402="","",IFERROR(INDEX(Inventario!$B$6:$B$305,MATCH($D402,Inventario!$A$6:$A$305,0)),"Sin ficha"))</f>
        <v/>
      </c>
      <c r="F402" s="14">
        <f>IF($D402="","",IFERROR(INDEX(Inventario!$C$6:$C$305,MATCH($D402,Inventario!$A$6:$A$305,0)),"Sin ficha"))</f>
        <v/>
      </c>
      <c r="G402" s="11" t="n"/>
      <c r="H402" s="11" t="n"/>
      <c r="I402" s="12" t="n"/>
      <c r="J402" s="14">
        <f>IF($D402="","",IF(ISNA(MATCH($D402,Inventario!$A$6:$A$305,0)),"Bicicleta no registrada",IF($I402="","Sin documento",IF($I402=INDEX(Inventario!$D$6:$D$305,MATCH($D402,Inventario!$A$6:$A$305,0)),"Propietario",IF(OR($I402=INDEX(Inventario!$F$6:$F$305,MATCH($D402,Inventario!$A$6:$A$305,0)),$I402=INDEX(Inventario!$H$6:$H$305,MATCH($D402,Inventario!$A$6:$A$305,0))),"Autorizado en la ficha","Otra persona")))))</f>
        <v/>
      </c>
      <c r="K402" s="11" t="n"/>
      <c r="L402" s="11" t="n"/>
      <c r="M402" s="11" t="n"/>
      <c r="N402" s="11" t="n"/>
      <c r="O402" s="14">
        <f>IF($D402="","",IF($J402="Bicicleta no registrada","Revisar: bicicleta sin ficha en el inventario",IF($G402="Salida no permitida","Revisar: intento de salida sin autorización (no salió)",IF($G402&lt;&gt;"Sale","",IF($J402="Propietario","",IF($J402="Autorizado en la ficha","Informativa: sale con un autorizado de la ficha",IF(OR($K402="Sí, por citófono o llamada",$K402="Sí, por escrito"),"Informativa: sale con otra persona, autorizada por el propietario",IF($J402="Sin documento","Revisar: sale sin documento y sin autorización","Revisar: sale con otra persona sin autorización del propietario"))))))))</f>
        <v/>
      </c>
      <c r="P402" s="14">
        <f>IF($O402="","",COUNTIF($O$7:$O402,"?*"))</f>
        <v/>
      </c>
    </row>
    <row r="403" ht="18" customHeight="1">
      <c r="A403" s="14">
        <f>IF(AND($B403="",$D403=""),"",ROW()-6)</f>
        <v/>
      </c>
      <c r="B403" s="13" t="n"/>
      <c r="C403" s="15" t="n"/>
      <c r="D403" s="11" t="n"/>
      <c r="E403" s="14">
        <f>IF($D403="","",IFERROR(INDEX(Inventario!$B$6:$B$305,MATCH($D403,Inventario!$A$6:$A$305,0)),"Sin ficha"))</f>
        <v/>
      </c>
      <c r="F403" s="14">
        <f>IF($D403="","",IFERROR(INDEX(Inventario!$C$6:$C$305,MATCH($D403,Inventario!$A$6:$A$305,0)),"Sin ficha"))</f>
        <v/>
      </c>
      <c r="G403" s="11" t="n"/>
      <c r="H403" s="11" t="n"/>
      <c r="I403" s="12" t="n"/>
      <c r="J403" s="14">
        <f>IF($D403="","",IF(ISNA(MATCH($D403,Inventario!$A$6:$A$305,0)),"Bicicleta no registrada",IF($I403="","Sin documento",IF($I403=INDEX(Inventario!$D$6:$D$305,MATCH($D403,Inventario!$A$6:$A$305,0)),"Propietario",IF(OR($I403=INDEX(Inventario!$F$6:$F$305,MATCH($D403,Inventario!$A$6:$A$305,0)),$I403=INDEX(Inventario!$H$6:$H$305,MATCH($D403,Inventario!$A$6:$A$305,0))),"Autorizado en la ficha","Otra persona")))))</f>
        <v/>
      </c>
      <c r="K403" s="11" t="n"/>
      <c r="L403" s="11" t="n"/>
      <c r="M403" s="11" t="n"/>
      <c r="N403" s="11" t="n"/>
      <c r="O403" s="14">
        <f>IF($D403="","",IF($J403="Bicicleta no registrada","Revisar: bicicleta sin ficha en el inventario",IF($G403="Salida no permitida","Revisar: intento de salida sin autorización (no salió)",IF($G403&lt;&gt;"Sale","",IF($J403="Propietario","",IF($J403="Autorizado en la ficha","Informativa: sale con un autorizado de la ficha",IF(OR($K403="Sí, por citófono o llamada",$K403="Sí, por escrito"),"Informativa: sale con otra persona, autorizada por el propietario",IF($J403="Sin documento","Revisar: sale sin documento y sin autorización","Revisar: sale con otra persona sin autorización del propietario"))))))))</f>
        <v/>
      </c>
      <c r="P403" s="14">
        <f>IF($O403="","",COUNTIF($O$7:$O403,"?*"))</f>
        <v/>
      </c>
    </row>
    <row r="404" ht="18" customHeight="1">
      <c r="A404" s="14">
        <f>IF(AND($B404="",$D404=""),"",ROW()-6)</f>
        <v/>
      </c>
      <c r="B404" s="13" t="n"/>
      <c r="C404" s="15" t="n"/>
      <c r="D404" s="11" t="n"/>
      <c r="E404" s="14">
        <f>IF($D404="","",IFERROR(INDEX(Inventario!$B$6:$B$305,MATCH($D404,Inventario!$A$6:$A$305,0)),"Sin ficha"))</f>
        <v/>
      </c>
      <c r="F404" s="14">
        <f>IF($D404="","",IFERROR(INDEX(Inventario!$C$6:$C$305,MATCH($D404,Inventario!$A$6:$A$305,0)),"Sin ficha"))</f>
        <v/>
      </c>
      <c r="G404" s="11" t="n"/>
      <c r="H404" s="11" t="n"/>
      <c r="I404" s="12" t="n"/>
      <c r="J404" s="14">
        <f>IF($D404="","",IF(ISNA(MATCH($D404,Inventario!$A$6:$A$305,0)),"Bicicleta no registrada",IF($I404="","Sin documento",IF($I404=INDEX(Inventario!$D$6:$D$305,MATCH($D404,Inventario!$A$6:$A$305,0)),"Propietario",IF(OR($I404=INDEX(Inventario!$F$6:$F$305,MATCH($D404,Inventario!$A$6:$A$305,0)),$I404=INDEX(Inventario!$H$6:$H$305,MATCH($D404,Inventario!$A$6:$A$305,0))),"Autorizado en la ficha","Otra persona")))))</f>
        <v/>
      </c>
      <c r="K404" s="11" t="n"/>
      <c r="L404" s="11" t="n"/>
      <c r="M404" s="11" t="n"/>
      <c r="N404" s="11" t="n"/>
      <c r="O404" s="14">
        <f>IF($D404="","",IF($J404="Bicicleta no registrada","Revisar: bicicleta sin ficha en el inventario",IF($G404="Salida no permitida","Revisar: intento de salida sin autorización (no salió)",IF($G404&lt;&gt;"Sale","",IF($J404="Propietario","",IF($J404="Autorizado en la ficha","Informativa: sale con un autorizado de la ficha",IF(OR($K404="Sí, por citófono o llamada",$K404="Sí, por escrito"),"Informativa: sale con otra persona, autorizada por el propietario",IF($J404="Sin documento","Revisar: sale sin documento y sin autorización","Revisar: sale con otra persona sin autorización del propietario"))))))))</f>
        <v/>
      </c>
      <c r="P404" s="14">
        <f>IF($O404="","",COUNTIF($O$7:$O404,"?*"))</f>
        <v/>
      </c>
    </row>
    <row r="405" ht="18" customHeight="1">
      <c r="A405" s="14">
        <f>IF(AND($B405="",$D405=""),"",ROW()-6)</f>
        <v/>
      </c>
      <c r="B405" s="13" t="n"/>
      <c r="C405" s="15" t="n"/>
      <c r="D405" s="11" t="n"/>
      <c r="E405" s="14">
        <f>IF($D405="","",IFERROR(INDEX(Inventario!$B$6:$B$305,MATCH($D405,Inventario!$A$6:$A$305,0)),"Sin ficha"))</f>
        <v/>
      </c>
      <c r="F405" s="14">
        <f>IF($D405="","",IFERROR(INDEX(Inventario!$C$6:$C$305,MATCH($D405,Inventario!$A$6:$A$305,0)),"Sin ficha"))</f>
        <v/>
      </c>
      <c r="G405" s="11" t="n"/>
      <c r="H405" s="11" t="n"/>
      <c r="I405" s="12" t="n"/>
      <c r="J405" s="14">
        <f>IF($D405="","",IF(ISNA(MATCH($D405,Inventario!$A$6:$A$305,0)),"Bicicleta no registrada",IF($I405="","Sin documento",IF($I405=INDEX(Inventario!$D$6:$D$305,MATCH($D405,Inventario!$A$6:$A$305,0)),"Propietario",IF(OR($I405=INDEX(Inventario!$F$6:$F$305,MATCH($D405,Inventario!$A$6:$A$305,0)),$I405=INDEX(Inventario!$H$6:$H$305,MATCH($D405,Inventario!$A$6:$A$305,0))),"Autorizado en la ficha","Otra persona")))))</f>
        <v/>
      </c>
      <c r="K405" s="11" t="n"/>
      <c r="L405" s="11" t="n"/>
      <c r="M405" s="11" t="n"/>
      <c r="N405" s="11" t="n"/>
      <c r="O405" s="14">
        <f>IF($D405="","",IF($J405="Bicicleta no registrada","Revisar: bicicleta sin ficha en el inventario",IF($G405="Salida no permitida","Revisar: intento de salida sin autorización (no salió)",IF($G405&lt;&gt;"Sale","",IF($J405="Propietario","",IF($J405="Autorizado en la ficha","Informativa: sale con un autorizado de la ficha",IF(OR($K405="Sí, por citófono o llamada",$K405="Sí, por escrito"),"Informativa: sale con otra persona, autorizada por el propietario",IF($J405="Sin documento","Revisar: sale sin documento y sin autorización","Revisar: sale con otra persona sin autorización del propietario"))))))))</f>
        <v/>
      </c>
      <c r="P405" s="14">
        <f>IF($O405="","",COUNTIF($O$7:$O405,"?*"))</f>
        <v/>
      </c>
    </row>
    <row r="406" ht="18" customHeight="1">
      <c r="A406" s="14">
        <f>IF(AND($B406="",$D406=""),"",ROW()-6)</f>
        <v/>
      </c>
      <c r="B406" s="13" t="n"/>
      <c r="C406" s="15" t="n"/>
      <c r="D406" s="11" t="n"/>
      <c r="E406" s="14">
        <f>IF($D406="","",IFERROR(INDEX(Inventario!$B$6:$B$305,MATCH($D406,Inventario!$A$6:$A$305,0)),"Sin ficha"))</f>
        <v/>
      </c>
      <c r="F406" s="14">
        <f>IF($D406="","",IFERROR(INDEX(Inventario!$C$6:$C$305,MATCH($D406,Inventario!$A$6:$A$305,0)),"Sin ficha"))</f>
        <v/>
      </c>
      <c r="G406" s="11" t="n"/>
      <c r="H406" s="11" t="n"/>
      <c r="I406" s="12" t="n"/>
      <c r="J406" s="14">
        <f>IF($D406="","",IF(ISNA(MATCH($D406,Inventario!$A$6:$A$305,0)),"Bicicleta no registrada",IF($I406="","Sin documento",IF($I406=INDEX(Inventario!$D$6:$D$305,MATCH($D406,Inventario!$A$6:$A$305,0)),"Propietario",IF(OR($I406=INDEX(Inventario!$F$6:$F$305,MATCH($D406,Inventario!$A$6:$A$305,0)),$I406=INDEX(Inventario!$H$6:$H$305,MATCH($D406,Inventario!$A$6:$A$305,0))),"Autorizado en la ficha","Otra persona")))))</f>
        <v/>
      </c>
      <c r="K406" s="11" t="n"/>
      <c r="L406" s="11" t="n"/>
      <c r="M406" s="11" t="n"/>
      <c r="N406" s="11" t="n"/>
      <c r="O406" s="14">
        <f>IF($D406="","",IF($J406="Bicicleta no registrada","Revisar: bicicleta sin ficha en el inventario",IF($G406="Salida no permitida","Revisar: intento de salida sin autorización (no salió)",IF($G406&lt;&gt;"Sale","",IF($J406="Propietario","",IF($J406="Autorizado en la ficha","Informativa: sale con un autorizado de la ficha",IF(OR($K406="Sí, por citófono o llamada",$K406="Sí, por escrito"),"Informativa: sale con otra persona, autorizada por el propietario",IF($J406="Sin documento","Revisar: sale sin documento y sin autorización","Revisar: sale con otra persona sin autorización del propietario"))))))))</f>
        <v/>
      </c>
      <c r="P406" s="14">
        <f>IF($O406="","",COUNTIF($O$7:$O406,"?*"))</f>
        <v/>
      </c>
    </row>
    <row r="407" ht="18" customHeight="1">
      <c r="A407" s="14">
        <f>IF(AND($B407="",$D407=""),"",ROW()-6)</f>
        <v/>
      </c>
      <c r="B407" s="13" t="n"/>
      <c r="C407" s="15" t="n"/>
      <c r="D407" s="11" t="n"/>
      <c r="E407" s="14">
        <f>IF($D407="","",IFERROR(INDEX(Inventario!$B$6:$B$305,MATCH($D407,Inventario!$A$6:$A$305,0)),"Sin ficha"))</f>
        <v/>
      </c>
      <c r="F407" s="14">
        <f>IF($D407="","",IFERROR(INDEX(Inventario!$C$6:$C$305,MATCH($D407,Inventario!$A$6:$A$305,0)),"Sin ficha"))</f>
        <v/>
      </c>
      <c r="G407" s="11" t="n"/>
      <c r="H407" s="11" t="n"/>
      <c r="I407" s="12" t="n"/>
      <c r="J407" s="14">
        <f>IF($D407="","",IF(ISNA(MATCH($D407,Inventario!$A$6:$A$305,0)),"Bicicleta no registrada",IF($I407="","Sin documento",IF($I407=INDEX(Inventario!$D$6:$D$305,MATCH($D407,Inventario!$A$6:$A$305,0)),"Propietario",IF(OR($I407=INDEX(Inventario!$F$6:$F$305,MATCH($D407,Inventario!$A$6:$A$305,0)),$I407=INDEX(Inventario!$H$6:$H$305,MATCH($D407,Inventario!$A$6:$A$305,0))),"Autorizado en la ficha","Otra persona")))))</f>
        <v/>
      </c>
      <c r="K407" s="11" t="n"/>
      <c r="L407" s="11" t="n"/>
      <c r="M407" s="11" t="n"/>
      <c r="N407" s="11" t="n"/>
      <c r="O407" s="14">
        <f>IF($D407="","",IF($J407="Bicicleta no registrada","Revisar: bicicleta sin ficha en el inventario",IF($G407="Salida no permitida","Revisar: intento de salida sin autorización (no salió)",IF($G407&lt;&gt;"Sale","",IF($J407="Propietario","",IF($J407="Autorizado en la ficha","Informativa: sale con un autorizado de la ficha",IF(OR($K407="Sí, por citófono o llamada",$K407="Sí, por escrito"),"Informativa: sale con otra persona, autorizada por el propietario",IF($J407="Sin documento","Revisar: sale sin documento y sin autorización","Revisar: sale con otra persona sin autorización del propietario"))))))))</f>
        <v/>
      </c>
      <c r="P407" s="14">
        <f>IF($O407="","",COUNTIF($O$7:$O407,"?*"))</f>
        <v/>
      </c>
    </row>
    <row r="408" ht="18" customHeight="1">
      <c r="A408" s="14">
        <f>IF(AND($B408="",$D408=""),"",ROW()-6)</f>
        <v/>
      </c>
      <c r="B408" s="13" t="n"/>
      <c r="C408" s="15" t="n"/>
      <c r="D408" s="11" t="n"/>
      <c r="E408" s="14">
        <f>IF($D408="","",IFERROR(INDEX(Inventario!$B$6:$B$305,MATCH($D408,Inventario!$A$6:$A$305,0)),"Sin ficha"))</f>
        <v/>
      </c>
      <c r="F408" s="14">
        <f>IF($D408="","",IFERROR(INDEX(Inventario!$C$6:$C$305,MATCH($D408,Inventario!$A$6:$A$305,0)),"Sin ficha"))</f>
        <v/>
      </c>
      <c r="G408" s="11" t="n"/>
      <c r="H408" s="11" t="n"/>
      <c r="I408" s="12" t="n"/>
      <c r="J408" s="14">
        <f>IF($D408="","",IF(ISNA(MATCH($D408,Inventario!$A$6:$A$305,0)),"Bicicleta no registrada",IF($I408="","Sin documento",IF($I408=INDEX(Inventario!$D$6:$D$305,MATCH($D408,Inventario!$A$6:$A$305,0)),"Propietario",IF(OR($I408=INDEX(Inventario!$F$6:$F$305,MATCH($D408,Inventario!$A$6:$A$305,0)),$I408=INDEX(Inventario!$H$6:$H$305,MATCH($D408,Inventario!$A$6:$A$305,0))),"Autorizado en la ficha","Otra persona")))))</f>
        <v/>
      </c>
      <c r="K408" s="11" t="n"/>
      <c r="L408" s="11" t="n"/>
      <c r="M408" s="11" t="n"/>
      <c r="N408" s="11" t="n"/>
      <c r="O408" s="14">
        <f>IF($D408="","",IF($J408="Bicicleta no registrada","Revisar: bicicleta sin ficha en el inventario",IF($G408="Salida no permitida","Revisar: intento de salida sin autorización (no salió)",IF($G408&lt;&gt;"Sale","",IF($J408="Propietario","",IF($J408="Autorizado en la ficha","Informativa: sale con un autorizado de la ficha",IF(OR($K408="Sí, por citófono o llamada",$K408="Sí, por escrito"),"Informativa: sale con otra persona, autorizada por el propietario",IF($J408="Sin documento","Revisar: sale sin documento y sin autorización","Revisar: sale con otra persona sin autorización del propietario"))))))))</f>
        <v/>
      </c>
      <c r="P408" s="14">
        <f>IF($O408="","",COUNTIF($O$7:$O408,"?*"))</f>
        <v/>
      </c>
    </row>
    <row r="409" ht="18" customHeight="1">
      <c r="A409" s="14">
        <f>IF(AND($B409="",$D409=""),"",ROW()-6)</f>
        <v/>
      </c>
      <c r="B409" s="13" t="n"/>
      <c r="C409" s="15" t="n"/>
      <c r="D409" s="11" t="n"/>
      <c r="E409" s="14">
        <f>IF($D409="","",IFERROR(INDEX(Inventario!$B$6:$B$305,MATCH($D409,Inventario!$A$6:$A$305,0)),"Sin ficha"))</f>
        <v/>
      </c>
      <c r="F409" s="14">
        <f>IF($D409="","",IFERROR(INDEX(Inventario!$C$6:$C$305,MATCH($D409,Inventario!$A$6:$A$305,0)),"Sin ficha"))</f>
        <v/>
      </c>
      <c r="G409" s="11" t="n"/>
      <c r="H409" s="11" t="n"/>
      <c r="I409" s="12" t="n"/>
      <c r="J409" s="14">
        <f>IF($D409="","",IF(ISNA(MATCH($D409,Inventario!$A$6:$A$305,0)),"Bicicleta no registrada",IF($I409="","Sin documento",IF($I409=INDEX(Inventario!$D$6:$D$305,MATCH($D409,Inventario!$A$6:$A$305,0)),"Propietario",IF(OR($I409=INDEX(Inventario!$F$6:$F$305,MATCH($D409,Inventario!$A$6:$A$305,0)),$I409=INDEX(Inventario!$H$6:$H$305,MATCH($D409,Inventario!$A$6:$A$305,0))),"Autorizado en la ficha","Otra persona")))))</f>
        <v/>
      </c>
      <c r="K409" s="11" t="n"/>
      <c r="L409" s="11" t="n"/>
      <c r="M409" s="11" t="n"/>
      <c r="N409" s="11" t="n"/>
      <c r="O409" s="14">
        <f>IF($D409="","",IF($J409="Bicicleta no registrada","Revisar: bicicleta sin ficha en el inventario",IF($G409="Salida no permitida","Revisar: intento de salida sin autorización (no salió)",IF($G409&lt;&gt;"Sale","",IF($J409="Propietario","",IF($J409="Autorizado en la ficha","Informativa: sale con un autorizado de la ficha",IF(OR($K409="Sí, por citófono o llamada",$K409="Sí, por escrito"),"Informativa: sale con otra persona, autorizada por el propietario",IF($J409="Sin documento","Revisar: sale sin documento y sin autorización","Revisar: sale con otra persona sin autorización del propietario"))))))))</f>
        <v/>
      </c>
      <c r="P409" s="14">
        <f>IF($O409="","",COUNTIF($O$7:$O409,"?*"))</f>
        <v/>
      </c>
    </row>
    <row r="410" ht="18" customHeight="1">
      <c r="A410" s="14">
        <f>IF(AND($B410="",$D410=""),"",ROW()-6)</f>
        <v/>
      </c>
      <c r="B410" s="13" t="n"/>
      <c r="C410" s="15" t="n"/>
      <c r="D410" s="11" t="n"/>
      <c r="E410" s="14">
        <f>IF($D410="","",IFERROR(INDEX(Inventario!$B$6:$B$305,MATCH($D410,Inventario!$A$6:$A$305,0)),"Sin ficha"))</f>
        <v/>
      </c>
      <c r="F410" s="14">
        <f>IF($D410="","",IFERROR(INDEX(Inventario!$C$6:$C$305,MATCH($D410,Inventario!$A$6:$A$305,0)),"Sin ficha"))</f>
        <v/>
      </c>
      <c r="G410" s="11" t="n"/>
      <c r="H410" s="11" t="n"/>
      <c r="I410" s="12" t="n"/>
      <c r="J410" s="14">
        <f>IF($D410="","",IF(ISNA(MATCH($D410,Inventario!$A$6:$A$305,0)),"Bicicleta no registrada",IF($I410="","Sin documento",IF($I410=INDEX(Inventario!$D$6:$D$305,MATCH($D410,Inventario!$A$6:$A$305,0)),"Propietario",IF(OR($I410=INDEX(Inventario!$F$6:$F$305,MATCH($D410,Inventario!$A$6:$A$305,0)),$I410=INDEX(Inventario!$H$6:$H$305,MATCH($D410,Inventario!$A$6:$A$305,0))),"Autorizado en la ficha","Otra persona")))))</f>
        <v/>
      </c>
      <c r="K410" s="11" t="n"/>
      <c r="L410" s="11" t="n"/>
      <c r="M410" s="11" t="n"/>
      <c r="N410" s="11" t="n"/>
      <c r="O410" s="14">
        <f>IF($D410="","",IF($J410="Bicicleta no registrada","Revisar: bicicleta sin ficha en el inventario",IF($G410="Salida no permitida","Revisar: intento de salida sin autorización (no salió)",IF($G410&lt;&gt;"Sale","",IF($J410="Propietario","",IF($J410="Autorizado en la ficha","Informativa: sale con un autorizado de la ficha",IF(OR($K410="Sí, por citófono o llamada",$K410="Sí, por escrito"),"Informativa: sale con otra persona, autorizada por el propietario",IF($J410="Sin documento","Revisar: sale sin documento y sin autorización","Revisar: sale con otra persona sin autorización del propietario"))))))))</f>
        <v/>
      </c>
      <c r="P410" s="14">
        <f>IF($O410="","",COUNTIF($O$7:$O410,"?*"))</f>
        <v/>
      </c>
    </row>
    <row r="411" ht="18" customHeight="1">
      <c r="A411" s="14">
        <f>IF(AND($B411="",$D411=""),"",ROW()-6)</f>
        <v/>
      </c>
      <c r="B411" s="13" t="n"/>
      <c r="C411" s="15" t="n"/>
      <c r="D411" s="11" t="n"/>
      <c r="E411" s="14">
        <f>IF($D411="","",IFERROR(INDEX(Inventario!$B$6:$B$305,MATCH($D411,Inventario!$A$6:$A$305,0)),"Sin ficha"))</f>
        <v/>
      </c>
      <c r="F411" s="14">
        <f>IF($D411="","",IFERROR(INDEX(Inventario!$C$6:$C$305,MATCH($D411,Inventario!$A$6:$A$305,0)),"Sin ficha"))</f>
        <v/>
      </c>
      <c r="G411" s="11" t="n"/>
      <c r="H411" s="11" t="n"/>
      <c r="I411" s="12" t="n"/>
      <c r="J411" s="14">
        <f>IF($D411="","",IF(ISNA(MATCH($D411,Inventario!$A$6:$A$305,0)),"Bicicleta no registrada",IF($I411="","Sin documento",IF($I411=INDEX(Inventario!$D$6:$D$305,MATCH($D411,Inventario!$A$6:$A$305,0)),"Propietario",IF(OR($I411=INDEX(Inventario!$F$6:$F$305,MATCH($D411,Inventario!$A$6:$A$305,0)),$I411=INDEX(Inventario!$H$6:$H$305,MATCH($D411,Inventario!$A$6:$A$305,0))),"Autorizado en la ficha","Otra persona")))))</f>
        <v/>
      </c>
      <c r="K411" s="11" t="n"/>
      <c r="L411" s="11" t="n"/>
      <c r="M411" s="11" t="n"/>
      <c r="N411" s="11" t="n"/>
      <c r="O411" s="14">
        <f>IF($D411="","",IF($J411="Bicicleta no registrada","Revisar: bicicleta sin ficha en el inventario",IF($G411="Salida no permitida","Revisar: intento de salida sin autorización (no salió)",IF($G411&lt;&gt;"Sale","",IF($J411="Propietario","",IF($J411="Autorizado en la ficha","Informativa: sale con un autorizado de la ficha",IF(OR($K411="Sí, por citófono o llamada",$K411="Sí, por escrito"),"Informativa: sale con otra persona, autorizada por el propietario",IF($J411="Sin documento","Revisar: sale sin documento y sin autorización","Revisar: sale con otra persona sin autorización del propietario"))))))))</f>
        <v/>
      </c>
      <c r="P411" s="14">
        <f>IF($O411="","",COUNTIF($O$7:$O411,"?*"))</f>
        <v/>
      </c>
    </row>
    <row r="412" ht="18" customHeight="1">
      <c r="A412" s="14">
        <f>IF(AND($B412="",$D412=""),"",ROW()-6)</f>
        <v/>
      </c>
      <c r="B412" s="13" t="n"/>
      <c r="C412" s="15" t="n"/>
      <c r="D412" s="11" t="n"/>
      <c r="E412" s="14">
        <f>IF($D412="","",IFERROR(INDEX(Inventario!$B$6:$B$305,MATCH($D412,Inventario!$A$6:$A$305,0)),"Sin ficha"))</f>
        <v/>
      </c>
      <c r="F412" s="14">
        <f>IF($D412="","",IFERROR(INDEX(Inventario!$C$6:$C$305,MATCH($D412,Inventario!$A$6:$A$305,0)),"Sin ficha"))</f>
        <v/>
      </c>
      <c r="G412" s="11" t="n"/>
      <c r="H412" s="11" t="n"/>
      <c r="I412" s="12" t="n"/>
      <c r="J412" s="14">
        <f>IF($D412="","",IF(ISNA(MATCH($D412,Inventario!$A$6:$A$305,0)),"Bicicleta no registrada",IF($I412="","Sin documento",IF($I412=INDEX(Inventario!$D$6:$D$305,MATCH($D412,Inventario!$A$6:$A$305,0)),"Propietario",IF(OR($I412=INDEX(Inventario!$F$6:$F$305,MATCH($D412,Inventario!$A$6:$A$305,0)),$I412=INDEX(Inventario!$H$6:$H$305,MATCH($D412,Inventario!$A$6:$A$305,0))),"Autorizado en la ficha","Otra persona")))))</f>
        <v/>
      </c>
      <c r="K412" s="11" t="n"/>
      <c r="L412" s="11" t="n"/>
      <c r="M412" s="11" t="n"/>
      <c r="N412" s="11" t="n"/>
      <c r="O412" s="14">
        <f>IF($D412="","",IF($J412="Bicicleta no registrada","Revisar: bicicleta sin ficha en el inventario",IF($G412="Salida no permitida","Revisar: intento de salida sin autorización (no salió)",IF($G412&lt;&gt;"Sale","",IF($J412="Propietario","",IF($J412="Autorizado en la ficha","Informativa: sale con un autorizado de la ficha",IF(OR($K412="Sí, por citófono o llamada",$K412="Sí, por escrito"),"Informativa: sale con otra persona, autorizada por el propietario",IF($J412="Sin documento","Revisar: sale sin documento y sin autorización","Revisar: sale con otra persona sin autorización del propietario"))))))))</f>
        <v/>
      </c>
      <c r="P412" s="14">
        <f>IF($O412="","",COUNTIF($O$7:$O412,"?*"))</f>
        <v/>
      </c>
    </row>
    <row r="413" ht="18" customHeight="1">
      <c r="A413" s="14">
        <f>IF(AND($B413="",$D413=""),"",ROW()-6)</f>
        <v/>
      </c>
      <c r="B413" s="13" t="n"/>
      <c r="C413" s="15" t="n"/>
      <c r="D413" s="11" t="n"/>
      <c r="E413" s="14">
        <f>IF($D413="","",IFERROR(INDEX(Inventario!$B$6:$B$305,MATCH($D413,Inventario!$A$6:$A$305,0)),"Sin ficha"))</f>
        <v/>
      </c>
      <c r="F413" s="14">
        <f>IF($D413="","",IFERROR(INDEX(Inventario!$C$6:$C$305,MATCH($D413,Inventario!$A$6:$A$305,0)),"Sin ficha"))</f>
        <v/>
      </c>
      <c r="G413" s="11" t="n"/>
      <c r="H413" s="11" t="n"/>
      <c r="I413" s="12" t="n"/>
      <c r="J413" s="14">
        <f>IF($D413="","",IF(ISNA(MATCH($D413,Inventario!$A$6:$A$305,0)),"Bicicleta no registrada",IF($I413="","Sin documento",IF($I413=INDEX(Inventario!$D$6:$D$305,MATCH($D413,Inventario!$A$6:$A$305,0)),"Propietario",IF(OR($I413=INDEX(Inventario!$F$6:$F$305,MATCH($D413,Inventario!$A$6:$A$305,0)),$I413=INDEX(Inventario!$H$6:$H$305,MATCH($D413,Inventario!$A$6:$A$305,0))),"Autorizado en la ficha","Otra persona")))))</f>
        <v/>
      </c>
      <c r="K413" s="11" t="n"/>
      <c r="L413" s="11" t="n"/>
      <c r="M413" s="11" t="n"/>
      <c r="N413" s="11" t="n"/>
      <c r="O413" s="14">
        <f>IF($D413="","",IF($J413="Bicicleta no registrada","Revisar: bicicleta sin ficha en el inventario",IF($G413="Salida no permitida","Revisar: intento de salida sin autorización (no salió)",IF($G413&lt;&gt;"Sale","",IF($J413="Propietario","",IF($J413="Autorizado en la ficha","Informativa: sale con un autorizado de la ficha",IF(OR($K413="Sí, por citófono o llamada",$K413="Sí, por escrito"),"Informativa: sale con otra persona, autorizada por el propietario",IF($J413="Sin documento","Revisar: sale sin documento y sin autorización","Revisar: sale con otra persona sin autorización del propietario"))))))))</f>
        <v/>
      </c>
      <c r="P413" s="14">
        <f>IF($O413="","",COUNTIF($O$7:$O413,"?*"))</f>
        <v/>
      </c>
    </row>
    <row r="414" ht="18" customHeight="1">
      <c r="A414" s="14">
        <f>IF(AND($B414="",$D414=""),"",ROW()-6)</f>
        <v/>
      </c>
      <c r="B414" s="13" t="n"/>
      <c r="C414" s="15" t="n"/>
      <c r="D414" s="11" t="n"/>
      <c r="E414" s="14">
        <f>IF($D414="","",IFERROR(INDEX(Inventario!$B$6:$B$305,MATCH($D414,Inventario!$A$6:$A$305,0)),"Sin ficha"))</f>
        <v/>
      </c>
      <c r="F414" s="14">
        <f>IF($D414="","",IFERROR(INDEX(Inventario!$C$6:$C$305,MATCH($D414,Inventario!$A$6:$A$305,0)),"Sin ficha"))</f>
        <v/>
      </c>
      <c r="G414" s="11" t="n"/>
      <c r="H414" s="11" t="n"/>
      <c r="I414" s="12" t="n"/>
      <c r="J414" s="14">
        <f>IF($D414="","",IF(ISNA(MATCH($D414,Inventario!$A$6:$A$305,0)),"Bicicleta no registrada",IF($I414="","Sin documento",IF($I414=INDEX(Inventario!$D$6:$D$305,MATCH($D414,Inventario!$A$6:$A$305,0)),"Propietario",IF(OR($I414=INDEX(Inventario!$F$6:$F$305,MATCH($D414,Inventario!$A$6:$A$305,0)),$I414=INDEX(Inventario!$H$6:$H$305,MATCH($D414,Inventario!$A$6:$A$305,0))),"Autorizado en la ficha","Otra persona")))))</f>
        <v/>
      </c>
      <c r="K414" s="11" t="n"/>
      <c r="L414" s="11" t="n"/>
      <c r="M414" s="11" t="n"/>
      <c r="N414" s="11" t="n"/>
      <c r="O414" s="14">
        <f>IF($D414="","",IF($J414="Bicicleta no registrada","Revisar: bicicleta sin ficha en el inventario",IF($G414="Salida no permitida","Revisar: intento de salida sin autorización (no salió)",IF($G414&lt;&gt;"Sale","",IF($J414="Propietario","",IF($J414="Autorizado en la ficha","Informativa: sale con un autorizado de la ficha",IF(OR($K414="Sí, por citófono o llamada",$K414="Sí, por escrito"),"Informativa: sale con otra persona, autorizada por el propietario",IF($J414="Sin documento","Revisar: sale sin documento y sin autorización","Revisar: sale con otra persona sin autorización del propietario"))))))))</f>
        <v/>
      </c>
      <c r="P414" s="14">
        <f>IF($O414="","",COUNTIF($O$7:$O414,"?*"))</f>
        <v/>
      </c>
    </row>
    <row r="415" ht="18" customHeight="1">
      <c r="A415" s="14">
        <f>IF(AND($B415="",$D415=""),"",ROW()-6)</f>
        <v/>
      </c>
      <c r="B415" s="13" t="n"/>
      <c r="C415" s="15" t="n"/>
      <c r="D415" s="11" t="n"/>
      <c r="E415" s="14">
        <f>IF($D415="","",IFERROR(INDEX(Inventario!$B$6:$B$305,MATCH($D415,Inventario!$A$6:$A$305,0)),"Sin ficha"))</f>
        <v/>
      </c>
      <c r="F415" s="14">
        <f>IF($D415="","",IFERROR(INDEX(Inventario!$C$6:$C$305,MATCH($D415,Inventario!$A$6:$A$305,0)),"Sin ficha"))</f>
        <v/>
      </c>
      <c r="G415" s="11" t="n"/>
      <c r="H415" s="11" t="n"/>
      <c r="I415" s="12" t="n"/>
      <c r="J415" s="14">
        <f>IF($D415="","",IF(ISNA(MATCH($D415,Inventario!$A$6:$A$305,0)),"Bicicleta no registrada",IF($I415="","Sin documento",IF($I415=INDEX(Inventario!$D$6:$D$305,MATCH($D415,Inventario!$A$6:$A$305,0)),"Propietario",IF(OR($I415=INDEX(Inventario!$F$6:$F$305,MATCH($D415,Inventario!$A$6:$A$305,0)),$I415=INDEX(Inventario!$H$6:$H$305,MATCH($D415,Inventario!$A$6:$A$305,0))),"Autorizado en la ficha","Otra persona")))))</f>
        <v/>
      </c>
      <c r="K415" s="11" t="n"/>
      <c r="L415" s="11" t="n"/>
      <c r="M415" s="11" t="n"/>
      <c r="N415" s="11" t="n"/>
      <c r="O415" s="14">
        <f>IF($D415="","",IF($J415="Bicicleta no registrada","Revisar: bicicleta sin ficha en el inventario",IF($G415="Salida no permitida","Revisar: intento de salida sin autorización (no salió)",IF($G415&lt;&gt;"Sale","",IF($J415="Propietario","",IF($J415="Autorizado en la ficha","Informativa: sale con un autorizado de la ficha",IF(OR($K415="Sí, por citófono o llamada",$K415="Sí, por escrito"),"Informativa: sale con otra persona, autorizada por el propietario",IF($J415="Sin documento","Revisar: sale sin documento y sin autorización","Revisar: sale con otra persona sin autorización del propietario"))))))))</f>
        <v/>
      </c>
      <c r="P415" s="14">
        <f>IF($O415="","",COUNTIF($O$7:$O415,"?*"))</f>
        <v/>
      </c>
    </row>
    <row r="416" ht="18" customHeight="1">
      <c r="A416" s="14">
        <f>IF(AND($B416="",$D416=""),"",ROW()-6)</f>
        <v/>
      </c>
      <c r="B416" s="13" t="n"/>
      <c r="C416" s="15" t="n"/>
      <c r="D416" s="11" t="n"/>
      <c r="E416" s="14">
        <f>IF($D416="","",IFERROR(INDEX(Inventario!$B$6:$B$305,MATCH($D416,Inventario!$A$6:$A$305,0)),"Sin ficha"))</f>
        <v/>
      </c>
      <c r="F416" s="14">
        <f>IF($D416="","",IFERROR(INDEX(Inventario!$C$6:$C$305,MATCH($D416,Inventario!$A$6:$A$305,0)),"Sin ficha"))</f>
        <v/>
      </c>
      <c r="G416" s="11" t="n"/>
      <c r="H416" s="11" t="n"/>
      <c r="I416" s="12" t="n"/>
      <c r="J416" s="14">
        <f>IF($D416="","",IF(ISNA(MATCH($D416,Inventario!$A$6:$A$305,0)),"Bicicleta no registrada",IF($I416="","Sin documento",IF($I416=INDEX(Inventario!$D$6:$D$305,MATCH($D416,Inventario!$A$6:$A$305,0)),"Propietario",IF(OR($I416=INDEX(Inventario!$F$6:$F$305,MATCH($D416,Inventario!$A$6:$A$305,0)),$I416=INDEX(Inventario!$H$6:$H$305,MATCH($D416,Inventario!$A$6:$A$305,0))),"Autorizado en la ficha","Otra persona")))))</f>
        <v/>
      </c>
      <c r="K416" s="11" t="n"/>
      <c r="L416" s="11" t="n"/>
      <c r="M416" s="11" t="n"/>
      <c r="N416" s="11" t="n"/>
      <c r="O416" s="14">
        <f>IF($D416="","",IF($J416="Bicicleta no registrada","Revisar: bicicleta sin ficha en el inventario",IF($G416="Salida no permitida","Revisar: intento de salida sin autorización (no salió)",IF($G416&lt;&gt;"Sale","",IF($J416="Propietario","",IF($J416="Autorizado en la ficha","Informativa: sale con un autorizado de la ficha",IF(OR($K416="Sí, por citófono o llamada",$K416="Sí, por escrito"),"Informativa: sale con otra persona, autorizada por el propietario",IF($J416="Sin documento","Revisar: sale sin documento y sin autorización","Revisar: sale con otra persona sin autorización del propietario"))))))))</f>
        <v/>
      </c>
      <c r="P416" s="14">
        <f>IF($O416="","",COUNTIF($O$7:$O416,"?*"))</f>
        <v/>
      </c>
    </row>
    <row r="417" ht="18" customHeight="1">
      <c r="A417" s="14">
        <f>IF(AND($B417="",$D417=""),"",ROW()-6)</f>
        <v/>
      </c>
      <c r="B417" s="13" t="n"/>
      <c r="C417" s="15" t="n"/>
      <c r="D417" s="11" t="n"/>
      <c r="E417" s="14">
        <f>IF($D417="","",IFERROR(INDEX(Inventario!$B$6:$B$305,MATCH($D417,Inventario!$A$6:$A$305,0)),"Sin ficha"))</f>
        <v/>
      </c>
      <c r="F417" s="14">
        <f>IF($D417="","",IFERROR(INDEX(Inventario!$C$6:$C$305,MATCH($D417,Inventario!$A$6:$A$305,0)),"Sin ficha"))</f>
        <v/>
      </c>
      <c r="G417" s="11" t="n"/>
      <c r="H417" s="11" t="n"/>
      <c r="I417" s="12" t="n"/>
      <c r="J417" s="14">
        <f>IF($D417="","",IF(ISNA(MATCH($D417,Inventario!$A$6:$A$305,0)),"Bicicleta no registrada",IF($I417="","Sin documento",IF($I417=INDEX(Inventario!$D$6:$D$305,MATCH($D417,Inventario!$A$6:$A$305,0)),"Propietario",IF(OR($I417=INDEX(Inventario!$F$6:$F$305,MATCH($D417,Inventario!$A$6:$A$305,0)),$I417=INDEX(Inventario!$H$6:$H$305,MATCH($D417,Inventario!$A$6:$A$305,0))),"Autorizado en la ficha","Otra persona")))))</f>
        <v/>
      </c>
      <c r="K417" s="11" t="n"/>
      <c r="L417" s="11" t="n"/>
      <c r="M417" s="11" t="n"/>
      <c r="N417" s="11" t="n"/>
      <c r="O417" s="14">
        <f>IF($D417="","",IF($J417="Bicicleta no registrada","Revisar: bicicleta sin ficha en el inventario",IF($G417="Salida no permitida","Revisar: intento de salida sin autorización (no salió)",IF($G417&lt;&gt;"Sale","",IF($J417="Propietario","",IF($J417="Autorizado en la ficha","Informativa: sale con un autorizado de la ficha",IF(OR($K417="Sí, por citófono o llamada",$K417="Sí, por escrito"),"Informativa: sale con otra persona, autorizada por el propietario",IF($J417="Sin documento","Revisar: sale sin documento y sin autorización","Revisar: sale con otra persona sin autorización del propietario"))))))))</f>
        <v/>
      </c>
      <c r="P417" s="14">
        <f>IF($O417="","",COUNTIF($O$7:$O417,"?*"))</f>
        <v/>
      </c>
    </row>
    <row r="418" ht="18" customHeight="1">
      <c r="A418" s="14">
        <f>IF(AND($B418="",$D418=""),"",ROW()-6)</f>
        <v/>
      </c>
      <c r="B418" s="13" t="n"/>
      <c r="C418" s="15" t="n"/>
      <c r="D418" s="11" t="n"/>
      <c r="E418" s="14">
        <f>IF($D418="","",IFERROR(INDEX(Inventario!$B$6:$B$305,MATCH($D418,Inventario!$A$6:$A$305,0)),"Sin ficha"))</f>
        <v/>
      </c>
      <c r="F418" s="14">
        <f>IF($D418="","",IFERROR(INDEX(Inventario!$C$6:$C$305,MATCH($D418,Inventario!$A$6:$A$305,0)),"Sin ficha"))</f>
        <v/>
      </c>
      <c r="G418" s="11" t="n"/>
      <c r="H418" s="11" t="n"/>
      <c r="I418" s="12" t="n"/>
      <c r="J418" s="14">
        <f>IF($D418="","",IF(ISNA(MATCH($D418,Inventario!$A$6:$A$305,0)),"Bicicleta no registrada",IF($I418="","Sin documento",IF($I418=INDEX(Inventario!$D$6:$D$305,MATCH($D418,Inventario!$A$6:$A$305,0)),"Propietario",IF(OR($I418=INDEX(Inventario!$F$6:$F$305,MATCH($D418,Inventario!$A$6:$A$305,0)),$I418=INDEX(Inventario!$H$6:$H$305,MATCH($D418,Inventario!$A$6:$A$305,0))),"Autorizado en la ficha","Otra persona")))))</f>
        <v/>
      </c>
      <c r="K418" s="11" t="n"/>
      <c r="L418" s="11" t="n"/>
      <c r="M418" s="11" t="n"/>
      <c r="N418" s="11" t="n"/>
      <c r="O418" s="14">
        <f>IF($D418="","",IF($J418="Bicicleta no registrada","Revisar: bicicleta sin ficha en el inventario",IF($G418="Salida no permitida","Revisar: intento de salida sin autorización (no salió)",IF($G418&lt;&gt;"Sale","",IF($J418="Propietario","",IF($J418="Autorizado en la ficha","Informativa: sale con un autorizado de la ficha",IF(OR($K418="Sí, por citófono o llamada",$K418="Sí, por escrito"),"Informativa: sale con otra persona, autorizada por el propietario",IF($J418="Sin documento","Revisar: sale sin documento y sin autorización","Revisar: sale con otra persona sin autorización del propietario"))))))))</f>
        <v/>
      </c>
      <c r="P418" s="14">
        <f>IF($O418="","",COUNTIF($O$7:$O418,"?*"))</f>
        <v/>
      </c>
    </row>
    <row r="419" ht="18" customHeight="1">
      <c r="A419" s="14">
        <f>IF(AND($B419="",$D419=""),"",ROW()-6)</f>
        <v/>
      </c>
      <c r="B419" s="13" t="n"/>
      <c r="C419" s="15" t="n"/>
      <c r="D419" s="11" t="n"/>
      <c r="E419" s="14">
        <f>IF($D419="","",IFERROR(INDEX(Inventario!$B$6:$B$305,MATCH($D419,Inventario!$A$6:$A$305,0)),"Sin ficha"))</f>
        <v/>
      </c>
      <c r="F419" s="14">
        <f>IF($D419="","",IFERROR(INDEX(Inventario!$C$6:$C$305,MATCH($D419,Inventario!$A$6:$A$305,0)),"Sin ficha"))</f>
        <v/>
      </c>
      <c r="G419" s="11" t="n"/>
      <c r="H419" s="11" t="n"/>
      <c r="I419" s="12" t="n"/>
      <c r="J419" s="14">
        <f>IF($D419="","",IF(ISNA(MATCH($D419,Inventario!$A$6:$A$305,0)),"Bicicleta no registrada",IF($I419="","Sin documento",IF($I419=INDEX(Inventario!$D$6:$D$305,MATCH($D419,Inventario!$A$6:$A$305,0)),"Propietario",IF(OR($I419=INDEX(Inventario!$F$6:$F$305,MATCH($D419,Inventario!$A$6:$A$305,0)),$I419=INDEX(Inventario!$H$6:$H$305,MATCH($D419,Inventario!$A$6:$A$305,0))),"Autorizado en la ficha","Otra persona")))))</f>
        <v/>
      </c>
      <c r="K419" s="11" t="n"/>
      <c r="L419" s="11" t="n"/>
      <c r="M419" s="11" t="n"/>
      <c r="N419" s="11" t="n"/>
      <c r="O419" s="14">
        <f>IF($D419="","",IF($J419="Bicicleta no registrada","Revisar: bicicleta sin ficha en el inventario",IF($G419="Salida no permitida","Revisar: intento de salida sin autorización (no salió)",IF($G419&lt;&gt;"Sale","",IF($J419="Propietario","",IF($J419="Autorizado en la ficha","Informativa: sale con un autorizado de la ficha",IF(OR($K419="Sí, por citófono o llamada",$K419="Sí, por escrito"),"Informativa: sale con otra persona, autorizada por el propietario",IF($J419="Sin documento","Revisar: sale sin documento y sin autorización","Revisar: sale con otra persona sin autorización del propietario"))))))))</f>
        <v/>
      </c>
      <c r="P419" s="14">
        <f>IF($O419="","",COUNTIF($O$7:$O419,"?*"))</f>
        <v/>
      </c>
    </row>
    <row r="420" ht="18" customHeight="1">
      <c r="A420" s="14">
        <f>IF(AND($B420="",$D420=""),"",ROW()-6)</f>
        <v/>
      </c>
      <c r="B420" s="13" t="n"/>
      <c r="C420" s="15" t="n"/>
      <c r="D420" s="11" t="n"/>
      <c r="E420" s="14">
        <f>IF($D420="","",IFERROR(INDEX(Inventario!$B$6:$B$305,MATCH($D420,Inventario!$A$6:$A$305,0)),"Sin ficha"))</f>
        <v/>
      </c>
      <c r="F420" s="14">
        <f>IF($D420="","",IFERROR(INDEX(Inventario!$C$6:$C$305,MATCH($D420,Inventario!$A$6:$A$305,0)),"Sin ficha"))</f>
        <v/>
      </c>
      <c r="G420" s="11" t="n"/>
      <c r="H420" s="11" t="n"/>
      <c r="I420" s="12" t="n"/>
      <c r="J420" s="14">
        <f>IF($D420="","",IF(ISNA(MATCH($D420,Inventario!$A$6:$A$305,0)),"Bicicleta no registrada",IF($I420="","Sin documento",IF($I420=INDEX(Inventario!$D$6:$D$305,MATCH($D420,Inventario!$A$6:$A$305,0)),"Propietario",IF(OR($I420=INDEX(Inventario!$F$6:$F$305,MATCH($D420,Inventario!$A$6:$A$305,0)),$I420=INDEX(Inventario!$H$6:$H$305,MATCH($D420,Inventario!$A$6:$A$305,0))),"Autorizado en la ficha","Otra persona")))))</f>
        <v/>
      </c>
      <c r="K420" s="11" t="n"/>
      <c r="L420" s="11" t="n"/>
      <c r="M420" s="11" t="n"/>
      <c r="N420" s="11" t="n"/>
      <c r="O420" s="14">
        <f>IF($D420="","",IF($J420="Bicicleta no registrada","Revisar: bicicleta sin ficha en el inventario",IF($G420="Salida no permitida","Revisar: intento de salida sin autorización (no salió)",IF($G420&lt;&gt;"Sale","",IF($J420="Propietario","",IF($J420="Autorizado en la ficha","Informativa: sale con un autorizado de la ficha",IF(OR($K420="Sí, por citófono o llamada",$K420="Sí, por escrito"),"Informativa: sale con otra persona, autorizada por el propietario",IF($J420="Sin documento","Revisar: sale sin documento y sin autorización","Revisar: sale con otra persona sin autorización del propietario"))))))))</f>
        <v/>
      </c>
      <c r="P420" s="14">
        <f>IF($O420="","",COUNTIF($O$7:$O420,"?*"))</f>
        <v/>
      </c>
    </row>
    <row r="421" ht="18" customHeight="1">
      <c r="A421" s="14">
        <f>IF(AND($B421="",$D421=""),"",ROW()-6)</f>
        <v/>
      </c>
      <c r="B421" s="13" t="n"/>
      <c r="C421" s="15" t="n"/>
      <c r="D421" s="11" t="n"/>
      <c r="E421" s="14">
        <f>IF($D421="","",IFERROR(INDEX(Inventario!$B$6:$B$305,MATCH($D421,Inventario!$A$6:$A$305,0)),"Sin ficha"))</f>
        <v/>
      </c>
      <c r="F421" s="14">
        <f>IF($D421="","",IFERROR(INDEX(Inventario!$C$6:$C$305,MATCH($D421,Inventario!$A$6:$A$305,0)),"Sin ficha"))</f>
        <v/>
      </c>
      <c r="G421" s="11" t="n"/>
      <c r="H421" s="11" t="n"/>
      <c r="I421" s="12" t="n"/>
      <c r="J421" s="14">
        <f>IF($D421="","",IF(ISNA(MATCH($D421,Inventario!$A$6:$A$305,0)),"Bicicleta no registrada",IF($I421="","Sin documento",IF($I421=INDEX(Inventario!$D$6:$D$305,MATCH($D421,Inventario!$A$6:$A$305,0)),"Propietario",IF(OR($I421=INDEX(Inventario!$F$6:$F$305,MATCH($D421,Inventario!$A$6:$A$305,0)),$I421=INDEX(Inventario!$H$6:$H$305,MATCH($D421,Inventario!$A$6:$A$305,0))),"Autorizado en la ficha","Otra persona")))))</f>
        <v/>
      </c>
      <c r="K421" s="11" t="n"/>
      <c r="L421" s="11" t="n"/>
      <c r="M421" s="11" t="n"/>
      <c r="N421" s="11" t="n"/>
      <c r="O421" s="14">
        <f>IF($D421="","",IF($J421="Bicicleta no registrada","Revisar: bicicleta sin ficha en el inventario",IF($G421="Salida no permitida","Revisar: intento de salida sin autorización (no salió)",IF($G421&lt;&gt;"Sale","",IF($J421="Propietario","",IF($J421="Autorizado en la ficha","Informativa: sale con un autorizado de la ficha",IF(OR($K421="Sí, por citófono o llamada",$K421="Sí, por escrito"),"Informativa: sale con otra persona, autorizada por el propietario",IF($J421="Sin documento","Revisar: sale sin documento y sin autorización","Revisar: sale con otra persona sin autorización del propietario"))))))))</f>
        <v/>
      </c>
      <c r="P421" s="14">
        <f>IF($O421="","",COUNTIF($O$7:$O421,"?*"))</f>
        <v/>
      </c>
    </row>
    <row r="422" ht="18" customHeight="1">
      <c r="A422" s="14">
        <f>IF(AND($B422="",$D422=""),"",ROW()-6)</f>
        <v/>
      </c>
      <c r="B422" s="13" t="n"/>
      <c r="C422" s="15" t="n"/>
      <c r="D422" s="11" t="n"/>
      <c r="E422" s="14">
        <f>IF($D422="","",IFERROR(INDEX(Inventario!$B$6:$B$305,MATCH($D422,Inventario!$A$6:$A$305,0)),"Sin ficha"))</f>
        <v/>
      </c>
      <c r="F422" s="14">
        <f>IF($D422="","",IFERROR(INDEX(Inventario!$C$6:$C$305,MATCH($D422,Inventario!$A$6:$A$305,0)),"Sin ficha"))</f>
        <v/>
      </c>
      <c r="G422" s="11" t="n"/>
      <c r="H422" s="11" t="n"/>
      <c r="I422" s="12" t="n"/>
      <c r="J422" s="14">
        <f>IF($D422="","",IF(ISNA(MATCH($D422,Inventario!$A$6:$A$305,0)),"Bicicleta no registrada",IF($I422="","Sin documento",IF($I422=INDEX(Inventario!$D$6:$D$305,MATCH($D422,Inventario!$A$6:$A$305,0)),"Propietario",IF(OR($I422=INDEX(Inventario!$F$6:$F$305,MATCH($D422,Inventario!$A$6:$A$305,0)),$I422=INDEX(Inventario!$H$6:$H$305,MATCH($D422,Inventario!$A$6:$A$305,0))),"Autorizado en la ficha","Otra persona")))))</f>
        <v/>
      </c>
      <c r="K422" s="11" t="n"/>
      <c r="L422" s="11" t="n"/>
      <c r="M422" s="11" t="n"/>
      <c r="N422" s="11" t="n"/>
      <c r="O422" s="14">
        <f>IF($D422="","",IF($J422="Bicicleta no registrada","Revisar: bicicleta sin ficha en el inventario",IF($G422="Salida no permitida","Revisar: intento de salida sin autorización (no salió)",IF($G422&lt;&gt;"Sale","",IF($J422="Propietario","",IF($J422="Autorizado en la ficha","Informativa: sale con un autorizado de la ficha",IF(OR($K422="Sí, por citófono o llamada",$K422="Sí, por escrito"),"Informativa: sale con otra persona, autorizada por el propietario",IF($J422="Sin documento","Revisar: sale sin documento y sin autorización","Revisar: sale con otra persona sin autorización del propietario"))))))))</f>
        <v/>
      </c>
      <c r="P422" s="14">
        <f>IF($O422="","",COUNTIF($O$7:$O422,"?*"))</f>
        <v/>
      </c>
    </row>
    <row r="423" ht="18" customHeight="1">
      <c r="A423" s="14">
        <f>IF(AND($B423="",$D423=""),"",ROW()-6)</f>
        <v/>
      </c>
      <c r="B423" s="13" t="n"/>
      <c r="C423" s="15" t="n"/>
      <c r="D423" s="11" t="n"/>
      <c r="E423" s="14">
        <f>IF($D423="","",IFERROR(INDEX(Inventario!$B$6:$B$305,MATCH($D423,Inventario!$A$6:$A$305,0)),"Sin ficha"))</f>
        <v/>
      </c>
      <c r="F423" s="14">
        <f>IF($D423="","",IFERROR(INDEX(Inventario!$C$6:$C$305,MATCH($D423,Inventario!$A$6:$A$305,0)),"Sin ficha"))</f>
        <v/>
      </c>
      <c r="G423" s="11" t="n"/>
      <c r="H423" s="11" t="n"/>
      <c r="I423" s="12" t="n"/>
      <c r="J423" s="14">
        <f>IF($D423="","",IF(ISNA(MATCH($D423,Inventario!$A$6:$A$305,0)),"Bicicleta no registrada",IF($I423="","Sin documento",IF($I423=INDEX(Inventario!$D$6:$D$305,MATCH($D423,Inventario!$A$6:$A$305,0)),"Propietario",IF(OR($I423=INDEX(Inventario!$F$6:$F$305,MATCH($D423,Inventario!$A$6:$A$305,0)),$I423=INDEX(Inventario!$H$6:$H$305,MATCH($D423,Inventario!$A$6:$A$305,0))),"Autorizado en la ficha","Otra persona")))))</f>
        <v/>
      </c>
      <c r="K423" s="11" t="n"/>
      <c r="L423" s="11" t="n"/>
      <c r="M423" s="11" t="n"/>
      <c r="N423" s="11" t="n"/>
      <c r="O423" s="14">
        <f>IF($D423="","",IF($J423="Bicicleta no registrada","Revisar: bicicleta sin ficha en el inventario",IF($G423="Salida no permitida","Revisar: intento de salida sin autorización (no salió)",IF($G423&lt;&gt;"Sale","",IF($J423="Propietario","",IF($J423="Autorizado en la ficha","Informativa: sale con un autorizado de la ficha",IF(OR($K423="Sí, por citófono o llamada",$K423="Sí, por escrito"),"Informativa: sale con otra persona, autorizada por el propietario",IF($J423="Sin documento","Revisar: sale sin documento y sin autorización","Revisar: sale con otra persona sin autorización del propietario"))))))))</f>
        <v/>
      </c>
      <c r="P423" s="14">
        <f>IF($O423="","",COUNTIF($O$7:$O423,"?*"))</f>
        <v/>
      </c>
    </row>
    <row r="424" ht="18" customHeight="1">
      <c r="A424" s="14">
        <f>IF(AND($B424="",$D424=""),"",ROW()-6)</f>
        <v/>
      </c>
      <c r="B424" s="13" t="n"/>
      <c r="C424" s="15" t="n"/>
      <c r="D424" s="11" t="n"/>
      <c r="E424" s="14">
        <f>IF($D424="","",IFERROR(INDEX(Inventario!$B$6:$B$305,MATCH($D424,Inventario!$A$6:$A$305,0)),"Sin ficha"))</f>
        <v/>
      </c>
      <c r="F424" s="14">
        <f>IF($D424="","",IFERROR(INDEX(Inventario!$C$6:$C$305,MATCH($D424,Inventario!$A$6:$A$305,0)),"Sin ficha"))</f>
        <v/>
      </c>
      <c r="G424" s="11" t="n"/>
      <c r="H424" s="11" t="n"/>
      <c r="I424" s="12" t="n"/>
      <c r="J424" s="14">
        <f>IF($D424="","",IF(ISNA(MATCH($D424,Inventario!$A$6:$A$305,0)),"Bicicleta no registrada",IF($I424="","Sin documento",IF($I424=INDEX(Inventario!$D$6:$D$305,MATCH($D424,Inventario!$A$6:$A$305,0)),"Propietario",IF(OR($I424=INDEX(Inventario!$F$6:$F$305,MATCH($D424,Inventario!$A$6:$A$305,0)),$I424=INDEX(Inventario!$H$6:$H$305,MATCH($D424,Inventario!$A$6:$A$305,0))),"Autorizado en la ficha","Otra persona")))))</f>
        <v/>
      </c>
      <c r="K424" s="11" t="n"/>
      <c r="L424" s="11" t="n"/>
      <c r="M424" s="11" t="n"/>
      <c r="N424" s="11" t="n"/>
      <c r="O424" s="14">
        <f>IF($D424="","",IF($J424="Bicicleta no registrada","Revisar: bicicleta sin ficha en el inventario",IF($G424="Salida no permitida","Revisar: intento de salida sin autorización (no salió)",IF($G424&lt;&gt;"Sale","",IF($J424="Propietario","",IF($J424="Autorizado en la ficha","Informativa: sale con un autorizado de la ficha",IF(OR($K424="Sí, por citófono o llamada",$K424="Sí, por escrito"),"Informativa: sale con otra persona, autorizada por el propietario",IF($J424="Sin documento","Revisar: sale sin documento y sin autorización","Revisar: sale con otra persona sin autorización del propietario"))))))))</f>
        <v/>
      </c>
      <c r="P424" s="14">
        <f>IF($O424="","",COUNTIF($O$7:$O424,"?*"))</f>
        <v/>
      </c>
    </row>
    <row r="425" ht="18" customHeight="1">
      <c r="A425" s="14">
        <f>IF(AND($B425="",$D425=""),"",ROW()-6)</f>
        <v/>
      </c>
      <c r="B425" s="13" t="n"/>
      <c r="C425" s="15" t="n"/>
      <c r="D425" s="11" t="n"/>
      <c r="E425" s="14">
        <f>IF($D425="","",IFERROR(INDEX(Inventario!$B$6:$B$305,MATCH($D425,Inventario!$A$6:$A$305,0)),"Sin ficha"))</f>
        <v/>
      </c>
      <c r="F425" s="14">
        <f>IF($D425="","",IFERROR(INDEX(Inventario!$C$6:$C$305,MATCH($D425,Inventario!$A$6:$A$305,0)),"Sin ficha"))</f>
        <v/>
      </c>
      <c r="G425" s="11" t="n"/>
      <c r="H425" s="11" t="n"/>
      <c r="I425" s="12" t="n"/>
      <c r="J425" s="14">
        <f>IF($D425="","",IF(ISNA(MATCH($D425,Inventario!$A$6:$A$305,0)),"Bicicleta no registrada",IF($I425="","Sin documento",IF($I425=INDEX(Inventario!$D$6:$D$305,MATCH($D425,Inventario!$A$6:$A$305,0)),"Propietario",IF(OR($I425=INDEX(Inventario!$F$6:$F$305,MATCH($D425,Inventario!$A$6:$A$305,0)),$I425=INDEX(Inventario!$H$6:$H$305,MATCH($D425,Inventario!$A$6:$A$305,0))),"Autorizado en la ficha","Otra persona")))))</f>
        <v/>
      </c>
      <c r="K425" s="11" t="n"/>
      <c r="L425" s="11" t="n"/>
      <c r="M425" s="11" t="n"/>
      <c r="N425" s="11" t="n"/>
      <c r="O425" s="14">
        <f>IF($D425="","",IF($J425="Bicicleta no registrada","Revisar: bicicleta sin ficha en el inventario",IF($G425="Salida no permitida","Revisar: intento de salida sin autorización (no salió)",IF($G425&lt;&gt;"Sale","",IF($J425="Propietario","",IF($J425="Autorizado en la ficha","Informativa: sale con un autorizado de la ficha",IF(OR($K425="Sí, por citófono o llamada",$K425="Sí, por escrito"),"Informativa: sale con otra persona, autorizada por el propietario",IF($J425="Sin documento","Revisar: sale sin documento y sin autorización","Revisar: sale con otra persona sin autorización del propietario"))))))))</f>
        <v/>
      </c>
      <c r="P425" s="14">
        <f>IF($O425="","",COUNTIF($O$7:$O425,"?*"))</f>
        <v/>
      </c>
    </row>
    <row r="426" ht="18" customHeight="1">
      <c r="A426" s="14">
        <f>IF(AND($B426="",$D426=""),"",ROW()-6)</f>
        <v/>
      </c>
      <c r="B426" s="13" t="n"/>
      <c r="C426" s="15" t="n"/>
      <c r="D426" s="11" t="n"/>
      <c r="E426" s="14">
        <f>IF($D426="","",IFERROR(INDEX(Inventario!$B$6:$B$305,MATCH($D426,Inventario!$A$6:$A$305,0)),"Sin ficha"))</f>
        <v/>
      </c>
      <c r="F426" s="14">
        <f>IF($D426="","",IFERROR(INDEX(Inventario!$C$6:$C$305,MATCH($D426,Inventario!$A$6:$A$305,0)),"Sin ficha"))</f>
        <v/>
      </c>
      <c r="G426" s="11" t="n"/>
      <c r="H426" s="11" t="n"/>
      <c r="I426" s="12" t="n"/>
      <c r="J426" s="14">
        <f>IF($D426="","",IF(ISNA(MATCH($D426,Inventario!$A$6:$A$305,0)),"Bicicleta no registrada",IF($I426="","Sin documento",IF($I426=INDEX(Inventario!$D$6:$D$305,MATCH($D426,Inventario!$A$6:$A$305,0)),"Propietario",IF(OR($I426=INDEX(Inventario!$F$6:$F$305,MATCH($D426,Inventario!$A$6:$A$305,0)),$I426=INDEX(Inventario!$H$6:$H$305,MATCH($D426,Inventario!$A$6:$A$305,0))),"Autorizado en la ficha","Otra persona")))))</f>
        <v/>
      </c>
      <c r="K426" s="11" t="n"/>
      <c r="L426" s="11" t="n"/>
      <c r="M426" s="11" t="n"/>
      <c r="N426" s="11" t="n"/>
      <c r="O426" s="14">
        <f>IF($D426="","",IF($J426="Bicicleta no registrada","Revisar: bicicleta sin ficha en el inventario",IF($G426="Salida no permitida","Revisar: intento de salida sin autorización (no salió)",IF($G426&lt;&gt;"Sale","",IF($J426="Propietario","",IF($J426="Autorizado en la ficha","Informativa: sale con un autorizado de la ficha",IF(OR($K426="Sí, por citófono o llamada",$K426="Sí, por escrito"),"Informativa: sale con otra persona, autorizada por el propietario",IF($J426="Sin documento","Revisar: sale sin documento y sin autorización","Revisar: sale con otra persona sin autorización del propietario"))))))))</f>
        <v/>
      </c>
      <c r="P426" s="14">
        <f>IF($O426="","",COUNTIF($O$7:$O426,"?*"))</f>
        <v/>
      </c>
    </row>
    <row r="427" ht="18" customHeight="1">
      <c r="A427" s="14">
        <f>IF(AND($B427="",$D427=""),"",ROW()-6)</f>
        <v/>
      </c>
      <c r="B427" s="13" t="n"/>
      <c r="C427" s="15" t="n"/>
      <c r="D427" s="11" t="n"/>
      <c r="E427" s="14">
        <f>IF($D427="","",IFERROR(INDEX(Inventario!$B$6:$B$305,MATCH($D427,Inventario!$A$6:$A$305,0)),"Sin ficha"))</f>
        <v/>
      </c>
      <c r="F427" s="14">
        <f>IF($D427="","",IFERROR(INDEX(Inventario!$C$6:$C$305,MATCH($D427,Inventario!$A$6:$A$305,0)),"Sin ficha"))</f>
        <v/>
      </c>
      <c r="G427" s="11" t="n"/>
      <c r="H427" s="11" t="n"/>
      <c r="I427" s="12" t="n"/>
      <c r="J427" s="14">
        <f>IF($D427="","",IF(ISNA(MATCH($D427,Inventario!$A$6:$A$305,0)),"Bicicleta no registrada",IF($I427="","Sin documento",IF($I427=INDEX(Inventario!$D$6:$D$305,MATCH($D427,Inventario!$A$6:$A$305,0)),"Propietario",IF(OR($I427=INDEX(Inventario!$F$6:$F$305,MATCH($D427,Inventario!$A$6:$A$305,0)),$I427=INDEX(Inventario!$H$6:$H$305,MATCH($D427,Inventario!$A$6:$A$305,0))),"Autorizado en la ficha","Otra persona")))))</f>
        <v/>
      </c>
      <c r="K427" s="11" t="n"/>
      <c r="L427" s="11" t="n"/>
      <c r="M427" s="11" t="n"/>
      <c r="N427" s="11" t="n"/>
      <c r="O427" s="14">
        <f>IF($D427="","",IF($J427="Bicicleta no registrada","Revisar: bicicleta sin ficha en el inventario",IF($G427="Salida no permitida","Revisar: intento de salida sin autorización (no salió)",IF($G427&lt;&gt;"Sale","",IF($J427="Propietario","",IF($J427="Autorizado en la ficha","Informativa: sale con un autorizado de la ficha",IF(OR($K427="Sí, por citófono o llamada",$K427="Sí, por escrito"),"Informativa: sale con otra persona, autorizada por el propietario",IF($J427="Sin documento","Revisar: sale sin documento y sin autorización","Revisar: sale con otra persona sin autorización del propietario"))))))))</f>
        <v/>
      </c>
      <c r="P427" s="14">
        <f>IF($O427="","",COUNTIF($O$7:$O427,"?*"))</f>
        <v/>
      </c>
    </row>
    <row r="428" ht="18" customHeight="1">
      <c r="A428" s="14">
        <f>IF(AND($B428="",$D428=""),"",ROW()-6)</f>
        <v/>
      </c>
      <c r="B428" s="13" t="n"/>
      <c r="C428" s="15" t="n"/>
      <c r="D428" s="11" t="n"/>
      <c r="E428" s="14">
        <f>IF($D428="","",IFERROR(INDEX(Inventario!$B$6:$B$305,MATCH($D428,Inventario!$A$6:$A$305,0)),"Sin ficha"))</f>
        <v/>
      </c>
      <c r="F428" s="14">
        <f>IF($D428="","",IFERROR(INDEX(Inventario!$C$6:$C$305,MATCH($D428,Inventario!$A$6:$A$305,0)),"Sin ficha"))</f>
        <v/>
      </c>
      <c r="G428" s="11" t="n"/>
      <c r="H428" s="11" t="n"/>
      <c r="I428" s="12" t="n"/>
      <c r="J428" s="14">
        <f>IF($D428="","",IF(ISNA(MATCH($D428,Inventario!$A$6:$A$305,0)),"Bicicleta no registrada",IF($I428="","Sin documento",IF($I428=INDEX(Inventario!$D$6:$D$305,MATCH($D428,Inventario!$A$6:$A$305,0)),"Propietario",IF(OR($I428=INDEX(Inventario!$F$6:$F$305,MATCH($D428,Inventario!$A$6:$A$305,0)),$I428=INDEX(Inventario!$H$6:$H$305,MATCH($D428,Inventario!$A$6:$A$305,0))),"Autorizado en la ficha","Otra persona")))))</f>
        <v/>
      </c>
      <c r="K428" s="11" t="n"/>
      <c r="L428" s="11" t="n"/>
      <c r="M428" s="11" t="n"/>
      <c r="N428" s="11" t="n"/>
      <c r="O428" s="14">
        <f>IF($D428="","",IF($J428="Bicicleta no registrada","Revisar: bicicleta sin ficha en el inventario",IF($G428="Salida no permitida","Revisar: intento de salida sin autorización (no salió)",IF($G428&lt;&gt;"Sale","",IF($J428="Propietario","",IF($J428="Autorizado en la ficha","Informativa: sale con un autorizado de la ficha",IF(OR($K428="Sí, por citófono o llamada",$K428="Sí, por escrito"),"Informativa: sale con otra persona, autorizada por el propietario",IF($J428="Sin documento","Revisar: sale sin documento y sin autorización","Revisar: sale con otra persona sin autorización del propietario"))))))))</f>
        <v/>
      </c>
      <c r="P428" s="14">
        <f>IF($O428="","",COUNTIF($O$7:$O428,"?*"))</f>
        <v/>
      </c>
    </row>
    <row r="429" ht="18" customHeight="1">
      <c r="A429" s="14">
        <f>IF(AND($B429="",$D429=""),"",ROW()-6)</f>
        <v/>
      </c>
      <c r="B429" s="13" t="n"/>
      <c r="C429" s="15" t="n"/>
      <c r="D429" s="11" t="n"/>
      <c r="E429" s="14">
        <f>IF($D429="","",IFERROR(INDEX(Inventario!$B$6:$B$305,MATCH($D429,Inventario!$A$6:$A$305,0)),"Sin ficha"))</f>
        <v/>
      </c>
      <c r="F429" s="14">
        <f>IF($D429="","",IFERROR(INDEX(Inventario!$C$6:$C$305,MATCH($D429,Inventario!$A$6:$A$305,0)),"Sin ficha"))</f>
        <v/>
      </c>
      <c r="G429" s="11" t="n"/>
      <c r="H429" s="11" t="n"/>
      <c r="I429" s="12" t="n"/>
      <c r="J429" s="14">
        <f>IF($D429="","",IF(ISNA(MATCH($D429,Inventario!$A$6:$A$305,0)),"Bicicleta no registrada",IF($I429="","Sin documento",IF($I429=INDEX(Inventario!$D$6:$D$305,MATCH($D429,Inventario!$A$6:$A$305,0)),"Propietario",IF(OR($I429=INDEX(Inventario!$F$6:$F$305,MATCH($D429,Inventario!$A$6:$A$305,0)),$I429=INDEX(Inventario!$H$6:$H$305,MATCH($D429,Inventario!$A$6:$A$305,0))),"Autorizado en la ficha","Otra persona")))))</f>
        <v/>
      </c>
      <c r="K429" s="11" t="n"/>
      <c r="L429" s="11" t="n"/>
      <c r="M429" s="11" t="n"/>
      <c r="N429" s="11" t="n"/>
      <c r="O429" s="14">
        <f>IF($D429="","",IF($J429="Bicicleta no registrada","Revisar: bicicleta sin ficha en el inventario",IF($G429="Salida no permitida","Revisar: intento de salida sin autorización (no salió)",IF($G429&lt;&gt;"Sale","",IF($J429="Propietario","",IF($J429="Autorizado en la ficha","Informativa: sale con un autorizado de la ficha",IF(OR($K429="Sí, por citófono o llamada",$K429="Sí, por escrito"),"Informativa: sale con otra persona, autorizada por el propietario",IF($J429="Sin documento","Revisar: sale sin documento y sin autorización","Revisar: sale con otra persona sin autorización del propietario"))))))))</f>
        <v/>
      </c>
      <c r="P429" s="14">
        <f>IF($O429="","",COUNTIF($O$7:$O429,"?*"))</f>
        <v/>
      </c>
    </row>
    <row r="430" ht="18" customHeight="1">
      <c r="A430" s="14">
        <f>IF(AND($B430="",$D430=""),"",ROW()-6)</f>
        <v/>
      </c>
      <c r="B430" s="13" t="n"/>
      <c r="C430" s="15" t="n"/>
      <c r="D430" s="11" t="n"/>
      <c r="E430" s="14">
        <f>IF($D430="","",IFERROR(INDEX(Inventario!$B$6:$B$305,MATCH($D430,Inventario!$A$6:$A$305,0)),"Sin ficha"))</f>
        <v/>
      </c>
      <c r="F430" s="14">
        <f>IF($D430="","",IFERROR(INDEX(Inventario!$C$6:$C$305,MATCH($D430,Inventario!$A$6:$A$305,0)),"Sin ficha"))</f>
        <v/>
      </c>
      <c r="G430" s="11" t="n"/>
      <c r="H430" s="11" t="n"/>
      <c r="I430" s="12" t="n"/>
      <c r="J430" s="14">
        <f>IF($D430="","",IF(ISNA(MATCH($D430,Inventario!$A$6:$A$305,0)),"Bicicleta no registrada",IF($I430="","Sin documento",IF($I430=INDEX(Inventario!$D$6:$D$305,MATCH($D430,Inventario!$A$6:$A$305,0)),"Propietario",IF(OR($I430=INDEX(Inventario!$F$6:$F$305,MATCH($D430,Inventario!$A$6:$A$305,0)),$I430=INDEX(Inventario!$H$6:$H$305,MATCH($D430,Inventario!$A$6:$A$305,0))),"Autorizado en la ficha","Otra persona")))))</f>
        <v/>
      </c>
      <c r="K430" s="11" t="n"/>
      <c r="L430" s="11" t="n"/>
      <c r="M430" s="11" t="n"/>
      <c r="N430" s="11" t="n"/>
      <c r="O430" s="14">
        <f>IF($D430="","",IF($J430="Bicicleta no registrada","Revisar: bicicleta sin ficha en el inventario",IF($G430="Salida no permitida","Revisar: intento de salida sin autorización (no salió)",IF($G430&lt;&gt;"Sale","",IF($J430="Propietario","",IF($J430="Autorizado en la ficha","Informativa: sale con un autorizado de la ficha",IF(OR($K430="Sí, por citófono o llamada",$K430="Sí, por escrito"),"Informativa: sale con otra persona, autorizada por el propietario",IF($J430="Sin documento","Revisar: sale sin documento y sin autorización","Revisar: sale con otra persona sin autorización del propietario"))))))))</f>
        <v/>
      </c>
      <c r="P430" s="14">
        <f>IF($O430="","",COUNTIF($O$7:$O430,"?*"))</f>
        <v/>
      </c>
    </row>
    <row r="431" ht="18" customHeight="1">
      <c r="A431" s="14">
        <f>IF(AND($B431="",$D431=""),"",ROW()-6)</f>
        <v/>
      </c>
      <c r="B431" s="13" t="n"/>
      <c r="C431" s="15" t="n"/>
      <c r="D431" s="11" t="n"/>
      <c r="E431" s="14">
        <f>IF($D431="","",IFERROR(INDEX(Inventario!$B$6:$B$305,MATCH($D431,Inventario!$A$6:$A$305,0)),"Sin ficha"))</f>
        <v/>
      </c>
      <c r="F431" s="14">
        <f>IF($D431="","",IFERROR(INDEX(Inventario!$C$6:$C$305,MATCH($D431,Inventario!$A$6:$A$305,0)),"Sin ficha"))</f>
        <v/>
      </c>
      <c r="G431" s="11" t="n"/>
      <c r="H431" s="11" t="n"/>
      <c r="I431" s="12" t="n"/>
      <c r="J431" s="14">
        <f>IF($D431="","",IF(ISNA(MATCH($D431,Inventario!$A$6:$A$305,0)),"Bicicleta no registrada",IF($I431="","Sin documento",IF($I431=INDEX(Inventario!$D$6:$D$305,MATCH($D431,Inventario!$A$6:$A$305,0)),"Propietario",IF(OR($I431=INDEX(Inventario!$F$6:$F$305,MATCH($D431,Inventario!$A$6:$A$305,0)),$I431=INDEX(Inventario!$H$6:$H$305,MATCH($D431,Inventario!$A$6:$A$305,0))),"Autorizado en la ficha","Otra persona")))))</f>
        <v/>
      </c>
      <c r="K431" s="11" t="n"/>
      <c r="L431" s="11" t="n"/>
      <c r="M431" s="11" t="n"/>
      <c r="N431" s="11" t="n"/>
      <c r="O431" s="14">
        <f>IF($D431="","",IF($J431="Bicicleta no registrada","Revisar: bicicleta sin ficha en el inventario",IF($G431="Salida no permitida","Revisar: intento de salida sin autorización (no salió)",IF($G431&lt;&gt;"Sale","",IF($J431="Propietario","",IF($J431="Autorizado en la ficha","Informativa: sale con un autorizado de la ficha",IF(OR($K431="Sí, por citófono o llamada",$K431="Sí, por escrito"),"Informativa: sale con otra persona, autorizada por el propietario",IF($J431="Sin documento","Revisar: sale sin documento y sin autorización","Revisar: sale con otra persona sin autorización del propietario"))))))))</f>
        <v/>
      </c>
      <c r="P431" s="14">
        <f>IF($O431="","",COUNTIF($O$7:$O431,"?*"))</f>
        <v/>
      </c>
    </row>
    <row r="432" ht="18" customHeight="1">
      <c r="A432" s="14">
        <f>IF(AND($B432="",$D432=""),"",ROW()-6)</f>
        <v/>
      </c>
      <c r="B432" s="13" t="n"/>
      <c r="C432" s="15" t="n"/>
      <c r="D432" s="11" t="n"/>
      <c r="E432" s="14">
        <f>IF($D432="","",IFERROR(INDEX(Inventario!$B$6:$B$305,MATCH($D432,Inventario!$A$6:$A$305,0)),"Sin ficha"))</f>
        <v/>
      </c>
      <c r="F432" s="14">
        <f>IF($D432="","",IFERROR(INDEX(Inventario!$C$6:$C$305,MATCH($D432,Inventario!$A$6:$A$305,0)),"Sin ficha"))</f>
        <v/>
      </c>
      <c r="G432" s="11" t="n"/>
      <c r="H432" s="11" t="n"/>
      <c r="I432" s="12" t="n"/>
      <c r="J432" s="14">
        <f>IF($D432="","",IF(ISNA(MATCH($D432,Inventario!$A$6:$A$305,0)),"Bicicleta no registrada",IF($I432="","Sin documento",IF($I432=INDEX(Inventario!$D$6:$D$305,MATCH($D432,Inventario!$A$6:$A$305,0)),"Propietario",IF(OR($I432=INDEX(Inventario!$F$6:$F$305,MATCH($D432,Inventario!$A$6:$A$305,0)),$I432=INDEX(Inventario!$H$6:$H$305,MATCH($D432,Inventario!$A$6:$A$305,0))),"Autorizado en la ficha","Otra persona")))))</f>
        <v/>
      </c>
      <c r="K432" s="11" t="n"/>
      <c r="L432" s="11" t="n"/>
      <c r="M432" s="11" t="n"/>
      <c r="N432" s="11" t="n"/>
      <c r="O432" s="14">
        <f>IF($D432="","",IF($J432="Bicicleta no registrada","Revisar: bicicleta sin ficha en el inventario",IF($G432="Salida no permitida","Revisar: intento de salida sin autorización (no salió)",IF($G432&lt;&gt;"Sale","",IF($J432="Propietario","",IF($J432="Autorizado en la ficha","Informativa: sale con un autorizado de la ficha",IF(OR($K432="Sí, por citófono o llamada",$K432="Sí, por escrito"),"Informativa: sale con otra persona, autorizada por el propietario",IF($J432="Sin documento","Revisar: sale sin documento y sin autorización","Revisar: sale con otra persona sin autorización del propietario"))))))))</f>
        <v/>
      </c>
      <c r="P432" s="14">
        <f>IF($O432="","",COUNTIF($O$7:$O432,"?*"))</f>
        <v/>
      </c>
    </row>
    <row r="433" ht="18" customHeight="1">
      <c r="A433" s="14">
        <f>IF(AND($B433="",$D433=""),"",ROW()-6)</f>
        <v/>
      </c>
      <c r="B433" s="13" t="n"/>
      <c r="C433" s="15" t="n"/>
      <c r="D433" s="11" t="n"/>
      <c r="E433" s="14">
        <f>IF($D433="","",IFERROR(INDEX(Inventario!$B$6:$B$305,MATCH($D433,Inventario!$A$6:$A$305,0)),"Sin ficha"))</f>
        <v/>
      </c>
      <c r="F433" s="14">
        <f>IF($D433="","",IFERROR(INDEX(Inventario!$C$6:$C$305,MATCH($D433,Inventario!$A$6:$A$305,0)),"Sin ficha"))</f>
        <v/>
      </c>
      <c r="G433" s="11" t="n"/>
      <c r="H433" s="11" t="n"/>
      <c r="I433" s="12" t="n"/>
      <c r="J433" s="14">
        <f>IF($D433="","",IF(ISNA(MATCH($D433,Inventario!$A$6:$A$305,0)),"Bicicleta no registrada",IF($I433="","Sin documento",IF($I433=INDEX(Inventario!$D$6:$D$305,MATCH($D433,Inventario!$A$6:$A$305,0)),"Propietario",IF(OR($I433=INDEX(Inventario!$F$6:$F$305,MATCH($D433,Inventario!$A$6:$A$305,0)),$I433=INDEX(Inventario!$H$6:$H$305,MATCH($D433,Inventario!$A$6:$A$305,0))),"Autorizado en la ficha","Otra persona")))))</f>
        <v/>
      </c>
      <c r="K433" s="11" t="n"/>
      <c r="L433" s="11" t="n"/>
      <c r="M433" s="11" t="n"/>
      <c r="N433" s="11" t="n"/>
      <c r="O433" s="14">
        <f>IF($D433="","",IF($J433="Bicicleta no registrada","Revisar: bicicleta sin ficha en el inventario",IF($G433="Salida no permitida","Revisar: intento de salida sin autorización (no salió)",IF($G433&lt;&gt;"Sale","",IF($J433="Propietario","",IF($J433="Autorizado en la ficha","Informativa: sale con un autorizado de la ficha",IF(OR($K433="Sí, por citófono o llamada",$K433="Sí, por escrito"),"Informativa: sale con otra persona, autorizada por el propietario",IF($J433="Sin documento","Revisar: sale sin documento y sin autorización","Revisar: sale con otra persona sin autorización del propietario"))))))))</f>
        <v/>
      </c>
      <c r="P433" s="14">
        <f>IF($O433="","",COUNTIF($O$7:$O433,"?*"))</f>
        <v/>
      </c>
    </row>
    <row r="434" ht="18" customHeight="1">
      <c r="A434" s="14">
        <f>IF(AND($B434="",$D434=""),"",ROW()-6)</f>
        <v/>
      </c>
      <c r="B434" s="13" t="n"/>
      <c r="C434" s="15" t="n"/>
      <c r="D434" s="11" t="n"/>
      <c r="E434" s="14">
        <f>IF($D434="","",IFERROR(INDEX(Inventario!$B$6:$B$305,MATCH($D434,Inventario!$A$6:$A$305,0)),"Sin ficha"))</f>
        <v/>
      </c>
      <c r="F434" s="14">
        <f>IF($D434="","",IFERROR(INDEX(Inventario!$C$6:$C$305,MATCH($D434,Inventario!$A$6:$A$305,0)),"Sin ficha"))</f>
        <v/>
      </c>
      <c r="G434" s="11" t="n"/>
      <c r="H434" s="11" t="n"/>
      <c r="I434" s="12" t="n"/>
      <c r="J434" s="14">
        <f>IF($D434="","",IF(ISNA(MATCH($D434,Inventario!$A$6:$A$305,0)),"Bicicleta no registrada",IF($I434="","Sin documento",IF($I434=INDEX(Inventario!$D$6:$D$305,MATCH($D434,Inventario!$A$6:$A$305,0)),"Propietario",IF(OR($I434=INDEX(Inventario!$F$6:$F$305,MATCH($D434,Inventario!$A$6:$A$305,0)),$I434=INDEX(Inventario!$H$6:$H$305,MATCH($D434,Inventario!$A$6:$A$305,0))),"Autorizado en la ficha","Otra persona")))))</f>
        <v/>
      </c>
      <c r="K434" s="11" t="n"/>
      <c r="L434" s="11" t="n"/>
      <c r="M434" s="11" t="n"/>
      <c r="N434" s="11" t="n"/>
      <c r="O434" s="14">
        <f>IF($D434="","",IF($J434="Bicicleta no registrada","Revisar: bicicleta sin ficha en el inventario",IF($G434="Salida no permitida","Revisar: intento de salida sin autorización (no salió)",IF($G434&lt;&gt;"Sale","",IF($J434="Propietario","",IF($J434="Autorizado en la ficha","Informativa: sale con un autorizado de la ficha",IF(OR($K434="Sí, por citófono o llamada",$K434="Sí, por escrito"),"Informativa: sale con otra persona, autorizada por el propietario",IF($J434="Sin documento","Revisar: sale sin documento y sin autorización","Revisar: sale con otra persona sin autorización del propietario"))))))))</f>
        <v/>
      </c>
      <c r="P434" s="14">
        <f>IF($O434="","",COUNTIF($O$7:$O434,"?*"))</f>
        <v/>
      </c>
    </row>
    <row r="435" ht="18" customHeight="1">
      <c r="A435" s="14">
        <f>IF(AND($B435="",$D435=""),"",ROW()-6)</f>
        <v/>
      </c>
      <c r="B435" s="13" t="n"/>
      <c r="C435" s="15" t="n"/>
      <c r="D435" s="11" t="n"/>
      <c r="E435" s="14">
        <f>IF($D435="","",IFERROR(INDEX(Inventario!$B$6:$B$305,MATCH($D435,Inventario!$A$6:$A$305,0)),"Sin ficha"))</f>
        <v/>
      </c>
      <c r="F435" s="14">
        <f>IF($D435="","",IFERROR(INDEX(Inventario!$C$6:$C$305,MATCH($D435,Inventario!$A$6:$A$305,0)),"Sin ficha"))</f>
        <v/>
      </c>
      <c r="G435" s="11" t="n"/>
      <c r="H435" s="11" t="n"/>
      <c r="I435" s="12" t="n"/>
      <c r="J435" s="14">
        <f>IF($D435="","",IF(ISNA(MATCH($D435,Inventario!$A$6:$A$305,0)),"Bicicleta no registrada",IF($I435="","Sin documento",IF($I435=INDEX(Inventario!$D$6:$D$305,MATCH($D435,Inventario!$A$6:$A$305,0)),"Propietario",IF(OR($I435=INDEX(Inventario!$F$6:$F$305,MATCH($D435,Inventario!$A$6:$A$305,0)),$I435=INDEX(Inventario!$H$6:$H$305,MATCH($D435,Inventario!$A$6:$A$305,0))),"Autorizado en la ficha","Otra persona")))))</f>
        <v/>
      </c>
      <c r="K435" s="11" t="n"/>
      <c r="L435" s="11" t="n"/>
      <c r="M435" s="11" t="n"/>
      <c r="N435" s="11" t="n"/>
      <c r="O435" s="14">
        <f>IF($D435="","",IF($J435="Bicicleta no registrada","Revisar: bicicleta sin ficha en el inventario",IF($G435="Salida no permitida","Revisar: intento de salida sin autorización (no salió)",IF($G435&lt;&gt;"Sale","",IF($J435="Propietario","",IF($J435="Autorizado en la ficha","Informativa: sale con un autorizado de la ficha",IF(OR($K435="Sí, por citófono o llamada",$K435="Sí, por escrito"),"Informativa: sale con otra persona, autorizada por el propietario",IF($J435="Sin documento","Revisar: sale sin documento y sin autorización","Revisar: sale con otra persona sin autorización del propietario"))))))))</f>
        <v/>
      </c>
      <c r="P435" s="14">
        <f>IF($O435="","",COUNTIF($O$7:$O435,"?*"))</f>
        <v/>
      </c>
    </row>
    <row r="436" ht="18" customHeight="1">
      <c r="A436" s="14">
        <f>IF(AND($B436="",$D436=""),"",ROW()-6)</f>
        <v/>
      </c>
      <c r="B436" s="13" t="n"/>
      <c r="C436" s="15" t="n"/>
      <c r="D436" s="11" t="n"/>
      <c r="E436" s="14">
        <f>IF($D436="","",IFERROR(INDEX(Inventario!$B$6:$B$305,MATCH($D436,Inventario!$A$6:$A$305,0)),"Sin ficha"))</f>
        <v/>
      </c>
      <c r="F436" s="14">
        <f>IF($D436="","",IFERROR(INDEX(Inventario!$C$6:$C$305,MATCH($D436,Inventario!$A$6:$A$305,0)),"Sin ficha"))</f>
        <v/>
      </c>
      <c r="G436" s="11" t="n"/>
      <c r="H436" s="11" t="n"/>
      <c r="I436" s="12" t="n"/>
      <c r="J436" s="14">
        <f>IF($D436="","",IF(ISNA(MATCH($D436,Inventario!$A$6:$A$305,0)),"Bicicleta no registrada",IF($I436="","Sin documento",IF($I436=INDEX(Inventario!$D$6:$D$305,MATCH($D436,Inventario!$A$6:$A$305,0)),"Propietario",IF(OR($I436=INDEX(Inventario!$F$6:$F$305,MATCH($D436,Inventario!$A$6:$A$305,0)),$I436=INDEX(Inventario!$H$6:$H$305,MATCH($D436,Inventario!$A$6:$A$305,0))),"Autorizado en la ficha","Otra persona")))))</f>
        <v/>
      </c>
      <c r="K436" s="11" t="n"/>
      <c r="L436" s="11" t="n"/>
      <c r="M436" s="11" t="n"/>
      <c r="N436" s="11" t="n"/>
      <c r="O436" s="14">
        <f>IF($D436="","",IF($J436="Bicicleta no registrada","Revisar: bicicleta sin ficha en el inventario",IF($G436="Salida no permitida","Revisar: intento de salida sin autorización (no salió)",IF($G436&lt;&gt;"Sale","",IF($J436="Propietario","",IF($J436="Autorizado en la ficha","Informativa: sale con un autorizado de la ficha",IF(OR($K436="Sí, por citófono o llamada",$K436="Sí, por escrito"),"Informativa: sale con otra persona, autorizada por el propietario",IF($J436="Sin documento","Revisar: sale sin documento y sin autorización","Revisar: sale con otra persona sin autorización del propietario"))))))))</f>
        <v/>
      </c>
      <c r="P436" s="14">
        <f>IF($O436="","",COUNTIF($O$7:$O436,"?*"))</f>
        <v/>
      </c>
    </row>
    <row r="437" ht="18" customHeight="1">
      <c r="A437" s="14">
        <f>IF(AND($B437="",$D437=""),"",ROW()-6)</f>
        <v/>
      </c>
      <c r="B437" s="13" t="n"/>
      <c r="C437" s="15" t="n"/>
      <c r="D437" s="11" t="n"/>
      <c r="E437" s="14">
        <f>IF($D437="","",IFERROR(INDEX(Inventario!$B$6:$B$305,MATCH($D437,Inventario!$A$6:$A$305,0)),"Sin ficha"))</f>
        <v/>
      </c>
      <c r="F437" s="14">
        <f>IF($D437="","",IFERROR(INDEX(Inventario!$C$6:$C$305,MATCH($D437,Inventario!$A$6:$A$305,0)),"Sin ficha"))</f>
        <v/>
      </c>
      <c r="G437" s="11" t="n"/>
      <c r="H437" s="11" t="n"/>
      <c r="I437" s="12" t="n"/>
      <c r="J437" s="14">
        <f>IF($D437="","",IF(ISNA(MATCH($D437,Inventario!$A$6:$A$305,0)),"Bicicleta no registrada",IF($I437="","Sin documento",IF($I437=INDEX(Inventario!$D$6:$D$305,MATCH($D437,Inventario!$A$6:$A$305,0)),"Propietario",IF(OR($I437=INDEX(Inventario!$F$6:$F$305,MATCH($D437,Inventario!$A$6:$A$305,0)),$I437=INDEX(Inventario!$H$6:$H$305,MATCH($D437,Inventario!$A$6:$A$305,0))),"Autorizado en la ficha","Otra persona")))))</f>
        <v/>
      </c>
      <c r="K437" s="11" t="n"/>
      <c r="L437" s="11" t="n"/>
      <c r="M437" s="11" t="n"/>
      <c r="N437" s="11" t="n"/>
      <c r="O437" s="14">
        <f>IF($D437="","",IF($J437="Bicicleta no registrada","Revisar: bicicleta sin ficha en el inventario",IF($G437="Salida no permitida","Revisar: intento de salida sin autorización (no salió)",IF($G437&lt;&gt;"Sale","",IF($J437="Propietario","",IF($J437="Autorizado en la ficha","Informativa: sale con un autorizado de la ficha",IF(OR($K437="Sí, por citófono o llamada",$K437="Sí, por escrito"),"Informativa: sale con otra persona, autorizada por el propietario",IF($J437="Sin documento","Revisar: sale sin documento y sin autorización","Revisar: sale con otra persona sin autorización del propietario"))))))))</f>
        <v/>
      </c>
      <c r="P437" s="14">
        <f>IF($O437="","",COUNTIF($O$7:$O437,"?*"))</f>
        <v/>
      </c>
    </row>
    <row r="438" ht="18" customHeight="1">
      <c r="A438" s="14">
        <f>IF(AND($B438="",$D438=""),"",ROW()-6)</f>
        <v/>
      </c>
      <c r="B438" s="13" t="n"/>
      <c r="C438" s="15" t="n"/>
      <c r="D438" s="11" t="n"/>
      <c r="E438" s="14">
        <f>IF($D438="","",IFERROR(INDEX(Inventario!$B$6:$B$305,MATCH($D438,Inventario!$A$6:$A$305,0)),"Sin ficha"))</f>
        <v/>
      </c>
      <c r="F438" s="14">
        <f>IF($D438="","",IFERROR(INDEX(Inventario!$C$6:$C$305,MATCH($D438,Inventario!$A$6:$A$305,0)),"Sin ficha"))</f>
        <v/>
      </c>
      <c r="G438" s="11" t="n"/>
      <c r="H438" s="11" t="n"/>
      <c r="I438" s="12" t="n"/>
      <c r="J438" s="14">
        <f>IF($D438="","",IF(ISNA(MATCH($D438,Inventario!$A$6:$A$305,0)),"Bicicleta no registrada",IF($I438="","Sin documento",IF($I438=INDEX(Inventario!$D$6:$D$305,MATCH($D438,Inventario!$A$6:$A$305,0)),"Propietario",IF(OR($I438=INDEX(Inventario!$F$6:$F$305,MATCH($D438,Inventario!$A$6:$A$305,0)),$I438=INDEX(Inventario!$H$6:$H$305,MATCH($D438,Inventario!$A$6:$A$305,0))),"Autorizado en la ficha","Otra persona")))))</f>
        <v/>
      </c>
      <c r="K438" s="11" t="n"/>
      <c r="L438" s="11" t="n"/>
      <c r="M438" s="11" t="n"/>
      <c r="N438" s="11" t="n"/>
      <c r="O438" s="14">
        <f>IF($D438="","",IF($J438="Bicicleta no registrada","Revisar: bicicleta sin ficha en el inventario",IF($G438="Salida no permitida","Revisar: intento de salida sin autorización (no salió)",IF($G438&lt;&gt;"Sale","",IF($J438="Propietario","",IF($J438="Autorizado en la ficha","Informativa: sale con un autorizado de la ficha",IF(OR($K438="Sí, por citófono o llamada",$K438="Sí, por escrito"),"Informativa: sale con otra persona, autorizada por el propietario",IF($J438="Sin documento","Revisar: sale sin documento y sin autorización","Revisar: sale con otra persona sin autorización del propietario"))))))))</f>
        <v/>
      </c>
      <c r="P438" s="14">
        <f>IF($O438="","",COUNTIF($O$7:$O438,"?*"))</f>
        <v/>
      </c>
    </row>
    <row r="439" ht="18" customHeight="1">
      <c r="A439" s="14">
        <f>IF(AND($B439="",$D439=""),"",ROW()-6)</f>
        <v/>
      </c>
      <c r="B439" s="13" t="n"/>
      <c r="C439" s="15" t="n"/>
      <c r="D439" s="11" t="n"/>
      <c r="E439" s="14">
        <f>IF($D439="","",IFERROR(INDEX(Inventario!$B$6:$B$305,MATCH($D439,Inventario!$A$6:$A$305,0)),"Sin ficha"))</f>
        <v/>
      </c>
      <c r="F439" s="14">
        <f>IF($D439="","",IFERROR(INDEX(Inventario!$C$6:$C$305,MATCH($D439,Inventario!$A$6:$A$305,0)),"Sin ficha"))</f>
        <v/>
      </c>
      <c r="G439" s="11" t="n"/>
      <c r="H439" s="11" t="n"/>
      <c r="I439" s="12" t="n"/>
      <c r="J439" s="14">
        <f>IF($D439="","",IF(ISNA(MATCH($D439,Inventario!$A$6:$A$305,0)),"Bicicleta no registrada",IF($I439="","Sin documento",IF($I439=INDEX(Inventario!$D$6:$D$305,MATCH($D439,Inventario!$A$6:$A$305,0)),"Propietario",IF(OR($I439=INDEX(Inventario!$F$6:$F$305,MATCH($D439,Inventario!$A$6:$A$305,0)),$I439=INDEX(Inventario!$H$6:$H$305,MATCH($D439,Inventario!$A$6:$A$305,0))),"Autorizado en la ficha","Otra persona")))))</f>
        <v/>
      </c>
      <c r="K439" s="11" t="n"/>
      <c r="L439" s="11" t="n"/>
      <c r="M439" s="11" t="n"/>
      <c r="N439" s="11" t="n"/>
      <c r="O439" s="14">
        <f>IF($D439="","",IF($J439="Bicicleta no registrada","Revisar: bicicleta sin ficha en el inventario",IF($G439="Salida no permitida","Revisar: intento de salida sin autorización (no salió)",IF($G439&lt;&gt;"Sale","",IF($J439="Propietario","",IF($J439="Autorizado en la ficha","Informativa: sale con un autorizado de la ficha",IF(OR($K439="Sí, por citófono o llamada",$K439="Sí, por escrito"),"Informativa: sale con otra persona, autorizada por el propietario",IF($J439="Sin documento","Revisar: sale sin documento y sin autorización","Revisar: sale con otra persona sin autorización del propietario"))))))))</f>
        <v/>
      </c>
      <c r="P439" s="14">
        <f>IF($O439="","",COUNTIF($O$7:$O439,"?*"))</f>
        <v/>
      </c>
    </row>
    <row r="440" ht="18" customHeight="1">
      <c r="A440" s="14">
        <f>IF(AND($B440="",$D440=""),"",ROW()-6)</f>
        <v/>
      </c>
      <c r="B440" s="13" t="n"/>
      <c r="C440" s="15" t="n"/>
      <c r="D440" s="11" t="n"/>
      <c r="E440" s="14">
        <f>IF($D440="","",IFERROR(INDEX(Inventario!$B$6:$B$305,MATCH($D440,Inventario!$A$6:$A$305,0)),"Sin ficha"))</f>
        <v/>
      </c>
      <c r="F440" s="14">
        <f>IF($D440="","",IFERROR(INDEX(Inventario!$C$6:$C$305,MATCH($D440,Inventario!$A$6:$A$305,0)),"Sin ficha"))</f>
        <v/>
      </c>
      <c r="G440" s="11" t="n"/>
      <c r="H440" s="11" t="n"/>
      <c r="I440" s="12" t="n"/>
      <c r="J440" s="14">
        <f>IF($D440="","",IF(ISNA(MATCH($D440,Inventario!$A$6:$A$305,0)),"Bicicleta no registrada",IF($I440="","Sin documento",IF($I440=INDEX(Inventario!$D$6:$D$305,MATCH($D440,Inventario!$A$6:$A$305,0)),"Propietario",IF(OR($I440=INDEX(Inventario!$F$6:$F$305,MATCH($D440,Inventario!$A$6:$A$305,0)),$I440=INDEX(Inventario!$H$6:$H$305,MATCH($D440,Inventario!$A$6:$A$305,0))),"Autorizado en la ficha","Otra persona")))))</f>
        <v/>
      </c>
      <c r="K440" s="11" t="n"/>
      <c r="L440" s="11" t="n"/>
      <c r="M440" s="11" t="n"/>
      <c r="N440" s="11" t="n"/>
      <c r="O440" s="14">
        <f>IF($D440="","",IF($J440="Bicicleta no registrada","Revisar: bicicleta sin ficha en el inventario",IF($G440="Salida no permitida","Revisar: intento de salida sin autorización (no salió)",IF($G440&lt;&gt;"Sale","",IF($J440="Propietario","",IF($J440="Autorizado en la ficha","Informativa: sale con un autorizado de la ficha",IF(OR($K440="Sí, por citófono o llamada",$K440="Sí, por escrito"),"Informativa: sale con otra persona, autorizada por el propietario",IF($J440="Sin documento","Revisar: sale sin documento y sin autorización","Revisar: sale con otra persona sin autorización del propietario"))))))))</f>
        <v/>
      </c>
      <c r="P440" s="14">
        <f>IF($O440="","",COUNTIF($O$7:$O440,"?*"))</f>
        <v/>
      </c>
    </row>
    <row r="441" ht="18" customHeight="1">
      <c r="A441" s="14">
        <f>IF(AND($B441="",$D441=""),"",ROW()-6)</f>
        <v/>
      </c>
      <c r="B441" s="13" t="n"/>
      <c r="C441" s="15" t="n"/>
      <c r="D441" s="11" t="n"/>
      <c r="E441" s="14">
        <f>IF($D441="","",IFERROR(INDEX(Inventario!$B$6:$B$305,MATCH($D441,Inventario!$A$6:$A$305,0)),"Sin ficha"))</f>
        <v/>
      </c>
      <c r="F441" s="14">
        <f>IF($D441="","",IFERROR(INDEX(Inventario!$C$6:$C$305,MATCH($D441,Inventario!$A$6:$A$305,0)),"Sin ficha"))</f>
        <v/>
      </c>
      <c r="G441" s="11" t="n"/>
      <c r="H441" s="11" t="n"/>
      <c r="I441" s="12" t="n"/>
      <c r="J441" s="14">
        <f>IF($D441="","",IF(ISNA(MATCH($D441,Inventario!$A$6:$A$305,0)),"Bicicleta no registrada",IF($I441="","Sin documento",IF($I441=INDEX(Inventario!$D$6:$D$305,MATCH($D441,Inventario!$A$6:$A$305,0)),"Propietario",IF(OR($I441=INDEX(Inventario!$F$6:$F$305,MATCH($D441,Inventario!$A$6:$A$305,0)),$I441=INDEX(Inventario!$H$6:$H$305,MATCH($D441,Inventario!$A$6:$A$305,0))),"Autorizado en la ficha","Otra persona")))))</f>
        <v/>
      </c>
      <c r="K441" s="11" t="n"/>
      <c r="L441" s="11" t="n"/>
      <c r="M441" s="11" t="n"/>
      <c r="N441" s="11" t="n"/>
      <c r="O441" s="14">
        <f>IF($D441="","",IF($J441="Bicicleta no registrada","Revisar: bicicleta sin ficha en el inventario",IF($G441="Salida no permitida","Revisar: intento de salida sin autorización (no salió)",IF($G441&lt;&gt;"Sale","",IF($J441="Propietario","",IF($J441="Autorizado en la ficha","Informativa: sale con un autorizado de la ficha",IF(OR($K441="Sí, por citófono o llamada",$K441="Sí, por escrito"),"Informativa: sale con otra persona, autorizada por el propietario",IF($J441="Sin documento","Revisar: sale sin documento y sin autorización","Revisar: sale con otra persona sin autorización del propietario"))))))))</f>
        <v/>
      </c>
      <c r="P441" s="14">
        <f>IF($O441="","",COUNTIF($O$7:$O441,"?*"))</f>
        <v/>
      </c>
    </row>
    <row r="442" ht="18" customHeight="1">
      <c r="A442" s="14">
        <f>IF(AND($B442="",$D442=""),"",ROW()-6)</f>
        <v/>
      </c>
      <c r="B442" s="13" t="n"/>
      <c r="C442" s="15" t="n"/>
      <c r="D442" s="11" t="n"/>
      <c r="E442" s="14">
        <f>IF($D442="","",IFERROR(INDEX(Inventario!$B$6:$B$305,MATCH($D442,Inventario!$A$6:$A$305,0)),"Sin ficha"))</f>
        <v/>
      </c>
      <c r="F442" s="14">
        <f>IF($D442="","",IFERROR(INDEX(Inventario!$C$6:$C$305,MATCH($D442,Inventario!$A$6:$A$305,0)),"Sin ficha"))</f>
        <v/>
      </c>
      <c r="G442" s="11" t="n"/>
      <c r="H442" s="11" t="n"/>
      <c r="I442" s="12" t="n"/>
      <c r="J442" s="14">
        <f>IF($D442="","",IF(ISNA(MATCH($D442,Inventario!$A$6:$A$305,0)),"Bicicleta no registrada",IF($I442="","Sin documento",IF($I442=INDEX(Inventario!$D$6:$D$305,MATCH($D442,Inventario!$A$6:$A$305,0)),"Propietario",IF(OR($I442=INDEX(Inventario!$F$6:$F$305,MATCH($D442,Inventario!$A$6:$A$305,0)),$I442=INDEX(Inventario!$H$6:$H$305,MATCH($D442,Inventario!$A$6:$A$305,0))),"Autorizado en la ficha","Otra persona")))))</f>
        <v/>
      </c>
      <c r="K442" s="11" t="n"/>
      <c r="L442" s="11" t="n"/>
      <c r="M442" s="11" t="n"/>
      <c r="N442" s="11" t="n"/>
      <c r="O442" s="14">
        <f>IF($D442="","",IF($J442="Bicicleta no registrada","Revisar: bicicleta sin ficha en el inventario",IF($G442="Salida no permitida","Revisar: intento de salida sin autorización (no salió)",IF($G442&lt;&gt;"Sale","",IF($J442="Propietario","",IF($J442="Autorizado en la ficha","Informativa: sale con un autorizado de la ficha",IF(OR($K442="Sí, por citófono o llamada",$K442="Sí, por escrito"),"Informativa: sale con otra persona, autorizada por el propietario",IF($J442="Sin documento","Revisar: sale sin documento y sin autorización","Revisar: sale con otra persona sin autorización del propietario"))))))))</f>
        <v/>
      </c>
      <c r="P442" s="14">
        <f>IF($O442="","",COUNTIF($O$7:$O442,"?*"))</f>
        <v/>
      </c>
    </row>
    <row r="443" ht="18" customHeight="1">
      <c r="A443" s="14">
        <f>IF(AND($B443="",$D443=""),"",ROW()-6)</f>
        <v/>
      </c>
      <c r="B443" s="13" t="n"/>
      <c r="C443" s="15" t="n"/>
      <c r="D443" s="11" t="n"/>
      <c r="E443" s="14">
        <f>IF($D443="","",IFERROR(INDEX(Inventario!$B$6:$B$305,MATCH($D443,Inventario!$A$6:$A$305,0)),"Sin ficha"))</f>
        <v/>
      </c>
      <c r="F443" s="14">
        <f>IF($D443="","",IFERROR(INDEX(Inventario!$C$6:$C$305,MATCH($D443,Inventario!$A$6:$A$305,0)),"Sin ficha"))</f>
        <v/>
      </c>
      <c r="G443" s="11" t="n"/>
      <c r="H443" s="11" t="n"/>
      <c r="I443" s="12" t="n"/>
      <c r="J443" s="14">
        <f>IF($D443="","",IF(ISNA(MATCH($D443,Inventario!$A$6:$A$305,0)),"Bicicleta no registrada",IF($I443="","Sin documento",IF($I443=INDEX(Inventario!$D$6:$D$305,MATCH($D443,Inventario!$A$6:$A$305,0)),"Propietario",IF(OR($I443=INDEX(Inventario!$F$6:$F$305,MATCH($D443,Inventario!$A$6:$A$305,0)),$I443=INDEX(Inventario!$H$6:$H$305,MATCH($D443,Inventario!$A$6:$A$305,0))),"Autorizado en la ficha","Otra persona")))))</f>
        <v/>
      </c>
      <c r="K443" s="11" t="n"/>
      <c r="L443" s="11" t="n"/>
      <c r="M443" s="11" t="n"/>
      <c r="N443" s="11" t="n"/>
      <c r="O443" s="14">
        <f>IF($D443="","",IF($J443="Bicicleta no registrada","Revisar: bicicleta sin ficha en el inventario",IF($G443="Salida no permitida","Revisar: intento de salida sin autorización (no salió)",IF($G443&lt;&gt;"Sale","",IF($J443="Propietario","",IF($J443="Autorizado en la ficha","Informativa: sale con un autorizado de la ficha",IF(OR($K443="Sí, por citófono o llamada",$K443="Sí, por escrito"),"Informativa: sale con otra persona, autorizada por el propietario",IF($J443="Sin documento","Revisar: sale sin documento y sin autorización","Revisar: sale con otra persona sin autorización del propietario"))))))))</f>
        <v/>
      </c>
      <c r="P443" s="14">
        <f>IF($O443="","",COUNTIF($O$7:$O443,"?*"))</f>
        <v/>
      </c>
    </row>
    <row r="444" ht="18" customHeight="1">
      <c r="A444" s="14">
        <f>IF(AND($B444="",$D444=""),"",ROW()-6)</f>
        <v/>
      </c>
      <c r="B444" s="13" t="n"/>
      <c r="C444" s="15" t="n"/>
      <c r="D444" s="11" t="n"/>
      <c r="E444" s="14">
        <f>IF($D444="","",IFERROR(INDEX(Inventario!$B$6:$B$305,MATCH($D444,Inventario!$A$6:$A$305,0)),"Sin ficha"))</f>
        <v/>
      </c>
      <c r="F444" s="14">
        <f>IF($D444="","",IFERROR(INDEX(Inventario!$C$6:$C$305,MATCH($D444,Inventario!$A$6:$A$305,0)),"Sin ficha"))</f>
        <v/>
      </c>
      <c r="G444" s="11" t="n"/>
      <c r="H444" s="11" t="n"/>
      <c r="I444" s="12" t="n"/>
      <c r="J444" s="14">
        <f>IF($D444="","",IF(ISNA(MATCH($D444,Inventario!$A$6:$A$305,0)),"Bicicleta no registrada",IF($I444="","Sin documento",IF($I444=INDEX(Inventario!$D$6:$D$305,MATCH($D444,Inventario!$A$6:$A$305,0)),"Propietario",IF(OR($I444=INDEX(Inventario!$F$6:$F$305,MATCH($D444,Inventario!$A$6:$A$305,0)),$I444=INDEX(Inventario!$H$6:$H$305,MATCH($D444,Inventario!$A$6:$A$305,0))),"Autorizado en la ficha","Otra persona")))))</f>
        <v/>
      </c>
      <c r="K444" s="11" t="n"/>
      <c r="L444" s="11" t="n"/>
      <c r="M444" s="11" t="n"/>
      <c r="N444" s="11" t="n"/>
      <c r="O444" s="14">
        <f>IF($D444="","",IF($J444="Bicicleta no registrada","Revisar: bicicleta sin ficha en el inventario",IF($G444="Salida no permitida","Revisar: intento de salida sin autorización (no salió)",IF($G444&lt;&gt;"Sale","",IF($J444="Propietario","",IF($J444="Autorizado en la ficha","Informativa: sale con un autorizado de la ficha",IF(OR($K444="Sí, por citófono o llamada",$K444="Sí, por escrito"),"Informativa: sale con otra persona, autorizada por el propietario",IF($J444="Sin documento","Revisar: sale sin documento y sin autorización","Revisar: sale con otra persona sin autorización del propietario"))))))))</f>
        <v/>
      </c>
      <c r="P444" s="14">
        <f>IF($O444="","",COUNTIF($O$7:$O444,"?*"))</f>
        <v/>
      </c>
    </row>
    <row r="445" ht="18" customHeight="1">
      <c r="A445" s="14">
        <f>IF(AND($B445="",$D445=""),"",ROW()-6)</f>
        <v/>
      </c>
      <c r="B445" s="13" t="n"/>
      <c r="C445" s="15" t="n"/>
      <c r="D445" s="11" t="n"/>
      <c r="E445" s="14">
        <f>IF($D445="","",IFERROR(INDEX(Inventario!$B$6:$B$305,MATCH($D445,Inventario!$A$6:$A$305,0)),"Sin ficha"))</f>
        <v/>
      </c>
      <c r="F445" s="14">
        <f>IF($D445="","",IFERROR(INDEX(Inventario!$C$6:$C$305,MATCH($D445,Inventario!$A$6:$A$305,0)),"Sin ficha"))</f>
        <v/>
      </c>
      <c r="G445" s="11" t="n"/>
      <c r="H445" s="11" t="n"/>
      <c r="I445" s="12" t="n"/>
      <c r="J445" s="14">
        <f>IF($D445="","",IF(ISNA(MATCH($D445,Inventario!$A$6:$A$305,0)),"Bicicleta no registrada",IF($I445="","Sin documento",IF($I445=INDEX(Inventario!$D$6:$D$305,MATCH($D445,Inventario!$A$6:$A$305,0)),"Propietario",IF(OR($I445=INDEX(Inventario!$F$6:$F$305,MATCH($D445,Inventario!$A$6:$A$305,0)),$I445=INDEX(Inventario!$H$6:$H$305,MATCH($D445,Inventario!$A$6:$A$305,0))),"Autorizado en la ficha","Otra persona")))))</f>
        <v/>
      </c>
      <c r="K445" s="11" t="n"/>
      <c r="L445" s="11" t="n"/>
      <c r="M445" s="11" t="n"/>
      <c r="N445" s="11" t="n"/>
      <c r="O445" s="14">
        <f>IF($D445="","",IF($J445="Bicicleta no registrada","Revisar: bicicleta sin ficha en el inventario",IF($G445="Salida no permitida","Revisar: intento de salida sin autorización (no salió)",IF($G445&lt;&gt;"Sale","",IF($J445="Propietario","",IF($J445="Autorizado en la ficha","Informativa: sale con un autorizado de la ficha",IF(OR($K445="Sí, por citófono o llamada",$K445="Sí, por escrito"),"Informativa: sale con otra persona, autorizada por el propietario",IF($J445="Sin documento","Revisar: sale sin documento y sin autorización","Revisar: sale con otra persona sin autorización del propietario"))))))))</f>
        <v/>
      </c>
      <c r="P445" s="14">
        <f>IF($O445="","",COUNTIF($O$7:$O445,"?*"))</f>
        <v/>
      </c>
    </row>
    <row r="446" ht="18" customHeight="1">
      <c r="A446" s="14">
        <f>IF(AND($B446="",$D446=""),"",ROW()-6)</f>
        <v/>
      </c>
      <c r="B446" s="13" t="n"/>
      <c r="C446" s="15" t="n"/>
      <c r="D446" s="11" t="n"/>
      <c r="E446" s="14">
        <f>IF($D446="","",IFERROR(INDEX(Inventario!$B$6:$B$305,MATCH($D446,Inventario!$A$6:$A$305,0)),"Sin ficha"))</f>
        <v/>
      </c>
      <c r="F446" s="14">
        <f>IF($D446="","",IFERROR(INDEX(Inventario!$C$6:$C$305,MATCH($D446,Inventario!$A$6:$A$305,0)),"Sin ficha"))</f>
        <v/>
      </c>
      <c r="G446" s="11" t="n"/>
      <c r="H446" s="11" t="n"/>
      <c r="I446" s="12" t="n"/>
      <c r="J446" s="14">
        <f>IF($D446="","",IF(ISNA(MATCH($D446,Inventario!$A$6:$A$305,0)),"Bicicleta no registrada",IF($I446="","Sin documento",IF($I446=INDEX(Inventario!$D$6:$D$305,MATCH($D446,Inventario!$A$6:$A$305,0)),"Propietario",IF(OR($I446=INDEX(Inventario!$F$6:$F$305,MATCH($D446,Inventario!$A$6:$A$305,0)),$I446=INDEX(Inventario!$H$6:$H$305,MATCH($D446,Inventario!$A$6:$A$305,0))),"Autorizado en la ficha","Otra persona")))))</f>
        <v/>
      </c>
      <c r="K446" s="11" t="n"/>
      <c r="L446" s="11" t="n"/>
      <c r="M446" s="11" t="n"/>
      <c r="N446" s="11" t="n"/>
      <c r="O446" s="14">
        <f>IF($D446="","",IF($J446="Bicicleta no registrada","Revisar: bicicleta sin ficha en el inventario",IF($G446="Salida no permitida","Revisar: intento de salida sin autorización (no salió)",IF($G446&lt;&gt;"Sale","",IF($J446="Propietario","",IF($J446="Autorizado en la ficha","Informativa: sale con un autorizado de la ficha",IF(OR($K446="Sí, por citófono o llamada",$K446="Sí, por escrito"),"Informativa: sale con otra persona, autorizada por el propietario",IF($J446="Sin documento","Revisar: sale sin documento y sin autorización","Revisar: sale con otra persona sin autorización del propietario"))))))))</f>
        <v/>
      </c>
      <c r="P446" s="14">
        <f>IF($O446="","",COUNTIF($O$7:$O446,"?*"))</f>
        <v/>
      </c>
    </row>
    <row r="447" ht="18" customHeight="1">
      <c r="A447" s="14">
        <f>IF(AND($B447="",$D447=""),"",ROW()-6)</f>
        <v/>
      </c>
      <c r="B447" s="13" t="n"/>
      <c r="C447" s="15" t="n"/>
      <c r="D447" s="11" t="n"/>
      <c r="E447" s="14">
        <f>IF($D447="","",IFERROR(INDEX(Inventario!$B$6:$B$305,MATCH($D447,Inventario!$A$6:$A$305,0)),"Sin ficha"))</f>
        <v/>
      </c>
      <c r="F447" s="14">
        <f>IF($D447="","",IFERROR(INDEX(Inventario!$C$6:$C$305,MATCH($D447,Inventario!$A$6:$A$305,0)),"Sin ficha"))</f>
        <v/>
      </c>
      <c r="G447" s="11" t="n"/>
      <c r="H447" s="11" t="n"/>
      <c r="I447" s="12" t="n"/>
      <c r="J447" s="14">
        <f>IF($D447="","",IF(ISNA(MATCH($D447,Inventario!$A$6:$A$305,0)),"Bicicleta no registrada",IF($I447="","Sin documento",IF($I447=INDEX(Inventario!$D$6:$D$305,MATCH($D447,Inventario!$A$6:$A$305,0)),"Propietario",IF(OR($I447=INDEX(Inventario!$F$6:$F$305,MATCH($D447,Inventario!$A$6:$A$305,0)),$I447=INDEX(Inventario!$H$6:$H$305,MATCH($D447,Inventario!$A$6:$A$305,0))),"Autorizado en la ficha","Otra persona")))))</f>
        <v/>
      </c>
      <c r="K447" s="11" t="n"/>
      <c r="L447" s="11" t="n"/>
      <c r="M447" s="11" t="n"/>
      <c r="N447" s="11" t="n"/>
      <c r="O447" s="14">
        <f>IF($D447="","",IF($J447="Bicicleta no registrada","Revisar: bicicleta sin ficha en el inventario",IF($G447="Salida no permitida","Revisar: intento de salida sin autorización (no salió)",IF($G447&lt;&gt;"Sale","",IF($J447="Propietario","",IF($J447="Autorizado en la ficha","Informativa: sale con un autorizado de la ficha",IF(OR($K447="Sí, por citófono o llamada",$K447="Sí, por escrito"),"Informativa: sale con otra persona, autorizada por el propietario",IF($J447="Sin documento","Revisar: sale sin documento y sin autorización","Revisar: sale con otra persona sin autorización del propietario"))))))))</f>
        <v/>
      </c>
      <c r="P447" s="14">
        <f>IF($O447="","",COUNTIF($O$7:$O447,"?*"))</f>
        <v/>
      </c>
    </row>
    <row r="448" ht="18" customHeight="1">
      <c r="A448" s="14">
        <f>IF(AND($B448="",$D448=""),"",ROW()-6)</f>
        <v/>
      </c>
      <c r="B448" s="13" t="n"/>
      <c r="C448" s="15" t="n"/>
      <c r="D448" s="11" t="n"/>
      <c r="E448" s="14">
        <f>IF($D448="","",IFERROR(INDEX(Inventario!$B$6:$B$305,MATCH($D448,Inventario!$A$6:$A$305,0)),"Sin ficha"))</f>
        <v/>
      </c>
      <c r="F448" s="14">
        <f>IF($D448="","",IFERROR(INDEX(Inventario!$C$6:$C$305,MATCH($D448,Inventario!$A$6:$A$305,0)),"Sin ficha"))</f>
        <v/>
      </c>
      <c r="G448" s="11" t="n"/>
      <c r="H448" s="11" t="n"/>
      <c r="I448" s="12" t="n"/>
      <c r="J448" s="14">
        <f>IF($D448="","",IF(ISNA(MATCH($D448,Inventario!$A$6:$A$305,0)),"Bicicleta no registrada",IF($I448="","Sin documento",IF($I448=INDEX(Inventario!$D$6:$D$305,MATCH($D448,Inventario!$A$6:$A$305,0)),"Propietario",IF(OR($I448=INDEX(Inventario!$F$6:$F$305,MATCH($D448,Inventario!$A$6:$A$305,0)),$I448=INDEX(Inventario!$H$6:$H$305,MATCH($D448,Inventario!$A$6:$A$305,0))),"Autorizado en la ficha","Otra persona")))))</f>
        <v/>
      </c>
      <c r="K448" s="11" t="n"/>
      <c r="L448" s="11" t="n"/>
      <c r="M448" s="11" t="n"/>
      <c r="N448" s="11" t="n"/>
      <c r="O448" s="14">
        <f>IF($D448="","",IF($J448="Bicicleta no registrada","Revisar: bicicleta sin ficha en el inventario",IF($G448="Salida no permitida","Revisar: intento de salida sin autorización (no salió)",IF($G448&lt;&gt;"Sale","",IF($J448="Propietario","",IF($J448="Autorizado en la ficha","Informativa: sale con un autorizado de la ficha",IF(OR($K448="Sí, por citófono o llamada",$K448="Sí, por escrito"),"Informativa: sale con otra persona, autorizada por el propietario",IF($J448="Sin documento","Revisar: sale sin documento y sin autorización","Revisar: sale con otra persona sin autorización del propietario"))))))))</f>
        <v/>
      </c>
      <c r="P448" s="14">
        <f>IF($O448="","",COUNTIF($O$7:$O448,"?*"))</f>
        <v/>
      </c>
    </row>
    <row r="449" ht="18" customHeight="1">
      <c r="A449" s="14">
        <f>IF(AND($B449="",$D449=""),"",ROW()-6)</f>
        <v/>
      </c>
      <c r="B449" s="13" t="n"/>
      <c r="C449" s="15" t="n"/>
      <c r="D449" s="11" t="n"/>
      <c r="E449" s="14">
        <f>IF($D449="","",IFERROR(INDEX(Inventario!$B$6:$B$305,MATCH($D449,Inventario!$A$6:$A$305,0)),"Sin ficha"))</f>
        <v/>
      </c>
      <c r="F449" s="14">
        <f>IF($D449="","",IFERROR(INDEX(Inventario!$C$6:$C$305,MATCH($D449,Inventario!$A$6:$A$305,0)),"Sin ficha"))</f>
        <v/>
      </c>
      <c r="G449" s="11" t="n"/>
      <c r="H449" s="11" t="n"/>
      <c r="I449" s="12" t="n"/>
      <c r="J449" s="14">
        <f>IF($D449="","",IF(ISNA(MATCH($D449,Inventario!$A$6:$A$305,0)),"Bicicleta no registrada",IF($I449="","Sin documento",IF($I449=INDEX(Inventario!$D$6:$D$305,MATCH($D449,Inventario!$A$6:$A$305,0)),"Propietario",IF(OR($I449=INDEX(Inventario!$F$6:$F$305,MATCH($D449,Inventario!$A$6:$A$305,0)),$I449=INDEX(Inventario!$H$6:$H$305,MATCH($D449,Inventario!$A$6:$A$305,0))),"Autorizado en la ficha","Otra persona")))))</f>
        <v/>
      </c>
      <c r="K449" s="11" t="n"/>
      <c r="L449" s="11" t="n"/>
      <c r="M449" s="11" t="n"/>
      <c r="N449" s="11" t="n"/>
      <c r="O449" s="14">
        <f>IF($D449="","",IF($J449="Bicicleta no registrada","Revisar: bicicleta sin ficha en el inventario",IF($G449="Salida no permitida","Revisar: intento de salida sin autorización (no salió)",IF($G449&lt;&gt;"Sale","",IF($J449="Propietario","",IF($J449="Autorizado en la ficha","Informativa: sale con un autorizado de la ficha",IF(OR($K449="Sí, por citófono o llamada",$K449="Sí, por escrito"),"Informativa: sale con otra persona, autorizada por el propietario",IF($J449="Sin documento","Revisar: sale sin documento y sin autorización","Revisar: sale con otra persona sin autorización del propietario"))))))))</f>
        <v/>
      </c>
      <c r="P449" s="14">
        <f>IF($O449="","",COUNTIF($O$7:$O449,"?*"))</f>
        <v/>
      </c>
    </row>
    <row r="450" ht="18" customHeight="1">
      <c r="A450" s="14">
        <f>IF(AND($B450="",$D450=""),"",ROW()-6)</f>
        <v/>
      </c>
      <c r="B450" s="13" t="n"/>
      <c r="C450" s="15" t="n"/>
      <c r="D450" s="11" t="n"/>
      <c r="E450" s="14">
        <f>IF($D450="","",IFERROR(INDEX(Inventario!$B$6:$B$305,MATCH($D450,Inventario!$A$6:$A$305,0)),"Sin ficha"))</f>
        <v/>
      </c>
      <c r="F450" s="14">
        <f>IF($D450="","",IFERROR(INDEX(Inventario!$C$6:$C$305,MATCH($D450,Inventario!$A$6:$A$305,0)),"Sin ficha"))</f>
        <v/>
      </c>
      <c r="G450" s="11" t="n"/>
      <c r="H450" s="11" t="n"/>
      <c r="I450" s="12" t="n"/>
      <c r="J450" s="14">
        <f>IF($D450="","",IF(ISNA(MATCH($D450,Inventario!$A$6:$A$305,0)),"Bicicleta no registrada",IF($I450="","Sin documento",IF($I450=INDEX(Inventario!$D$6:$D$305,MATCH($D450,Inventario!$A$6:$A$305,0)),"Propietario",IF(OR($I450=INDEX(Inventario!$F$6:$F$305,MATCH($D450,Inventario!$A$6:$A$305,0)),$I450=INDEX(Inventario!$H$6:$H$305,MATCH($D450,Inventario!$A$6:$A$305,0))),"Autorizado en la ficha","Otra persona")))))</f>
        <v/>
      </c>
      <c r="K450" s="11" t="n"/>
      <c r="L450" s="11" t="n"/>
      <c r="M450" s="11" t="n"/>
      <c r="N450" s="11" t="n"/>
      <c r="O450" s="14">
        <f>IF($D450="","",IF($J450="Bicicleta no registrada","Revisar: bicicleta sin ficha en el inventario",IF($G450="Salida no permitida","Revisar: intento de salida sin autorización (no salió)",IF($G450&lt;&gt;"Sale","",IF($J450="Propietario","",IF($J450="Autorizado en la ficha","Informativa: sale con un autorizado de la ficha",IF(OR($K450="Sí, por citófono o llamada",$K450="Sí, por escrito"),"Informativa: sale con otra persona, autorizada por el propietario",IF($J450="Sin documento","Revisar: sale sin documento y sin autorización","Revisar: sale con otra persona sin autorización del propietario"))))))))</f>
        <v/>
      </c>
      <c r="P450" s="14">
        <f>IF($O450="","",COUNTIF($O$7:$O450,"?*"))</f>
        <v/>
      </c>
    </row>
    <row r="451" ht="18" customHeight="1">
      <c r="A451" s="14">
        <f>IF(AND($B451="",$D451=""),"",ROW()-6)</f>
        <v/>
      </c>
      <c r="B451" s="13" t="n"/>
      <c r="C451" s="15" t="n"/>
      <c r="D451" s="11" t="n"/>
      <c r="E451" s="14">
        <f>IF($D451="","",IFERROR(INDEX(Inventario!$B$6:$B$305,MATCH($D451,Inventario!$A$6:$A$305,0)),"Sin ficha"))</f>
        <v/>
      </c>
      <c r="F451" s="14">
        <f>IF($D451="","",IFERROR(INDEX(Inventario!$C$6:$C$305,MATCH($D451,Inventario!$A$6:$A$305,0)),"Sin ficha"))</f>
        <v/>
      </c>
      <c r="G451" s="11" t="n"/>
      <c r="H451" s="11" t="n"/>
      <c r="I451" s="12" t="n"/>
      <c r="J451" s="14">
        <f>IF($D451="","",IF(ISNA(MATCH($D451,Inventario!$A$6:$A$305,0)),"Bicicleta no registrada",IF($I451="","Sin documento",IF($I451=INDEX(Inventario!$D$6:$D$305,MATCH($D451,Inventario!$A$6:$A$305,0)),"Propietario",IF(OR($I451=INDEX(Inventario!$F$6:$F$305,MATCH($D451,Inventario!$A$6:$A$305,0)),$I451=INDEX(Inventario!$H$6:$H$305,MATCH($D451,Inventario!$A$6:$A$305,0))),"Autorizado en la ficha","Otra persona")))))</f>
        <v/>
      </c>
      <c r="K451" s="11" t="n"/>
      <c r="L451" s="11" t="n"/>
      <c r="M451" s="11" t="n"/>
      <c r="N451" s="11" t="n"/>
      <c r="O451" s="14">
        <f>IF($D451="","",IF($J451="Bicicleta no registrada","Revisar: bicicleta sin ficha en el inventario",IF($G451="Salida no permitida","Revisar: intento de salida sin autorización (no salió)",IF($G451&lt;&gt;"Sale","",IF($J451="Propietario","",IF($J451="Autorizado en la ficha","Informativa: sale con un autorizado de la ficha",IF(OR($K451="Sí, por citófono o llamada",$K451="Sí, por escrito"),"Informativa: sale con otra persona, autorizada por el propietario",IF($J451="Sin documento","Revisar: sale sin documento y sin autorización","Revisar: sale con otra persona sin autorización del propietario"))))))))</f>
        <v/>
      </c>
      <c r="P451" s="14">
        <f>IF($O451="","",COUNTIF($O$7:$O451,"?*"))</f>
        <v/>
      </c>
    </row>
    <row r="452" ht="18" customHeight="1">
      <c r="A452" s="14">
        <f>IF(AND($B452="",$D452=""),"",ROW()-6)</f>
        <v/>
      </c>
      <c r="B452" s="13" t="n"/>
      <c r="C452" s="15" t="n"/>
      <c r="D452" s="11" t="n"/>
      <c r="E452" s="14">
        <f>IF($D452="","",IFERROR(INDEX(Inventario!$B$6:$B$305,MATCH($D452,Inventario!$A$6:$A$305,0)),"Sin ficha"))</f>
        <v/>
      </c>
      <c r="F452" s="14">
        <f>IF($D452="","",IFERROR(INDEX(Inventario!$C$6:$C$305,MATCH($D452,Inventario!$A$6:$A$305,0)),"Sin ficha"))</f>
        <v/>
      </c>
      <c r="G452" s="11" t="n"/>
      <c r="H452" s="11" t="n"/>
      <c r="I452" s="12" t="n"/>
      <c r="J452" s="14">
        <f>IF($D452="","",IF(ISNA(MATCH($D452,Inventario!$A$6:$A$305,0)),"Bicicleta no registrada",IF($I452="","Sin documento",IF($I452=INDEX(Inventario!$D$6:$D$305,MATCH($D452,Inventario!$A$6:$A$305,0)),"Propietario",IF(OR($I452=INDEX(Inventario!$F$6:$F$305,MATCH($D452,Inventario!$A$6:$A$305,0)),$I452=INDEX(Inventario!$H$6:$H$305,MATCH($D452,Inventario!$A$6:$A$305,0))),"Autorizado en la ficha","Otra persona")))))</f>
        <v/>
      </c>
      <c r="K452" s="11" t="n"/>
      <c r="L452" s="11" t="n"/>
      <c r="M452" s="11" t="n"/>
      <c r="N452" s="11" t="n"/>
      <c r="O452" s="14">
        <f>IF($D452="","",IF($J452="Bicicleta no registrada","Revisar: bicicleta sin ficha en el inventario",IF($G452="Salida no permitida","Revisar: intento de salida sin autorización (no salió)",IF($G452&lt;&gt;"Sale","",IF($J452="Propietario","",IF($J452="Autorizado en la ficha","Informativa: sale con un autorizado de la ficha",IF(OR($K452="Sí, por citófono o llamada",$K452="Sí, por escrito"),"Informativa: sale con otra persona, autorizada por el propietario",IF($J452="Sin documento","Revisar: sale sin documento y sin autorización","Revisar: sale con otra persona sin autorización del propietario"))))))))</f>
        <v/>
      </c>
      <c r="P452" s="14">
        <f>IF($O452="","",COUNTIF($O$7:$O452,"?*"))</f>
        <v/>
      </c>
    </row>
    <row r="453" ht="18" customHeight="1">
      <c r="A453" s="14">
        <f>IF(AND($B453="",$D453=""),"",ROW()-6)</f>
        <v/>
      </c>
      <c r="B453" s="13" t="n"/>
      <c r="C453" s="15" t="n"/>
      <c r="D453" s="11" t="n"/>
      <c r="E453" s="14">
        <f>IF($D453="","",IFERROR(INDEX(Inventario!$B$6:$B$305,MATCH($D453,Inventario!$A$6:$A$305,0)),"Sin ficha"))</f>
        <v/>
      </c>
      <c r="F453" s="14">
        <f>IF($D453="","",IFERROR(INDEX(Inventario!$C$6:$C$305,MATCH($D453,Inventario!$A$6:$A$305,0)),"Sin ficha"))</f>
        <v/>
      </c>
      <c r="G453" s="11" t="n"/>
      <c r="H453" s="11" t="n"/>
      <c r="I453" s="12" t="n"/>
      <c r="J453" s="14">
        <f>IF($D453="","",IF(ISNA(MATCH($D453,Inventario!$A$6:$A$305,0)),"Bicicleta no registrada",IF($I453="","Sin documento",IF($I453=INDEX(Inventario!$D$6:$D$305,MATCH($D453,Inventario!$A$6:$A$305,0)),"Propietario",IF(OR($I453=INDEX(Inventario!$F$6:$F$305,MATCH($D453,Inventario!$A$6:$A$305,0)),$I453=INDEX(Inventario!$H$6:$H$305,MATCH($D453,Inventario!$A$6:$A$305,0))),"Autorizado en la ficha","Otra persona")))))</f>
        <v/>
      </c>
      <c r="K453" s="11" t="n"/>
      <c r="L453" s="11" t="n"/>
      <c r="M453" s="11" t="n"/>
      <c r="N453" s="11" t="n"/>
      <c r="O453" s="14">
        <f>IF($D453="","",IF($J453="Bicicleta no registrada","Revisar: bicicleta sin ficha en el inventario",IF($G453="Salida no permitida","Revisar: intento de salida sin autorización (no salió)",IF($G453&lt;&gt;"Sale","",IF($J453="Propietario","",IF($J453="Autorizado en la ficha","Informativa: sale con un autorizado de la ficha",IF(OR($K453="Sí, por citófono o llamada",$K453="Sí, por escrito"),"Informativa: sale con otra persona, autorizada por el propietario",IF($J453="Sin documento","Revisar: sale sin documento y sin autorización","Revisar: sale con otra persona sin autorización del propietario"))))))))</f>
        <v/>
      </c>
      <c r="P453" s="14">
        <f>IF($O453="","",COUNTIF($O$7:$O453,"?*"))</f>
        <v/>
      </c>
    </row>
    <row r="454" ht="18" customHeight="1">
      <c r="A454" s="14">
        <f>IF(AND($B454="",$D454=""),"",ROW()-6)</f>
        <v/>
      </c>
      <c r="B454" s="13" t="n"/>
      <c r="C454" s="15" t="n"/>
      <c r="D454" s="11" t="n"/>
      <c r="E454" s="14">
        <f>IF($D454="","",IFERROR(INDEX(Inventario!$B$6:$B$305,MATCH($D454,Inventario!$A$6:$A$305,0)),"Sin ficha"))</f>
        <v/>
      </c>
      <c r="F454" s="14">
        <f>IF($D454="","",IFERROR(INDEX(Inventario!$C$6:$C$305,MATCH($D454,Inventario!$A$6:$A$305,0)),"Sin ficha"))</f>
        <v/>
      </c>
      <c r="G454" s="11" t="n"/>
      <c r="H454" s="11" t="n"/>
      <c r="I454" s="12" t="n"/>
      <c r="J454" s="14">
        <f>IF($D454="","",IF(ISNA(MATCH($D454,Inventario!$A$6:$A$305,0)),"Bicicleta no registrada",IF($I454="","Sin documento",IF($I454=INDEX(Inventario!$D$6:$D$305,MATCH($D454,Inventario!$A$6:$A$305,0)),"Propietario",IF(OR($I454=INDEX(Inventario!$F$6:$F$305,MATCH($D454,Inventario!$A$6:$A$305,0)),$I454=INDEX(Inventario!$H$6:$H$305,MATCH($D454,Inventario!$A$6:$A$305,0))),"Autorizado en la ficha","Otra persona")))))</f>
        <v/>
      </c>
      <c r="K454" s="11" t="n"/>
      <c r="L454" s="11" t="n"/>
      <c r="M454" s="11" t="n"/>
      <c r="N454" s="11" t="n"/>
      <c r="O454" s="14">
        <f>IF($D454="","",IF($J454="Bicicleta no registrada","Revisar: bicicleta sin ficha en el inventario",IF($G454="Salida no permitida","Revisar: intento de salida sin autorización (no salió)",IF($G454&lt;&gt;"Sale","",IF($J454="Propietario","",IF($J454="Autorizado en la ficha","Informativa: sale con un autorizado de la ficha",IF(OR($K454="Sí, por citófono o llamada",$K454="Sí, por escrito"),"Informativa: sale con otra persona, autorizada por el propietario",IF($J454="Sin documento","Revisar: sale sin documento y sin autorización","Revisar: sale con otra persona sin autorización del propietario"))))))))</f>
        <v/>
      </c>
      <c r="P454" s="14">
        <f>IF($O454="","",COUNTIF($O$7:$O454,"?*"))</f>
        <v/>
      </c>
    </row>
    <row r="455" ht="18" customHeight="1">
      <c r="A455" s="14">
        <f>IF(AND($B455="",$D455=""),"",ROW()-6)</f>
        <v/>
      </c>
      <c r="B455" s="13" t="n"/>
      <c r="C455" s="15" t="n"/>
      <c r="D455" s="11" t="n"/>
      <c r="E455" s="14">
        <f>IF($D455="","",IFERROR(INDEX(Inventario!$B$6:$B$305,MATCH($D455,Inventario!$A$6:$A$305,0)),"Sin ficha"))</f>
        <v/>
      </c>
      <c r="F455" s="14">
        <f>IF($D455="","",IFERROR(INDEX(Inventario!$C$6:$C$305,MATCH($D455,Inventario!$A$6:$A$305,0)),"Sin ficha"))</f>
        <v/>
      </c>
      <c r="G455" s="11" t="n"/>
      <c r="H455" s="11" t="n"/>
      <c r="I455" s="12" t="n"/>
      <c r="J455" s="14">
        <f>IF($D455="","",IF(ISNA(MATCH($D455,Inventario!$A$6:$A$305,0)),"Bicicleta no registrada",IF($I455="","Sin documento",IF($I455=INDEX(Inventario!$D$6:$D$305,MATCH($D455,Inventario!$A$6:$A$305,0)),"Propietario",IF(OR($I455=INDEX(Inventario!$F$6:$F$305,MATCH($D455,Inventario!$A$6:$A$305,0)),$I455=INDEX(Inventario!$H$6:$H$305,MATCH($D455,Inventario!$A$6:$A$305,0))),"Autorizado en la ficha","Otra persona")))))</f>
        <v/>
      </c>
      <c r="K455" s="11" t="n"/>
      <c r="L455" s="11" t="n"/>
      <c r="M455" s="11" t="n"/>
      <c r="N455" s="11" t="n"/>
      <c r="O455" s="14">
        <f>IF($D455="","",IF($J455="Bicicleta no registrada","Revisar: bicicleta sin ficha en el inventario",IF($G455="Salida no permitida","Revisar: intento de salida sin autorización (no salió)",IF($G455&lt;&gt;"Sale","",IF($J455="Propietario","",IF($J455="Autorizado en la ficha","Informativa: sale con un autorizado de la ficha",IF(OR($K455="Sí, por citófono o llamada",$K455="Sí, por escrito"),"Informativa: sale con otra persona, autorizada por el propietario",IF($J455="Sin documento","Revisar: sale sin documento y sin autorización","Revisar: sale con otra persona sin autorización del propietario"))))))))</f>
        <v/>
      </c>
      <c r="P455" s="14">
        <f>IF($O455="","",COUNTIF($O$7:$O455,"?*"))</f>
        <v/>
      </c>
    </row>
    <row r="456" ht="18" customHeight="1">
      <c r="A456" s="14">
        <f>IF(AND($B456="",$D456=""),"",ROW()-6)</f>
        <v/>
      </c>
      <c r="B456" s="13" t="n"/>
      <c r="C456" s="15" t="n"/>
      <c r="D456" s="11" t="n"/>
      <c r="E456" s="14">
        <f>IF($D456="","",IFERROR(INDEX(Inventario!$B$6:$B$305,MATCH($D456,Inventario!$A$6:$A$305,0)),"Sin ficha"))</f>
        <v/>
      </c>
      <c r="F456" s="14">
        <f>IF($D456="","",IFERROR(INDEX(Inventario!$C$6:$C$305,MATCH($D456,Inventario!$A$6:$A$305,0)),"Sin ficha"))</f>
        <v/>
      </c>
      <c r="G456" s="11" t="n"/>
      <c r="H456" s="11" t="n"/>
      <c r="I456" s="12" t="n"/>
      <c r="J456" s="14">
        <f>IF($D456="","",IF(ISNA(MATCH($D456,Inventario!$A$6:$A$305,0)),"Bicicleta no registrada",IF($I456="","Sin documento",IF($I456=INDEX(Inventario!$D$6:$D$305,MATCH($D456,Inventario!$A$6:$A$305,0)),"Propietario",IF(OR($I456=INDEX(Inventario!$F$6:$F$305,MATCH($D456,Inventario!$A$6:$A$305,0)),$I456=INDEX(Inventario!$H$6:$H$305,MATCH($D456,Inventario!$A$6:$A$305,0))),"Autorizado en la ficha","Otra persona")))))</f>
        <v/>
      </c>
      <c r="K456" s="11" t="n"/>
      <c r="L456" s="11" t="n"/>
      <c r="M456" s="11" t="n"/>
      <c r="N456" s="11" t="n"/>
      <c r="O456" s="14">
        <f>IF($D456="","",IF($J456="Bicicleta no registrada","Revisar: bicicleta sin ficha en el inventario",IF($G456="Salida no permitida","Revisar: intento de salida sin autorización (no salió)",IF($G456&lt;&gt;"Sale","",IF($J456="Propietario","",IF($J456="Autorizado en la ficha","Informativa: sale con un autorizado de la ficha",IF(OR($K456="Sí, por citófono o llamada",$K456="Sí, por escrito"),"Informativa: sale con otra persona, autorizada por el propietario",IF($J456="Sin documento","Revisar: sale sin documento y sin autorización","Revisar: sale con otra persona sin autorización del propietario"))))))))</f>
        <v/>
      </c>
      <c r="P456" s="14">
        <f>IF($O456="","",COUNTIF($O$7:$O456,"?*"))</f>
        <v/>
      </c>
    </row>
    <row r="457" ht="18" customHeight="1">
      <c r="A457" s="14">
        <f>IF(AND($B457="",$D457=""),"",ROW()-6)</f>
        <v/>
      </c>
      <c r="B457" s="13" t="n"/>
      <c r="C457" s="15" t="n"/>
      <c r="D457" s="11" t="n"/>
      <c r="E457" s="14">
        <f>IF($D457="","",IFERROR(INDEX(Inventario!$B$6:$B$305,MATCH($D457,Inventario!$A$6:$A$305,0)),"Sin ficha"))</f>
        <v/>
      </c>
      <c r="F457" s="14">
        <f>IF($D457="","",IFERROR(INDEX(Inventario!$C$6:$C$305,MATCH($D457,Inventario!$A$6:$A$305,0)),"Sin ficha"))</f>
        <v/>
      </c>
      <c r="G457" s="11" t="n"/>
      <c r="H457" s="11" t="n"/>
      <c r="I457" s="12" t="n"/>
      <c r="J457" s="14">
        <f>IF($D457="","",IF(ISNA(MATCH($D457,Inventario!$A$6:$A$305,0)),"Bicicleta no registrada",IF($I457="","Sin documento",IF($I457=INDEX(Inventario!$D$6:$D$305,MATCH($D457,Inventario!$A$6:$A$305,0)),"Propietario",IF(OR($I457=INDEX(Inventario!$F$6:$F$305,MATCH($D457,Inventario!$A$6:$A$305,0)),$I457=INDEX(Inventario!$H$6:$H$305,MATCH($D457,Inventario!$A$6:$A$305,0))),"Autorizado en la ficha","Otra persona")))))</f>
        <v/>
      </c>
      <c r="K457" s="11" t="n"/>
      <c r="L457" s="11" t="n"/>
      <c r="M457" s="11" t="n"/>
      <c r="N457" s="11" t="n"/>
      <c r="O457" s="14">
        <f>IF($D457="","",IF($J457="Bicicleta no registrada","Revisar: bicicleta sin ficha en el inventario",IF($G457="Salida no permitida","Revisar: intento de salida sin autorización (no salió)",IF($G457&lt;&gt;"Sale","",IF($J457="Propietario","",IF($J457="Autorizado en la ficha","Informativa: sale con un autorizado de la ficha",IF(OR($K457="Sí, por citófono o llamada",$K457="Sí, por escrito"),"Informativa: sale con otra persona, autorizada por el propietario",IF($J457="Sin documento","Revisar: sale sin documento y sin autorización","Revisar: sale con otra persona sin autorización del propietario"))))))))</f>
        <v/>
      </c>
      <c r="P457" s="14">
        <f>IF($O457="","",COUNTIF($O$7:$O457,"?*"))</f>
        <v/>
      </c>
    </row>
    <row r="458" ht="18" customHeight="1">
      <c r="A458" s="14">
        <f>IF(AND($B458="",$D458=""),"",ROW()-6)</f>
        <v/>
      </c>
      <c r="B458" s="13" t="n"/>
      <c r="C458" s="15" t="n"/>
      <c r="D458" s="11" t="n"/>
      <c r="E458" s="14">
        <f>IF($D458="","",IFERROR(INDEX(Inventario!$B$6:$B$305,MATCH($D458,Inventario!$A$6:$A$305,0)),"Sin ficha"))</f>
        <v/>
      </c>
      <c r="F458" s="14">
        <f>IF($D458="","",IFERROR(INDEX(Inventario!$C$6:$C$305,MATCH($D458,Inventario!$A$6:$A$305,0)),"Sin ficha"))</f>
        <v/>
      </c>
      <c r="G458" s="11" t="n"/>
      <c r="H458" s="11" t="n"/>
      <c r="I458" s="12" t="n"/>
      <c r="J458" s="14">
        <f>IF($D458="","",IF(ISNA(MATCH($D458,Inventario!$A$6:$A$305,0)),"Bicicleta no registrada",IF($I458="","Sin documento",IF($I458=INDEX(Inventario!$D$6:$D$305,MATCH($D458,Inventario!$A$6:$A$305,0)),"Propietario",IF(OR($I458=INDEX(Inventario!$F$6:$F$305,MATCH($D458,Inventario!$A$6:$A$305,0)),$I458=INDEX(Inventario!$H$6:$H$305,MATCH($D458,Inventario!$A$6:$A$305,0))),"Autorizado en la ficha","Otra persona")))))</f>
        <v/>
      </c>
      <c r="K458" s="11" t="n"/>
      <c r="L458" s="11" t="n"/>
      <c r="M458" s="11" t="n"/>
      <c r="N458" s="11" t="n"/>
      <c r="O458" s="14">
        <f>IF($D458="","",IF($J458="Bicicleta no registrada","Revisar: bicicleta sin ficha en el inventario",IF($G458="Salida no permitida","Revisar: intento de salida sin autorización (no salió)",IF($G458&lt;&gt;"Sale","",IF($J458="Propietario","",IF($J458="Autorizado en la ficha","Informativa: sale con un autorizado de la ficha",IF(OR($K458="Sí, por citófono o llamada",$K458="Sí, por escrito"),"Informativa: sale con otra persona, autorizada por el propietario",IF($J458="Sin documento","Revisar: sale sin documento y sin autorización","Revisar: sale con otra persona sin autorización del propietario"))))))))</f>
        <v/>
      </c>
      <c r="P458" s="14">
        <f>IF($O458="","",COUNTIF($O$7:$O458,"?*"))</f>
        <v/>
      </c>
    </row>
    <row r="459" ht="18" customHeight="1">
      <c r="A459" s="14">
        <f>IF(AND($B459="",$D459=""),"",ROW()-6)</f>
        <v/>
      </c>
      <c r="B459" s="13" t="n"/>
      <c r="C459" s="15" t="n"/>
      <c r="D459" s="11" t="n"/>
      <c r="E459" s="14">
        <f>IF($D459="","",IFERROR(INDEX(Inventario!$B$6:$B$305,MATCH($D459,Inventario!$A$6:$A$305,0)),"Sin ficha"))</f>
        <v/>
      </c>
      <c r="F459" s="14">
        <f>IF($D459="","",IFERROR(INDEX(Inventario!$C$6:$C$305,MATCH($D459,Inventario!$A$6:$A$305,0)),"Sin ficha"))</f>
        <v/>
      </c>
      <c r="G459" s="11" t="n"/>
      <c r="H459" s="11" t="n"/>
      <c r="I459" s="12" t="n"/>
      <c r="J459" s="14">
        <f>IF($D459="","",IF(ISNA(MATCH($D459,Inventario!$A$6:$A$305,0)),"Bicicleta no registrada",IF($I459="","Sin documento",IF($I459=INDEX(Inventario!$D$6:$D$305,MATCH($D459,Inventario!$A$6:$A$305,0)),"Propietario",IF(OR($I459=INDEX(Inventario!$F$6:$F$305,MATCH($D459,Inventario!$A$6:$A$305,0)),$I459=INDEX(Inventario!$H$6:$H$305,MATCH($D459,Inventario!$A$6:$A$305,0))),"Autorizado en la ficha","Otra persona")))))</f>
        <v/>
      </c>
      <c r="K459" s="11" t="n"/>
      <c r="L459" s="11" t="n"/>
      <c r="M459" s="11" t="n"/>
      <c r="N459" s="11" t="n"/>
      <c r="O459" s="14">
        <f>IF($D459="","",IF($J459="Bicicleta no registrada","Revisar: bicicleta sin ficha en el inventario",IF($G459="Salida no permitida","Revisar: intento de salida sin autorización (no salió)",IF($G459&lt;&gt;"Sale","",IF($J459="Propietario","",IF($J459="Autorizado en la ficha","Informativa: sale con un autorizado de la ficha",IF(OR($K459="Sí, por citófono o llamada",$K459="Sí, por escrito"),"Informativa: sale con otra persona, autorizada por el propietario",IF($J459="Sin documento","Revisar: sale sin documento y sin autorización","Revisar: sale con otra persona sin autorización del propietario"))))))))</f>
        <v/>
      </c>
      <c r="P459" s="14">
        <f>IF($O459="","",COUNTIF($O$7:$O459,"?*"))</f>
        <v/>
      </c>
    </row>
    <row r="460" ht="18" customHeight="1">
      <c r="A460" s="14">
        <f>IF(AND($B460="",$D460=""),"",ROW()-6)</f>
        <v/>
      </c>
      <c r="B460" s="13" t="n"/>
      <c r="C460" s="15" t="n"/>
      <c r="D460" s="11" t="n"/>
      <c r="E460" s="14">
        <f>IF($D460="","",IFERROR(INDEX(Inventario!$B$6:$B$305,MATCH($D460,Inventario!$A$6:$A$305,0)),"Sin ficha"))</f>
        <v/>
      </c>
      <c r="F460" s="14">
        <f>IF($D460="","",IFERROR(INDEX(Inventario!$C$6:$C$305,MATCH($D460,Inventario!$A$6:$A$305,0)),"Sin ficha"))</f>
        <v/>
      </c>
      <c r="G460" s="11" t="n"/>
      <c r="H460" s="11" t="n"/>
      <c r="I460" s="12" t="n"/>
      <c r="J460" s="14">
        <f>IF($D460="","",IF(ISNA(MATCH($D460,Inventario!$A$6:$A$305,0)),"Bicicleta no registrada",IF($I460="","Sin documento",IF($I460=INDEX(Inventario!$D$6:$D$305,MATCH($D460,Inventario!$A$6:$A$305,0)),"Propietario",IF(OR($I460=INDEX(Inventario!$F$6:$F$305,MATCH($D460,Inventario!$A$6:$A$305,0)),$I460=INDEX(Inventario!$H$6:$H$305,MATCH($D460,Inventario!$A$6:$A$305,0))),"Autorizado en la ficha","Otra persona")))))</f>
        <v/>
      </c>
      <c r="K460" s="11" t="n"/>
      <c r="L460" s="11" t="n"/>
      <c r="M460" s="11" t="n"/>
      <c r="N460" s="11" t="n"/>
      <c r="O460" s="14">
        <f>IF($D460="","",IF($J460="Bicicleta no registrada","Revisar: bicicleta sin ficha en el inventario",IF($G460="Salida no permitida","Revisar: intento de salida sin autorización (no salió)",IF($G460&lt;&gt;"Sale","",IF($J460="Propietario","",IF($J460="Autorizado en la ficha","Informativa: sale con un autorizado de la ficha",IF(OR($K460="Sí, por citófono o llamada",$K460="Sí, por escrito"),"Informativa: sale con otra persona, autorizada por el propietario",IF($J460="Sin documento","Revisar: sale sin documento y sin autorización","Revisar: sale con otra persona sin autorización del propietario"))))))))</f>
        <v/>
      </c>
      <c r="P460" s="14">
        <f>IF($O460="","",COUNTIF($O$7:$O460,"?*"))</f>
        <v/>
      </c>
    </row>
    <row r="461" ht="18" customHeight="1">
      <c r="A461" s="14">
        <f>IF(AND($B461="",$D461=""),"",ROW()-6)</f>
        <v/>
      </c>
      <c r="B461" s="13" t="n"/>
      <c r="C461" s="15" t="n"/>
      <c r="D461" s="11" t="n"/>
      <c r="E461" s="14">
        <f>IF($D461="","",IFERROR(INDEX(Inventario!$B$6:$B$305,MATCH($D461,Inventario!$A$6:$A$305,0)),"Sin ficha"))</f>
        <v/>
      </c>
      <c r="F461" s="14">
        <f>IF($D461="","",IFERROR(INDEX(Inventario!$C$6:$C$305,MATCH($D461,Inventario!$A$6:$A$305,0)),"Sin ficha"))</f>
        <v/>
      </c>
      <c r="G461" s="11" t="n"/>
      <c r="H461" s="11" t="n"/>
      <c r="I461" s="12" t="n"/>
      <c r="J461" s="14">
        <f>IF($D461="","",IF(ISNA(MATCH($D461,Inventario!$A$6:$A$305,0)),"Bicicleta no registrada",IF($I461="","Sin documento",IF($I461=INDEX(Inventario!$D$6:$D$305,MATCH($D461,Inventario!$A$6:$A$305,0)),"Propietario",IF(OR($I461=INDEX(Inventario!$F$6:$F$305,MATCH($D461,Inventario!$A$6:$A$305,0)),$I461=INDEX(Inventario!$H$6:$H$305,MATCH($D461,Inventario!$A$6:$A$305,0))),"Autorizado en la ficha","Otra persona")))))</f>
        <v/>
      </c>
      <c r="K461" s="11" t="n"/>
      <c r="L461" s="11" t="n"/>
      <c r="M461" s="11" t="n"/>
      <c r="N461" s="11" t="n"/>
      <c r="O461" s="14">
        <f>IF($D461="","",IF($J461="Bicicleta no registrada","Revisar: bicicleta sin ficha en el inventario",IF($G461="Salida no permitida","Revisar: intento de salida sin autorización (no salió)",IF($G461&lt;&gt;"Sale","",IF($J461="Propietario","",IF($J461="Autorizado en la ficha","Informativa: sale con un autorizado de la ficha",IF(OR($K461="Sí, por citófono o llamada",$K461="Sí, por escrito"),"Informativa: sale con otra persona, autorizada por el propietario",IF($J461="Sin documento","Revisar: sale sin documento y sin autorización","Revisar: sale con otra persona sin autorización del propietario"))))))))</f>
        <v/>
      </c>
      <c r="P461" s="14">
        <f>IF($O461="","",COUNTIF($O$7:$O461,"?*"))</f>
        <v/>
      </c>
    </row>
    <row r="462" ht="18" customHeight="1">
      <c r="A462" s="14">
        <f>IF(AND($B462="",$D462=""),"",ROW()-6)</f>
        <v/>
      </c>
      <c r="B462" s="13" t="n"/>
      <c r="C462" s="15" t="n"/>
      <c r="D462" s="11" t="n"/>
      <c r="E462" s="14">
        <f>IF($D462="","",IFERROR(INDEX(Inventario!$B$6:$B$305,MATCH($D462,Inventario!$A$6:$A$305,0)),"Sin ficha"))</f>
        <v/>
      </c>
      <c r="F462" s="14">
        <f>IF($D462="","",IFERROR(INDEX(Inventario!$C$6:$C$305,MATCH($D462,Inventario!$A$6:$A$305,0)),"Sin ficha"))</f>
        <v/>
      </c>
      <c r="G462" s="11" t="n"/>
      <c r="H462" s="11" t="n"/>
      <c r="I462" s="12" t="n"/>
      <c r="J462" s="14">
        <f>IF($D462="","",IF(ISNA(MATCH($D462,Inventario!$A$6:$A$305,0)),"Bicicleta no registrada",IF($I462="","Sin documento",IF($I462=INDEX(Inventario!$D$6:$D$305,MATCH($D462,Inventario!$A$6:$A$305,0)),"Propietario",IF(OR($I462=INDEX(Inventario!$F$6:$F$305,MATCH($D462,Inventario!$A$6:$A$305,0)),$I462=INDEX(Inventario!$H$6:$H$305,MATCH($D462,Inventario!$A$6:$A$305,0))),"Autorizado en la ficha","Otra persona")))))</f>
        <v/>
      </c>
      <c r="K462" s="11" t="n"/>
      <c r="L462" s="11" t="n"/>
      <c r="M462" s="11" t="n"/>
      <c r="N462" s="11" t="n"/>
      <c r="O462" s="14">
        <f>IF($D462="","",IF($J462="Bicicleta no registrada","Revisar: bicicleta sin ficha en el inventario",IF($G462="Salida no permitida","Revisar: intento de salida sin autorización (no salió)",IF($G462&lt;&gt;"Sale","",IF($J462="Propietario","",IF($J462="Autorizado en la ficha","Informativa: sale con un autorizado de la ficha",IF(OR($K462="Sí, por citófono o llamada",$K462="Sí, por escrito"),"Informativa: sale con otra persona, autorizada por el propietario",IF($J462="Sin documento","Revisar: sale sin documento y sin autorización","Revisar: sale con otra persona sin autorización del propietario"))))))))</f>
        <v/>
      </c>
      <c r="P462" s="14">
        <f>IF($O462="","",COUNTIF($O$7:$O462,"?*"))</f>
        <v/>
      </c>
    </row>
    <row r="463" ht="18" customHeight="1">
      <c r="A463" s="14">
        <f>IF(AND($B463="",$D463=""),"",ROW()-6)</f>
        <v/>
      </c>
      <c r="B463" s="13" t="n"/>
      <c r="C463" s="15" t="n"/>
      <c r="D463" s="11" t="n"/>
      <c r="E463" s="14">
        <f>IF($D463="","",IFERROR(INDEX(Inventario!$B$6:$B$305,MATCH($D463,Inventario!$A$6:$A$305,0)),"Sin ficha"))</f>
        <v/>
      </c>
      <c r="F463" s="14">
        <f>IF($D463="","",IFERROR(INDEX(Inventario!$C$6:$C$305,MATCH($D463,Inventario!$A$6:$A$305,0)),"Sin ficha"))</f>
        <v/>
      </c>
      <c r="G463" s="11" t="n"/>
      <c r="H463" s="11" t="n"/>
      <c r="I463" s="12" t="n"/>
      <c r="J463" s="14">
        <f>IF($D463="","",IF(ISNA(MATCH($D463,Inventario!$A$6:$A$305,0)),"Bicicleta no registrada",IF($I463="","Sin documento",IF($I463=INDEX(Inventario!$D$6:$D$305,MATCH($D463,Inventario!$A$6:$A$305,0)),"Propietario",IF(OR($I463=INDEX(Inventario!$F$6:$F$305,MATCH($D463,Inventario!$A$6:$A$305,0)),$I463=INDEX(Inventario!$H$6:$H$305,MATCH($D463,Inventario!$A$6:$A$305,0))),"Autorizado en la ficha","Otra persona")))))</f>
        <v/>
      </c>
      <c r="K463" s="11" t="n"/>
      <c r="L463" s="11" t="n"/>
      <c r="M463" s="11" t="n"/>
      <c r="N463" s="11" t="n"/>
      <c r="O463" s="14">
        <f>IF($D463="","",IF($J463="Bicicleta no registrada","Revisar: bicicleta sin ficha en el inventario",IF($G463="Salida no permitida","Revisar: intento de salida sin autorización (no salió)",IF($G463&lt;&gt;"Sale","",IF($J463="Propietario","",IF($J463="Autorizado en la ficha","Informativa: sale con un autorizado de la ficha",IF(OR($K463="Sí, por citófono o llamada",$K463="Sí, por escrito"),"Informativa: sale con otra persona, autorizada por el propietario",IF($J463="Sin documento","Revisar: sale sin documento y sin autorización","Revisar: sale con otra persona sin autorización del propietario"))))))))</f>
        <v/>
      </c>
      <c r="P463" s="14">
        <f>IF($O463="","",COUNTIF($O$7:$O463,"?*"))</f>
        <v/>
      </c>
    </row>
    <row r="464" ht="18" customHeight="1">
      <c r="A464" s="14">
        <f>IF(AND($B464="",$D464=""),"",ROW()-6)</f>
        <v/>
      </c>
      <c r="B464" s="13" t="n"/>
      <c r="C464" s="15" t="n"/>
      <c r="D464" s="11" t="n"/>
      <c r="E464" s="14">
        <f>IF($D464="","",IFERROR(INDEX(Inventario!$B$6:$B$305,MATCH($D464,Inventario!$A$6:$A$305,0)),"Sin ficha"))</f>
        <v/>
      </c>
      <c r="F464" s="14">
        <f>IF($D464="","",IFERROR(INDEX(Inventario!$C$6:$C$305,MATCH($D464,Inventario!$A$6:$A$305,0)),"Sin ficha"))</f>
        <v/>
      </c>
      <c r="G464" s="11" t="n"/>
      <c r="H464" s="11" t="n"/>
      <c r="I464" s="12" t="n"/>
      <c r="J464" s="14">
        <f>IF($D464="","",IF(ISNA(MATCH($D464,Inventario!$A$6:$A$305,0)),"Bicicleta no registrada",IF($I464="","Sin documento",IF($I464=INDEX(Inventario!$D$6:$D$305,MATCH($D464,Inventario!$A$6:$A$305,0)),"Propietario",IF(OR($I464=INDEX(Inventario!$F$6:$F$305,MATCH($D464,Inventario!$A$6:$A$305,0)),$I464=INDEX(Inventario!$H$6:$H$305,MATCH($D464,Inventario!$A$6:$A$305,0))),"Autorizado en la ficha","Otra persona")))))</f>
        <v/>
      </c>
      <c r="K464" s="11" t="n"/>
      <c r="L464" s="11" t="n"/>
      <c r="M464" s="11" t="n"/>
      <c r="N464" s="11" t="n"/>
      <c r="O464" s="14">
        <f>IF($D464="","",IF($J464="Bicicleta no registrada","Revisar: bicicleta sin ficha en el inventario",IF($G464="Salida no permitida","Revisar: intento de salida sin autorización (no salió)",IF($G464&lt;&gt;"Sale","",IF($J464="Propietario","",IF($J464="Autorizado en la ficha","Informativa: sale con un autorizado de la ficha",IF(OR($K464="Sí, por citófono o llamada",$K464="Sí, por escrito"),"Informativa: sale con otra persona, autorizada por el propietario",IF($J464="Sin documento","Revisar: sale sin documento y sin autorización","Revisar: sale con otra persona sin autorización del propietario"))))))))</f>
        <v/>
      </c>
      <c r="P464" s="14">
        <f>IF($O464="","",COUNTIF($O$7:$O464,"?*"))</f>
        <v/>
      </c>
    </row>
    <row r="465" ht="18" customHeight="1">
      <c r="A465" s="14">
        <f>IF(AND($B465="",$D465=""),"",ROW()-6)</f>
        <v/>
      </c>
      <c r="B465" s="13" t="n"/>
      <c r="C465" s="15" t="n"/>
      <c r="D465" s="11" t="n"/>
      <c r="E465" s="14">
        <f>IF($D465="","",IFERROR(INDEX(Inventario!$B$6:$B$305,MATCH($D465,Inventario!$A$6:$A$305,0)),"Sin ficha"))</f>
        <v/>
      </c>
      <c r="F465" s="14">
        <f>IF($D465="","",IFERROR(INDEX(Inventario!$C$6:$C$305,MATCH($D465,Inventario!$A$6:$A$305,0)),"Sin ficha"))</f>
        <v/>
      </c>
      <c r="G465" s="11" t="n"/>
      <c r="H465" s="11" t="n"/>
      <c r="I465" s="12" t="n"/>
      <c r="J465" s="14">
        <f>IF($D465="","",IF(ISNA(MATCH($D465,Inventario!$A$6:$A$305,0)),"Bicicleta no registrada",IF($I465="","Sin documento",IF($I465=INDEX(Inventario!$D$6:$D$305,MATCH($D465,Inventario!$A$6:$A$305,0)),"Propietario",IF(OR($I465=INDEX(Inventario!$F$6:$F$305,MATCH($D465,Inventario!$A$6:$A$305,0)),$I465=INDEX(Inventario!$H$6:$H$305,MATCH($D465,Inventario!$A$6:$A$305,0))),"Autorizado en la ficha","Otra persona")))))</f>
        <v/>
      </c>
      <c r="K465" s="11" t="n"/>
      <c r="L465" s="11" t="n"/>
      <c r="M465" s="11" t="n"/>
      <c r="N465" s="11" t="n"/>
      <c r="O465" s="14">
        <f>IF($D465="","",IF($J465="Bicicleta no registrada","Revisar: bicicleta sin ficha en el inventario",IF($G465="Salida no permitida","Revisar: intento de salida sin autorización (no salió)",IF($G465&lt;&gt;"Sale","",IF($J465="Propietario","",IF($J465="Autorizado en la ficha","Informativa: sale con un autorizado de la ficha",IF(OR($K465="Sí, por citófono o llamada",$K465="Sí, por escrito"),"Informativa: sale con otra persona, autorizada por el propietario",IF($J465="Sin documento","Revisar: sale sin documento y sin autorización","Revisar: sale con otra persona sin autorización del propietario"))))))))</f>
        <v/>
      </c>
      <c r="P465" s="14">
        <f>IF($O465="","",COUNTIF($O$7:$O465,"?*"))</f>
        <v/>
      </c>
    </row>
    <row r="466" ht="18" customHeight="1">
      <c r="A466" s="14">
        <f>IF(AND($B466="",$D466=""),"",ROW()-6)</f>
        <v/>
      </c>
      <c r="B466" s="13" t="n"/>
      <c r="C466" s="15" t="n"/>
      <c r="D466" s="11" t="n"/>
      <c r="E466" s="14">
        <f>IF($D466="","",IFERROR(INDEX(Inventario!$B$6:$B$305,MATCH($D466,Inventario!$A$6:$A$305,0)),"Sin ficha"))</f>
        <v/>
      </c>
      <c r="F466" s="14">
        <f>IF($D466="","",IFERROR(INDEX(Inventario!$C$6:$C$305,MATCH($D466,Inventario!$A$6:$A$305,0)),"Sin ficha"))</f>
        <v/>
      </c>
      <c r="G466" s="11" t="n"/>
      <c r="H466" s="11" t="n"/>
      <c r="I466" s="12" t="n"/>
      <c r="J466" s="14">
        <f>IF($D466="","",IF(ISNA(MATCH($D466,Inventario!$A$6:$A$305,0)),"Bicicleta no registrada",IF($I466="","Sin documento",IF($I466=INDEX(Inventario!$D$6:$D$305,MATCH($D466,Inventario!$A$6:$A$305,0)),"Propietario",IF(OR($I466=INDEX(Inventario!$F$6:$F$305,MATCH($D466,Inventario!$A$6:$A$305,0)),$I466=INDEX(Inventario!$H$6:$H$305,MATCH($D466,Inventario!$A$6:$A$305,0))),"Autorizado en la ficha","Otra persona")))))</f>
        <v/>
      </c>
      <c r="K466" s="11" t="n"/>
      <c r="L466" s="11" t="n"/>
      <c r="M466" s="11" t="n"/>
      <c r="N466" s="11" t="n"/>
      <c r="O466" s="14">
        <f>IF($D466="","",IF($J466="Bicicleta no registrada","Revisar: bicicleta sin ficha en el inventario",IF($G466="Salida no permitida","Revisar: intento de salida sin autorización (no salió)",IF($G466&lt;&gt;"Sale","",IF($J466="Propietario","",IF($J466="Autorizado en la ficha","Informativa: sale con un autorizado de la ficha",IF(OR($K466="Sí, por citófono o llamada",$K466="Sí, por escrito"),"Informativa: sale con otra persona, autorizada por el propietario",IF($J466="Sin documento","Revisar: sale sin documento y sin autorización","Revisar: sale con otra persona sin autorización del propietario"))))))))</f>
        <v/>
      </c>
      <c r="P466" s="14">
        <f>IF($O466="","",COUNTIF($O$7:$O466,"?*"))</f>
        <v/>
      </c>
    </row>
    <row r="467" ht="18" customHeight="1">
      <c r="A467" s="14">
        <f>IF(AND($B467="",$D467=""),"",ROW()-6)</f>
        <v/>
      </c>
      <c r="B467" s="13" t="n"/>
      <c r="C467" s="15" t="n"/>
      <c r="D467" s="11" t="n"/>
      <c r="E467" s="14">
        <f>IF($D467="","",IFERROR(INDEX(Inventario!$B$6:$B$305,MATCH($D467,Inventario!$A$6:$A$305,0)),"Sin ficha"))</f>
        <v/>
      </c>
      <c r="F467" s="14">
        <f>IF($D467="","",IFERROR(INDEX(Inventario!$C$6:$C$305,MATCH($D467,Inventario!$A$6:$A$305,0)),"Sin ficha"))</f>
        <v/>
      </c>
      <c r="G467" s="11" t="n"/>
      <c r="H467" s="11" t="n"/>
      <c r="I467" s="12" t="n"/>
      <c r="J467" s="14">
        <f>IF($D467="","",IF(ISNA(MATCH($D467,Inventario!$A$6:$A$305,0)),"Bicicleta no registrada",IF($I467="","Sin documento",IF($I467=INDEX(Inventario!$D$6:$D$305,MATCH($D467,Inventario!$A$6:$A$305,0)),"Propietario",IF(OR($I467=INDEX(Inventario!$F$6:$F$305,MATCH($D467,Inventario!$A$6:$A$305,0)),$I467=INDEX(Inventario!$H$6:$H$305,MATCH($D467,Inventario!$A$6:$A$305,0))),"Autorizado en la ficha","Otra persona")))))</f>
        <v/>
      </c>
      <c r="K467" s="11" t="n"/>
      <c r="L467" s="11" t="n"/>
      <c r="M467" s="11" t="n"/>
      <c r="N467" s="11" t="n"/>
      <c r="O467" s="14">
        <f>IF($D467="","",IF($J467="Bicicleta no registrada","Revisar: bicicleta sin ficha en el inventario",IF($G467="Salida no permitida","Revisar: intento de salida sin autorización (no salió)",IF($G467&lt;&gt;"Sale","",IF($J467="Propietario","",IF($J467="Autorizado en la ficha","Informativa: sale con un autorizado de la ficha",IF(OR($K467="Sí, por citófono o llamada",$K467="Sí, por escrito"),"Informativa: sale con otra persona, autorizada por el propietario",IF($J467="Sin documento","Revisar: sale sin documento y sin autorización","Revisar: sale con otra persona sin autorización del propietario"))))))))</f>
        <v/>
      </c>
      <c r="P467" s="14">
        <f>IF($O467="","",COUNTIF($O$7:$O467,"?*"))</f>
        <v/>
      </c>
    </row>
    <row r="468" ht="18" customHeight="1">
      <c r="A468" s="14">
        <f>IF(AND($B468="",$D468=""),"",ROW()-6)</f>
        <v/>
      </c>
      <c r="B468" s="13" t="n"/>
      <c r="C468" s="15" t="n"/>
      <c r="D468" s="11" t="n"/>
      <c r="E468" s="14">
        <f>IF($D468="","",IFERROR(INDEX(Inventario!$B$6:$B$305,MATCH($D468,Inventario!$A$6:$A$305,0)),"Sin ficha"))</f>
        <v/>
      </c>
      <c r="F468" s="14">
        <f>IF($D468="","",IFERROR(INDEX(Inventario!$C$6:$C$305,MATCH($D468,Inventario!$A$6:$A$305,0)),"Sin ficha"))</f>
        <v/>
      </c>
      <c r="G468" s="11" t="n"/>
      <c r="H468" s="11" t="n"/>
      <c r="I468" s="12" t="n"/>
      <c r="J468" s="14">
        <f>IF($D468="","",IF(ISNA(MATCH($D468,Inventario!$A$6:$A$305,0)),"Bicicleta no registrada",IF($I468="","Sin documento",IF($I468=INDEX(Inventario!$D$6:$D$305,MATCH($D468,Inventario!$A$6:$A$305,0)),"Propietario",IF(OR($I468=INDEX(Inventario!$F$6:$F$305,MATCH($D468,Inventario!$A$6:$A$305,0)),$I468=INDEX(Inventario!$H$6:$H$305,MATCH($D468,Inventario!$A$6:$A$305,0))),"Autorizado en la ficha","Otra persona")))))</f>
        <v/>
      </c>
      <c r="K468" s="11" t="n"/>
      <c r="L468" s="11" t="n"/>
      <c r="M468" s="11" t="n"/>
      <c r="N468" s="11" t="n"/>
      <c r="O468" s="14">
        <f>IF($D468="","",IF($J468="Bicicleta no registrada","Revisar: bicicleta sin ficha en el inventario",IF($G468="Salida no permitida","Revisar: intento de salida sin autorización (no salió)",IF($G468&lt;&gt;"Sale","",IF($J468="Propietario","",IF($J468="Autorizado en la ficha","Informativa: sale con un autorizado de la ficha",IF(OR($K468="Sí, por citófono o llamada",$K468="Sí, por escrito"),"Informativa: sale con otra persona, autorizada por el propietario",IF($J468="Sin documento","Revisar: sale sin documento y sin autorización","Revisar: sale con otra persona sin autorización del propietario"))))))))</f>
        <v/>
      </c>
      <c r="P468" s="14">
        <f>IF($O468="","",COUNTIF($O$7:$O468,"?*"))</f>
        <v/>
      </c>
    </row>
    <row r="469" ht="18" customHeight="1">
      <c r="A469" s="14">
        <f>IF(AND($B469="",$D469=""),"",ROW()-6)</f>
        <v/>
      </c>
      <c r="B469" s="13" t="n"/>
      <c r="C469" s="15" t="n"/>
      <c r="D469" s="11" t="n"/>
      <c r="E469" s="14">
        <f>IF($D469="","",IFERROR(INDEX(Inventario!$B$6:$B$305,MATCH($D469,Inventario!$A$6:$A$305,0)),"Sin ficha"))</f>
        <v/>
      </c>
      <c r="F469" s="14">
        <f>IF($D469="","",IFERROR(INDEX(Inventario!$C$6:$C$305,MATCH($D469,Inventario!$A$6:$A$305,0)),"Sin ficha"))</f>
        <v/>
      </c>
      <c r="G469" s="11" t="n"/>
      <c r="H469" s="11" t="n"/>
      <c r="I469" s="12" t="n"/>
      <c r="J469" s="14">
        <f>IF($D469="","",IF(ISNA(MATCH($D469,Inventario!$A$6:$A$305,0)),"Bicicleta no registrada",IF($I469="","Sin documento",IF($I469=INDEX(Inventario!$D$6:$D$305,MATCH($D469,Inventario!$A$6:$A$305,0)),"Propietario",IF(OR($I469=INDEX(Inventario!$F$6:$F$305,MATCH($D469,Inventario!$A$6:$A$305,0)),$I469=INDEX(Inventario!$H$6:$H$305,MATCH($D469,Inventario!$A$6:$A$305,0))),"Autorizado en la ficha","Otra persona")))))</f>
        <v/>
      </c>
      <c r="K469" s="11" t="n"/>
      <c r="L469" s="11" t="n"/>
      <c r="M469" s="11" t="n"/>
      <c r="N469" s="11" t="n"/>
      <c r="O469" s="14">
        <f>IF($D469="","",IF($J469="Bicicleta no registrada","Revisar: bicicleta sin ficha en el inventario",IF($G469="Salida no permitida","Revisar: intento de salida sin autorización (no salió)",IF($G469&lt;&gt;"Sale","",IF($J469="Propietario","",IF($J469="Autorizado en la ficha","Informativa: sale con un autorizado de la ficha",IF(OR($K469="Sí, por citófono o llamada",$K469="Sí, por escrito"),"Informativa: sale con otra persona, autorizada por el propietario",IF($J469="Sin documento","Revisar: sale sin documento y sin autorización","Revisar: sale con otra persona sin autorización del propietario"))))))))</f>
        <v/>
      </c>
      <c r="P469" s="14">
        <f>IF($O469="","",COUNTIF($O$7:$O469,"?*"))</f>
        <v/>
      </c>
    </row>
    <row r="470" ht="18" customHeight="1">
      <c r="A470" s="14">
        <f>IF(AND($B470="",$D470=""),"",ROW()-6)</f>
        <v/>
      </c>
      <c r="B470" s="13" t="n"/>
      <c r="C470" s="15" t="n"/>
      <c r="D470" s="11" t="n"/>
      <c r="E470" s="14">
        <f>IF($D470="","",IFERROR(INDEX(Inventario!$B$6:$B$305,MATCH($D470,Inventario!$A$6:$A$305,0)),"Sin ficha"))</f>
        <v/>
      </c>
      <c r="F470" s="14">
        <f>IF($D470="","",IFERROR(INDEX(Inventario!$C$6:$C$305,MATCH($D470,Inventario!$A$6:$A$305,0)),"Sin ficha"))</f>
        <v/>
      </c>
      <c r="G470" s="11" t="n"/>
      <c r="H470" s="11" t="n"/>
      <c r="I470" s="12" t="n"/>
      <c r="J470" s="14">
        <f>IF($D470="","",IF(ISNA(MATCH($D470,Inventario!$A$6:$A$305,0)),"Bicicleta no registrada",IF($I470="","Sin documento",IF($I470=INDEX(Inventario!$D$6:$D$305,MATCH($D470,Inventario!$A$6:$A$305,0)),"Propietario",IF(OR($I470=INDEX(Inventario!$F$6:$F$305,MATCH($D470,Inventario!$A$6:$A$305,0)),$I470=INDEX(Inventario!$H$6:$H$305,MATCH($D470,Inventario!$A$6:$A$305,0))),"Autorizado en la ficha","Otra persona")))))</f>
        <v/>
      </c>
      <c r="K470" s="11" t="n"/>
      <c r="L470" s="11" t="n"/>
      <c r="M470" s="11" t="n"/>
      <c r="N470" s="11" t="n"/>
      <c r="O470" s="14">
        <f>IF($D470="","",IF($J470="Bicicleta no registrada","Revisar: bicicleta sin ficha en el inventario",IF($G470="Salida no permitida","Revisar: intento de salida sin autorización (no salió)",IF($G470&lt;&gt;"Sale","",IF($J470="Propietario","",IF($J470="Autorizado en la ficha","Informativa: sale con un autorizado de la ficha",IF(OR($K470="Sí, por citófono o llamada",$K470="Sí, por escrito"),"Informativa: sale con otra persona, autorizada por el propietario",IF($J470="Sin documento","Revisar: sale sin documento y sin autorización","Revisar: sale con otra persona sin autorización del propietario"))))))))</f>
        <v/>
      </c>
      <c r="P470" s="14">
        <f>IF($O470="","",COUNTIF($O$7:$O470,"?*"))</f>
        <v/>
      </c>
    </row>
    <row r="471" ht="18" customHeight="1">
      <c r="A471" s="14">
        <f>IF(AND($B471="",$D471=""),"",ROW()-6)</f>
        <v/>
      </c>
      <c r="B471" s="13" t="n"/>
      <c r="C471" s="15" t="n"/>
      <c r="D471" s="11" t="n"/>
      <c r="E471" s="14">
        <f>IF($D471="","",IFERROR(INDEX(Inventario!$B$6:$B$305,MATCH($D471,Inventario!$A$6:$A$305,0)),"Sin ficha"))</f>
        <v/>
      </c>
      <c r="F471" s="14">
        <f>IF($D471="","",IFERROR(INDEX(Inventario!$C$6:$C$305,MATCH($D471,Inventario!$A$6:$A$305,0)),"Sin ficha"))</f>
        <v/>
      </c>
      <c r="G471" s="11" t="n"/>
      <c r="H471" s="11" t="n"/>
      <c r="I471" s="12" t="n"/>
      <c r="J471" s="14">
        <f>IF($D471="","",IF(ISNA(MATCH($D471,Inventario!$A$6:$A$305,0)),"Bicicleta no registrada",IF($I471="","Sin documento",IF($I471=INDEX(Inventario!$D$6:$D$305,MATCH($D471,Inventario!$A$6:$A$305,0)),"Propietario",IF(OR($I471=INDEX(Inventario!$F$6:$F$305,MATCH($D471,Inventario!$A$6:$A$305,0)),$I471=INDEX(Inventario!$H$6:$H$305,MATCH($D471,Inventario!$A$6:$A$305,0))),"Autorizado en la ficha","Otra persona")))))</f>
        <v/>
      </c>
      <c r="K471" s="11" t="n"/>
      <c r="L471" s="11" t="n"/>
      <c r="M471" s="11" t="n"/>
      <c r="N471" s="11" t="n"/>
      <c r="O471" s="14">
        <f>IF($D471="","",IF($J471="Bicicleta no registrada","Revisar: bicicleta sin ficha en el inventario",IF($G471="Salida no permitida","Revisar: intento de salida sin autorización (no salió)",IF($G471&lt;&gt;"Sale","",IF($J471="Propietario","",IF($J471="Autorizado en la ficha","Informativa: sale con un autorizado de la ficha",IF(OR($K471="Sí, por citófono o llamada",$K471="Sí, por escrito"),"Informativa: sale con otra persona, autorizada por el propietario",IF($J471="Sin documento","Revisar: sale sin documento y sin autorización","Revisar: sale con otra persona sin autorización del propietario"))))))))</f>
        <v/>
      </c>
      <c r="P471" s="14">
        <f>IF($O471="","",COUNTIF($O$7:$O471,"?*"))</f>
        <v/>
      </c>
    </row>
    <row r="472" ht="18" customHeight="1">
      <c r="A472" s="14">
        <f>IF(AND($B472="",$D472=""),"",ROW()-6)</f>
        <v/>
      </c>
      <c r="B472" s="13" t="n"/>
      <c r="C472" s="15" t="n"/>
      <c r="D472" s="11" t="n"/>
      <c r="E472" s="14">
        <f>IF($D472="","",IFERROR(INDEX(Inventario!$B$6:$B$305,MATCH($D472,Inventario!$A$6:$A$305,0)),"Sin ficha"))</f>
        <v/>
      </c>
      <c r="F472" s="14">
        <f>IF($D472="","",IFERROR(INDEX(Inventario!$C$6:$C$305,MATCH($D472,Inventario!$A$6:$A$305,0)),"Sin ficha"))</f>
        <v/>
      </c>
      <c r="G472" s="11" t="n"/>
      <c r="H472" s="11" t="n"/>
      <c r="I472" s="12" t="n"/>
      <c r="J472" s="14">
        <f>IF($D472="","",IF(ISNA(MATCH($D472,Inventario!$A$6:$A$305,0)),"Bicicleta no registrada",IF($I472="","Sin documento",IF($I472=INDEX(Inventario!$D$6:$D$305,MATCH($D472,Inventario!$A$6:$A$305,0)),"Propietario",IF(OR($I472=INDEX(Inventario!$F$6:$F$305,MATCH($D472,Inventario!$A$6:$A$305,0)),$I472=INDEX(Inventario!$H$6:$H$305,MATCH($D472,Inventario!$A$6:$A$305,0))),"Autorizado en la ficha","Otra persona")))))</f>
        <v/>
      </c>
      <c r="K472" s="11" t="n"/>
      <c r="L472" s="11" t="n"/>
      <c r="M472" s="11" t="n"/>
      <c r="N472" s="11" t="n"/>
      <c r="O472" s="14">
        <f>IF($D472="","",IF($J472="Bicicleta no registrada","Revisar: bicicleta sin ficha en el inventario",IF($G472="Salida no permitida","Revisar: intento de salida sin autorización (no salió)",IF($G472&lt;&gt;"Sale","",IF($J472="Propietario","",IF($J472="Autorizado en la ficha","Informativa: sale con un autorizado de la ficha",IF(OR($K472="Sí, por citófono o llamada",$K472="Sí, por escrito"),"Informativa: sale con otra persona, autorizada por el propietario",IF($J472="Sin documento","Revisar: sale sin documento y sin autorización","Revisar: sale con otra persona sin autorización del propietario"))))))))</f>
        <v/>
      </c>
      <c r="P472" s="14">
        <f>IF($O472="","",COUNTIF($O$7:$O472,"?*"))</f>
        <v/>
      </c>
    </row>
    <row r="473" ht="18" customHeight="1">
      <c r="A473" s="14">
        <f>IF(AND($B473="",$D473=""),"",ROW()-6)</f>
        <v/>
      </c>
      <c r="B473" s="13" t="n"/>
      <c r="C473" s="15" t="n"/>
      <c r="D473" s="11" t="n"/>
      <c r="E473" s="14">
        <f>IF($D473="","",IFERROR(INDEX(Inventario!$B$6:$B$305,MATCH($D473,Inventario!$A$6:$A$305,0)),"Sin ficha"))</f>
        <v/>
      </c>
      <c r="F473" s="14">
        <f>IF($D473="","",IFERROR(INDEX(Inventario!$C$6:$C$305,MATCH($D473,Inventario!$A$6:$A$305,0)),"Sin ficha"))</f>
        <v/>
      </c>
      <c r="G473" s="11" t="n"/>
      <c r="H473" s="11" t="n"/>
      <c r="I473" s="12" t="n"/>
      <c r="J473" s="14">
        <f>IF($D473="","",IF(ISNA(MATCH($D473,Inventario!$A$6:$A$305,0)),"Bicicleta no registrada",IF($I473="","Sin documento",IF($I473=INDEX(Inventario!$D$6:$D$305,MATCH($D473,Inventario!$A$6:$A$305,0)),"Propietario",IF(OR($I473=INDEX(Inventario!$F$6:$F$305,MATCH($D473,Inventario!$A$6:$A$305,0)),$I473=INDEX(Inventario!$H$6:$H$305,MATCH($D473,Inventario!$A$6:$A$305,0))),"Autorizado en la ficha","Otra persona")))))</f>
        <v/>
      </c>
      <c r="K473" s="11" t="n"/>
      <c r="L473" s="11" t="n"/>
      <c r="M473" s="11" t="n"/>
      <c r="N473" s="11" t="n"/>
      <c r="O473" s="14">
        <f>IF($D473="","",IF($J473="Bicicleta no registrada","Revisar: bicicleta sin ficha en el inventario",IF($G473="Salida no permitida","Revisar: intento de salida sin autorización (no salió)",IF($G473&lt;&gt;"Sale","",IF($J473="Propietario","",IF($J473="Autorizado en la ficha","Informativa: sale con un autorizado de la ficha",IF(OR($K473="Sí, por citófono o llamada",$K473="Sí, por escrito"),"Informativa: sale con otra persona, autorizada por el propietario",IF($J473="Sin documento","Revisar: sale sin documento y sin autorización","Revisar: sale con otra persona sin autorización del propietario"))))))))</f>
        <v/>
      </c>
      <c r="P473" s="14">
        <f>IF($O473="","",COUNTIF($O$7:$O473,"?*"))</f>
        <v/>
      </c>
    </row>
    <row r="474" ht="18" customHeight="1">
      <c r="A474" s="14">
        <f>IF(AND($B474="",$D474=""),"",ROW()-6)</f>
        <v/>
      </c>
      <c r="B474" s="13" t="n"/>
      <c r="C474" s="15" t="n"/>
      <c r="D474" s="11" t="n"/>
      <c r="E474" s="14">
        <f>IF($D474="","",IFERROR(INDEX(Inventario!$B$6:$B$305,MATCH($D474,Inventario!$A$6:$A$305,0)),"Sin ficha"))</f>
        <v/>
      </c>
      <c r="F474" s="14">
        <f>IF($D474="","",IFERROR(INDEX(Inventario!$C$6:$C$305,MATCH($D474,Inventario!$A$6:$A$305,0)),"Sin ficha"))</f>
        <v/>
      </c>
      <c r="G474" s="11" t="n"/>
      <c r="H474" s="11" t="n"/>
      <c r="I474" s="12" t="n"/>
      <c r="J474" s="14">
        <f>IF($D474="","",IF(ISNA(MATCH($D474,Inventario!$A$6:$A$305,0)),"Bicicleta no registrada",IF($I474="","Sin documento",IF($I474=INDEX(Inventario!$D$6:$D$305,MATCH($D474,Inventario!$A$6:$A$305,0)),"Propietario",IF(OR($I474=INDEX(Inventario!$F$6:$F$305,MATCH($D474,Inventario!$A$6:$A$305,0)),$I474=INDEX(Inventario!$H$6:$H$305,MATCH($D474,Inventario!$A$6:$A$305,0))),"Autorizado en la ficha","Otra persona")))))</f>
        <v/>
      </c>
      <c r="K474" s="11" t="n"/>
      <c r="L474" s="11" t="n"/>
      <c r="M474" s="11" t="n"/>
      <c r="N474" s="11" t="n"/>
      <c r="O474" s="14">
        <f>IF($D474="","",IF($J474="Bicicleta no registrada","Revisar: bicicleta sin ficha en el inventario",IF($G474="Salida no permitida","Revisar: intento de salida sin autorización (no salió)",IF($G474&lt;&gt;"Sale","",IF($J474="Propietario","",IF($J474="Autorizado en la ficha","Informativa: sale con un autorizado de la ficha",IF(OR($K474="Sí, por citófono o llamada",$K474="Sí, por escrito"),"Informativa: sale con otra persona, autorizada por el propietario",IF($J474="Sin documento","Revisar: sale sin documento y sin autorización","Revisar: sale con otra persona sin autorización del propietario"))))))))</f>
        <v/>
      </c>
      <c r="P474" s="14">
        <f>IF($O474="","",COUNTIF($O$7:$O474,"?*"))</f>
        <v/>
      </c>
    </row>
    <row r="475" ht="18" customHeight="1">
      <c r="A475" s="14">
        <f>IF(AND($B475="",$D475=""),"",ROW()-6)</f>
        <v/>
      </c>
      <c r="B475" s="13" t="n"/>
      <c r="C475" s="15" t="n"/>
      <c r="D475" s="11" t="n"/>
      <c r="E475" s="14">
        <f>IF($D475="","",IFERROR(INDEX(Inventario!$B$6:$B$305,MATCH($D475,Inventario!$A$6:$A$305,0)),"Sin ficha"))</f>
        <v/>
      </c>
      <c r="F475" s="14">
        <f>IF($D475="","",IFERROR(INDEX(Inventario!$C$6:$C$305,MATCH($D475,Inventario!$A$6:$A$305,0)),"Sin ficha"))</f>
        <v/>
      </c>
      <c r="G475" s="11" t="n"/>
      <c r="H475" s="11" t="n"/>
      <c r="I475" s="12" t="n"/>
      <c r="J475" s="14">
        <f>IF($D475="","",IF(ISNA(MATCH($D475,Inventario!$A$6:$A$305,0)),"Bicicleta no registrada",IF($I475="","Sin documento",IF($I475=INDEX(Inventario!$D$6:$D$305,MATCH($D475,Inventario!$A$6:$A$305,0)),"Propietario",IF(OR($I475=INDEX(Inventario!$F$6:$F$305,MATCH($D475,Inventario!$A$6:$A$305,0)),$I475=INDEX(Inventario!$H$6:$H$305,MATCH($D475,Inventario!$A$6:$A$305,0))),"Autorizado en la ficha","Otra persona")))))</f>
        <v/>
      </c>
      <c r="K475" s="11" t="n"/>
      <c r="L475" s="11" t="n"/>
      <c r="M475" s="11" t="n"/>
      <c r="N475" s="11" t="n"/>
      <c r="O475" s="14">
        <f>IF($D475="","",IF($J475="Bicicleta no registrada","Revisar: bicicleta sin ficha en el inventario",IF($G475="Salida no permitida","Revisar: intento de salida sin autorización (no salió)",IF($G475&lt;&gt;"Sale","",IF($J475="Propietario","",IF($J475="Autorizado en la ficha","Informativa: sale con un autorizado de la ficha",IF(OR($K475="Sí, por citófono o llamada",$K475="Sí, por escrito"),"Informativa: sale con otra persona, autorizada por el propietario",IF($J475="Sin documento","Revisar: sale sin documento y sin autorización","Revisar: sale con otra persona sin autorización del propietario"))))))))</f>
        <v/>
      </c>
      <c r="P475" s="14">
        <f>IF($O475="","",COUNTIF($O$7:$O475,"?*"))</f>
        <v/>
      </c>
    </row>
    <row r="476" ht="18" customHeight="1">
      <c r="A476" s="14">
        <f>IF(AND($B476="",$D476=""),"",ROW()-6)</f>
        <v/>
      </c>
      <c r="B476" s="13" t="n"/>
      <c r="C476" s="15" t="n"/>
      <c r="D476" s="11" t="n"/>
      <c r="E476" s="14">
        <f>IF($D476="","",IFERROR(INDEX(Inventario!$B$6:$B$305,MATCH($D476,Inventario!$A$6:$A$305,0)),"Sin ficha"))</f>
        <v/>
      </c>
      <c r="F476" s="14">
        <f>IF($D476="","",IFERROR(INDEX(Inventario!$C$6:$C$305,MATCH($D476,Inventario!$A$6:$A$305,0)),"Sin ficha"))</f>
        <v/>
      </c>
      <c r="G476" s="11" t="n"/>
      <c r="H476" s="11" t="n"/>
      <c r="I476" s="12" t="n"/>
      <c r="J476" s="14">
        <f>IF($D476="","",IF(ISNA(MATCH($D476,Inventario!$A$6:$A$305,0)),"Bicicleta no registrada",IF($I476="","Sin documento",IF($I476=INDEX(Inventario!$D$6:$D$305,MATCH($D476,Inventario!$A$6:$A$305,0)),"Propietario",IF(OR($I476=INDEX(Inventario!$F$6:$F$305,MATCH($D476,Inventario!$A$6:$A$305,0)),$I476=INDEX(Inventario!$H$6:$H$305,MATCH($D476,Inventario!$A$6:$A$305,0))),"Autorizado en la ficha","Otra persona")))))</f>
        <v/>
      </c>
      <c r="K476" s="11" t="n"/>
      <c r="L476" s="11" t="n"/>
      <c r="M476" s="11" t="n"/>
      <c r="N476" s="11" t="n"/>
      <c r="O476" s="14">
        <f>IF($D476="","",IF($J476="Bicicleta no registrada","Revisar: bicicleta sin ficha en el inventario",IF($G476="Salida no permitida","Revisar: intento de salida sin autorización (no salió)",IF($G476&lt;&gt;"Sale","",IF($J476="Propietario","",IF($J476="Autorizado en la ficha","Informativa: sale con un autorizado de la ficha",IF(OR($K476="Sí, por citófono o llamada",$K476="Sí, por escrito"),"Informativa: sale con otra persona, autorizada por el propietario",IF($J476="Sin documento","Revisar: sale sin documento y sin autorización","Revisar: sale con otra persona sin autorización del propietario"))))))))</f>
        <v/>
      </c>
      <c r="P476" s="14">
        <f>IF($O476="","",COUNTIF($O$7:$O476,"?*"))</f>
        <v/>
      </c>
    </row>
    <row r="477" ht="18" customHeight="1">
      <c r="A477" s="14">
        <f>IF(AND($B477="",$D477=""),"",ROW()-6)</f>
        <v/>
      </c>
      <c r="B477" s="13" t="n"/>
      <c r="C477" s="15" t="n"/>
      <c r="D477" s="11" t="n"/>
      <c r="E477" s="14">
        <f>IF($D477="","",IFERROR(INDEX(Inventario!$B$6:$B$305,MATCH($D477,Inventario!$A$6:$A$305,0)),"Sin ficha"))</f>
        <v/>
      </c>
      <c r="F477" s="14">
        <f>IF($D477="","",IFERROR(INDEX(Inventario!$C$6:$C$305,MATCH($D477,Inventario!$A$6:$A$305,0)),"Sin ficha"))</f>
        <v/>
      </c>
      <c r="G477" s="11" t="n"/>
      <c r="H477" s="11" t="n"/>
      <c r="I477" s="12" t="n"/>
      <c r="J477" s="14">
        <f>IF($D477="","",IF(ISNA(MATCH($D477,Inventario!$A$6:$A$305,0)),"Bicicleta no registrada",IF($I477="","Sin documento",IF($I477=INDEX(Inventario!$D$6:$D$305,MATCH($D477,Inventario!$A$6:$A$305,0)),"Propietario",IF(OR($I477=INDEX(Inventario!$F$6:$F$305,MATCH($D477,Inventario!$A$6:$A$305,0)),$I477=INDEX(Inventario!$H$6:$H$305,MATCH($D477,Inventario!$A$6:$A$305,0))),"Autorizado en la ficha","Otra persona")))))</f>
        <v/>
      </c>
      <c r="K477" s="11" t="n"/>
      <c r="L477" s="11" t="n"/>
      <c r="M477" s="11" t="n"/>
      <c r="N477" s="11" t="n"/>
      <c r="O477" s="14">
        <f>IF($D477="","",IF($J477="Bicicleta no registrada","Revisar: bicicleta sin ficha en el inventario",IF($G477="Salida no permitida","Revisar: intento de salida sin autorización (no salió)",IF($G477&lt;&gt;"Sale","",IF($J477="Propietario","",IF($J477="Autorizado en la ficha","Informativa: sale con un autorizado de la ficha",IF(OR($K477="Sí, por citófono o llamada",$K477="Sí, por escrito"),"Informativa: sale con otra persona, autorizada por el propietario",IF($J477="Sin documento","Revisar: sale sin documento y sin autorización","Revisar: sale con otra persona sin autorización del propietario"))))))))</f>
        <v/>
      </c>
      <c r="P477" s="14">
        <f>IF($O477="","",COUNTIF($O$7:$O477,"?*"))</f>
        <v/>
      </c>
    </row>
    <row r="478" ht="18" customHeight="1">
      <c r="A478" s="14">
        <f>IF(AND($B478="",$D478=""),"",ROW()-6)</f>
        <v/>
      </c>
      <c r="B478" s="13" t="n"/>
      <c r="C478" s="15" t="n"/>
      <c r="D478" s="11" t="n"/>
      <c r="E478" s="14">
        <f>IF($D478="","",IFERROR(INDEX(Inventario!$B$6:$B$305,MATCH($D478,Inventario!$A$6:$A$305,0)),"Sin ficha"))</f>
        <v/>
      </c>
      <c r="F478" s="14">
        <f>IF($D478="","",IFERROR(INDEX(Inventario!$C$6:$C$305,MATCH($D478,Inventario!$A$6:$A$305,0)),"Sin ficha"))</f>
        <v/>
      </c>
      <c r="G478" s="11" t="n"/>
      <c r="H478" s="11" t="n"/>
      <c r="I478" s="12" t="n"/>
      <c r="J478" s="14">
        <f>IF($D478="","",IF(ISNA(MATCH($D478,Inventario!$A$6:$A$305,0)),"Bicicleta no registrada",IF($I478="","Sin documento",IF($I478=INDEX(Inventario!$D$6:$D$305,MATCH($D478,Inventario!$A$6:$A$305,0)),"Propietario",IF(OR($I478=INDEX(Inventario!$F$6:$F$305,MATCH($D478,Inventario!$A$6:$A$305,0)),$I478=INDEX(Inventario!$H$6:$H$305,MATCH($D478,Inventario!$A$6:$A$305,0))),"Autorizado en la ficha","Otra persona")))))</f>
        <v/>
      </c>
      <c r="K478" s="11" t="n"/>
      <c r="L478" s="11" t="n"/>
      <c r="M478" s="11" t="n"/>
      <c r="N478" s="11" t="n"/>
      <c r="O478" s="14">
        <f>IF($D478="","",IF($J478="Bicicleta no registrada","Revisar: bicicleta sin ficha en el inventario",IF($G478="Salida no permitida","Revisar: intento de salida sin autorización (no salió)",IF($G478&lt;&gt;"Sale","",IF($J478="Propietario","",IF($J478="Autorizado en la ficha","Informativa: sale con un autorizado de la ficha",IF(OR($K478="Sí, por citófono o llamada",$K478="Sí, por escrito"),"Informativa: sale con otra persona, autorizada por el propietario",IF($J478="Sin documento","Revisar: sale sin documento y sin autorización","Revisar: sale con otra persona sin autorización del propietario"))))))))</f>
        <v/>
      </c>
      <c r="P478" s="14">
        <f>IF($O478="","",COUNTIF($O$7:$O478,"?*"))</f>
        <v/>
      </c>
    </row>
    <row r="479" ht="18" customHeight="1">
      <c r="A479" s="14">
        <f>IF(AND($B479="",$D479=""),"",ROW()-6)</f>
        <v/>
      </c>
      <c r="B479" s="13" t="n"/>
      <c r="C479" s="15" t="n"/>
      <c r="D479" s="11" t="n"/>
      <c r="E479" s="14">
        <f>IF($D479="","",IFERROR(INDEX(Inventario!$B$6:$B$305,MATCH($D479,Inventario!$A$6:$A$305,0)),"Sin ficha"))</f>
        <v/>
      </c>
      <c r="F479" s="14">
        <f>IF($D479="","",IFERROR(INDEX(Inventario!$C$6:$C$305,MATCH($D479,Inventario!$A$6:$A$305,0)),"Sin ficha"))</f>
        <v/>
      </c>
      <c r="G479" s="11" t="n"/>
      <c r="H479" s="11" t="n"/>
      <c r="I479" s="12" t="n"/>
      <c r="J479" s="14">
        <f>IF($D479="","",IF(ISNA(MATCH($D479,Inventario!$A$6:$A$305,0)),"Bicicleta no registrada",IF($I479="","Sin documento",IF($I479=INDEX(Inventario!$D$6:$D$305,MATCH($D479,Inventario!$A$6:$A$305,0)),"Propietario",IF(OR($I479=INDEX(Inventario!$F$6:$F$305,MATCH($D479,Inventario!$A$6:$A$305,0)),$I479=INDEX(Inventario!$H$6:$H$305,MATCH($D479,Inventario!$A$6:$A$305,0))),"Autorizado en la ficha","Otra persona")))))</f>
        <v/>
      </c>
      <c r="K479" s="11" t="n"/>
      <c r="L479" s="11" t="n"/>
      <c r="M479" s="11" t="n"/>
      <c r="N479" s="11" t="n"/>
      <c r="O479" s="14">
        <f>IF($D479="","",IF($J479="Bicicleta no registrada","Revisar: bicicleta sin ficha en el inventario",IF($G479="Salida no permitida","Revisar: intento de salida sin autorización (no salió)",IF($G479&lt;&gt;"Sale","",IF($J479="Propietario","",IF($J479="Autorizado en la ficha","Informativa: sale con un autorizado de la ficha",IF(OR($K479="Sí, por citófono o llamada",$K479="Sí, por escrito"),"Informativa: sale con otra persona, autorizada por el propietario",IF($J479="Sin documento","Revisar: sale sin documento y sin autorización","Revisar: sale con otra persona sin autorización del propietario"))))))))</f>
        <v/>
      </c>
      <c r="P479" s="14">
        <f>IF($O479="","",COUNTIF($O$7:$O479,"?*"))</f>
        <v/>
      </c>
    </row>
    <row r="480" ht="18" customHeight="1">
      <c r="A480" s="14">
        <f>IF(AND($B480="",$D480=""),"",ROW()-6)</f>
        <v/>
      </c>
      <c r="B480" s="13" t="n"/>
      <c r="C480" s="15" t="n"/>
      <c r="D480" s="11" t="n"/>
      <c r="E480" s="14">
        <f>IF($D480="","",IFERROR(INDEX(Inventario!$B$6:$B$305,MATCH($D480,Inventario!$A$6:$A$305,0)),"Sin ficha"))</f>
        <v/>
      </c>
      <c r="F480" s="14">
        <f>IF($D480="","",IFERROR(INDEX(Inventario!$C$6:$C$305,MATCH($D480,Inventario!$A$6:$A$305,0)),"Sin ficha"))</f>
        <v/>
      </c>
      <c r="G480" s="11" t="n"/>
      <c r="H480" s="11" t="n"/>
      <c r="I480" s="12" t="n"/>
      <c r="J480" s="14">
        <f>IF($D480="","",IF(ISNA(MATCH($D480,Inventario!$A$6:$A$305,0)),"Bicicleta no registrada",IF($I480="","Sin documento",IF($I480=INDEX(Inventario!$D$6:$D$305,MATCH($D480,Inventario!$A$6:$A$305,0)),"Propietario",IF(OR($I480=INDEX(Inventario!$F$6:$F$305,MATCH($D480,Inventario!$A$6:$A$305,0)),$I480=INDEX(Inventario!$H$6:$H$305,MATCH($D480,Inventario!$A$6:$A$305,0))),"Autorizado en la ficha","Otra persona")))))</f>
        <v/>
      </c>
      <c r="K480" s="11" t="n"/>
      <c r="L480" s="11" t="n"/>
      <c r="M480" s="11" t="n"/>
      <c r="N480" s="11" t="n"/>
      <c r="O480" s="14">
        <f>IF($D480="","",IF($J480="Bicicleta no registrada","Revisar: bicicleta sin ficha en el inventario",IF($G480="Salida no permitida","Revisar: intento de salida sin autorización (no salió)",IF($G480&lt;&gt;"Sale","",IF($J480="Propietario","",IF($J480="Autorizado en la ficha","Informativa: sale con un autorizado de la ficha",IF(OR($K480="Sí, por citófono o llamada",$K480="Sí, por escrito"),"Informativa: sale con otra persona, autorizada por el propietario",IF($J480="Sin documento","Revisar: sale sin documento y sin autorización","Revisar: sale con otra persona sin autorización del propietario"))))))))</f>
        <v/>
      </c>
      <c r="P480" s="14">
        <f>IF($O480="","",COUNTIF($O$7:$O480,"?*"))</f>
        <v/>
      </c>
    </row>
    <row r="481" ht="18" customHeight="1">
      <c r="A481" s="14">
        <f>IF(AND($B481="",$D481=""),"",ROW()-6)</f>
        <v/>
      </c>
      <c r="B481" s="13" t="n"/>
      <c r="C481" s="15" t="n"/>
      <c r="D481" s="11" t="n"/>
      <c r="E481" s="14">
        <f>IF($D481="","",IFERROR(INDEX(Inventario!$B$6:$B$305,MATCH($D481,Inventario!$A$6:$A$305,0)),"Sin ficha"))</f>
        <v/>
      </c>
      <c r="F481" s="14">
        <f>IF($D481="","",IFERROR(INDEX(Inventario!$C$6:$C$305,MATCH($D481,Inventario!$A$6:$A$305,0)),"Sin ficha"))</f>
        <v/>
      </c>
      <c r="G481" s="11" t="n"/>
      <c r="H481" s="11" t="n"/>
      <c r="I481" s="12" t="n"/>
      <c r="J481" s="14">
        <f>IF($D481="","",IF(ISNA(MATCH($D481,Inventario!$A$6:$A$305,0)),"Bicicleta no registrada",IF($I481="","Sin documento",IF($I481=INDEX(Inventario!$D$6:$D$305,MATCH($D481,Inventario!$A$6:$A$305,0)),"Propietario",IF(OR($I481=INDEX(Inventario!$F$6:$F$305,MATCH($D481,Inventario!$A$6:$A$305,0)),$I481=INDEX(Inventario!$H$6:$H$305,MATCH($D481,Inventario!$A$6:$A$305,0))),"Autorizado en la ficha","Otra persona")))))</f>
        <v/>
      </c>
      <c r="K481" s="11" t="n"/>
      <c r="L481" s="11" t="n"/>
      <c r="M481" s="11" t="n"/>
      <c r="N481" s="11" t="n"/>
      <c r="O481" s="14">
        <f>IF($D481="","",IF($J481="Bicicleta no registrada","Revisar: bicicleta sin ficha en el inventario",IF($G481="Salida no permitida","Revisar: intento de salida sin autorización (no salió)",IF($G481&lt;&gt;"Sale","",IF($J481="Propietario","",IF($J481="Autorizado en la ficha","Informativa: sale con un autorizado de la ficha",IF(OR($K481="Sí, por citófono o llamada",$K481="Sí, por escrito"),"Informativa: sale con otra persona, autorizada por el propietario",IF($J481="Sin documento","Revisar: sale sin documento y sin autorización","Revisar: sale con otra persona sin autorización del propietario"))))))))</f>
        <v/>
      </c>
      <c r="P481" s="14">
        <f>IF($O481="","",COUNTIF($O$7:$O481,"?*"))</f>
        <v/>
      </c>
    </row>
    <row r="482" ht="18" customHeight="1">
      <c r="A482" s="14">
        <f>IF(AND($B482="",$D482=""),"",ROW()-6)</f>
        <v/>
      </c>
      <c r="B482" s="13" t="n"/>
      <c r="C482" s="15" t="n"/>
      <c r="D482" s="11" t="n"/>
      <c r="E482" s="14">
        <f>IF($D482="","",IFERROR(INDEX(Inventario!$B$6:$B$305,MATCH($D482,Inventario!$A$6:$A$305,0)),"Sin ficha"))</f>
        <v/>
      </c>
      <c r="F482" s="14">
        <f>IF($D482="","",IFERROR(INDEX(Inventario!$C$6:$C$305,MATCH($D482,Inventario!$A$6:$A$305,0)),"Sin ficha"))</f>
        <v/>
      </c>
      <c r="G482" s="11" t="n"/>
      <c r="H482" s="11" t="n"/>
      <c r="I482" s="12" t="n"/>
      <c r="J482" s="14">
        <f>IF($D482="","",IF(ISNA(MATCH($D482,Inventario!$A$6:$A$305,0)),"Bicicleta no registrada",IF($I482="","Sin documento",IF($I482=INDEX(Inventario!$D$6:$D$305,MATCH($D482,Inventario!$A$6:$A$305,0)),"Propietario",IF(OR($I482=INDEX(Inventario!$F$6:$F$305,MATCH($D482,Inventario!$A$6:$A$305,0)),$I482=INDEX(Inventario!$H$6:$H$305,MATCH($D482,Inventario!$A$6:$A$305,0))),"Autorizado en la ficha","Otra persona")))))</f>
        <v/>
      </c>
      <c r="K482" s="11" t="n"/>
      <c r="L482" s="11" t="n"/>
      <c r="M482" s="11" t="n"/>
      <c r="N482" s="11" t="n"/>
      <c r="O482" s="14">
        <f>IF($D482="","",IF($J482="Bicicleta no registrada","Revisar: bicicleta sin ficha en el inventario",IF($G482="Salida no permitida","Revisar: intento de salida sin autorización (no salió)",IF($G482&lt;&gt;"Sale","",IF($J482="Propietario","",IF($J482="Autorizado en la ficha","Informativa: sale con un autorizado de la ficha",IF(OR($K482="Sí, por citófono o llamada",$K482="Sí, por escrito"),"Informativa: sale con otra persona, autorizada por el propietario",IF($J482="Sin documento","Revisar: sale sin documento y sin autorización","Revisar: sale con otra persona sin autorización del propietario"))))))))</f>
        <v/>
      </c>
      <c r="P482" s="14">
        <f>IF($O482="","",COUNTIF($O$7:$O482,"?*"))</f>
        <v/>
      </c>
    </row>
    <row r="483" ht="18" customHeight="1">
      <c r="A483" s="14">
        <f>IF(AND($B483="",$D483=""),"",ROW()-6)</f>
        <v/>
      </c>
      <c r="B483" s="13" t="n"/>
      <c r="C483" s="15" t="n"/>
      <c r="D483" s="11" t="n"/>
      <c r="E483" s="14">
        <f>IF($D483="","",IFERROR(INDEX(Inventario!$B$6:$B$305,MATCH($D483,Inventario!$A$6:$A$305,0)),"Sin ficha"))</f>
        <v/>
      </c>
      <c r="F483" s="14">
        <f>IF($D483="","",IFERROR(INDEX(Inventario!$C$6:$C$305,MATCH($D483,Inventario!$A$6:$A$305,0)),"Sin ficha"))</f>
        <v/>
      </c>
      <c r="G483" s="11" t="n"/>
      <c r="H483" s="11" t="n"/>
      <c r="I483" s="12" t="n"/>
      <c r="J483" s="14">
        <f>IF($D483="","",IF(ISNA(MATCH($D483,Inventario!$A$6:$A$305,0)),"Bicicleta no registrada",IF($I483="","Sin documento",IF($I483=INDEX(Inventario!$D$6:$D$305,MATCH($D483,Inventario!$A$6:$A$305,0)),"Propietario",IF(OR($I483=INDEX(Inventario!$F$6:$F$305,MATCH($D483,Inventario!$A$6:$A$305,0)),$I483=INDEX(Inventario!$H$6:$H$305,MATCH($D483,Inventario!$A$6:$A$305,0))),"Autorizado en la ficha","Otra persona")))))</f>
        <v/>
      </c>
      <c r="K483" s="11" t="n"/>
      <c r="L483" s="11" t="n"/>
      <c r="M483" s="11" t="n"/>
      <c r="N483" s="11" t="n"/>
      <c r="O483" s="14">
        <f>IF($D483="","",IF($J483="Bicicleta no registrada","Revisar: bicicleta sin ficha en el inventario",IF($G483="Salida no permitida","Revisar: intento de salida sin autorización (no salió)",IF($G483&lt;&gt;"Sale","",IF($J483="Propietario","",IF($J483="Autorizado en la ficha","Informativa: sale con un autorizado de la ficha",IF(OR($K483="Sí, por citófono o llamada",$K483="Sí, por escrito"),"Informativa: sale con otra persona, autorizada por el propietario",IF($J483="Sin documento","Revisar: sale sin documento y sin autorización","Revisar: sale con otra persona sin autorización del propietario"))))))))</f>
        <v/>
      </c>
      <c r="P483" s="14">
        <f>IF($O483="","",COUNTIF($O$7:$O483,"?*"))</f>
        <v/>
      </c>
    </row>
    <row r="484" ht="18" customHeight="1">
      <c r="A484" s="14">
        <f>IF(AND($B484="",$D484=""),"",ROW()-6)</f>
        <v/>
      </c>
      <c r="B484" s="13" t="n"/>
      <c r="C484" s="15" t="n"/>
      <c r="D484" s="11" t="n"/>
      <c r="E484" s="14">
        <f>IF($D484="","",IFERROR(INDEX(Inventario!$B$6:$B$305,MATCH($D484,Inventario!$A$6:$A$305,0)),"Sin ficha"))</f>
        <v/>
      </c>
      <c r="F484" s="14">
        <f>IF($D484="","",IFERROR(INDEX(Inventario!$C$6:$C$305,MATCH($D484,Inventario!$A$6:$A$305,0)),"Sin ficha"))</f>
        <v/>
      </c>
      <c r="G484" s="11" t="n"/>
      <c r="H484" s="11" t="n"/>
      <c r="I484" s="12" t="n"/>
      <c r="J484" s="14">
        <f>IF($D484="","",IF(ISNA(MATCH($D484,Inventario!$A$6:$A$305,0)),"Bicicleta no registrada",IF($I484="","Sin documento",IF($I484=INDEX(Inventario!$D$6:$D$305,MATCH($D484,Inventario!$A$6:$A$305,0)),"Propietario",IF(OR($I484=INDEX(Inventario!$F$6:$F$305,MATCH($D484,Inventario!$A$6:$A$305,0)),$I484=INDEX(Inventario!$H$6:$H$305,MATCH($D484,Inventario!$A$6:$A$305,0))),"Autorizado en la ficha","Otra persona")))))</f>
        <v/>
      </c>
      <c r="K484" s="11" t="n"/>
      <c r="L484" s="11" t="n"/>
      <c r="M484" s="11" t="n"/>
      <c r="N484" s="11" t="n"/>
      <c r="O484" s="14">
        <f>IF($D484="","",IF($J484="Bicicleta no registrada","Revisar: bicicleta sin ficha en el inventario",IF($G484="Salida no permitida","Revisar: intento de salida sin autorización (no salió)",IF($G484&lt;&gt;"Sale","",IF($J484="Propietario","",IF($J484="Autorizado en la ficha","Informativa: sale con un autorizado de la ficha",IF(OR($K484="Sí, por citófono o llamada",$K484="Sí, por escrito"),"Informativa: sale con otra persona, autorizada por el propietario",IF($J484="Sin documento","Revisar: sale sin documento y sin autorización","Revisar: sale con otra persona sin autorización del propietario"))))))))</f>
        <v/>
      </c>
      <c r="P484" s="14">
        <f>IF($O484="","",COUNTIF($O$7:$O484,"?*"))</f>
        <v/>
      </c>
    </row>
    <row r="485" ht="18" customHeight="1">
      <c r="A485" s="14">
        <f>IF(AND($B485="",$D485=""),"",ROW()-6)</f>
        <v/>
      </c>
      <c r="B485" s="13" t="n"/>
      <c r="C485" s="15" t="n"/>
      <c r="D485" s="11" t="n"/>
      <c r="E485" s="14">
        <f>IF($D485="","",IFERROR(INDEX(Inventario!$B$6:$B$305,MATCH($D485,Inventario!$A$6:$A$305,0)),"Sin ficha"))</f>
        <v/>
      </c>
      <c r="F485" s="14">
        <f>IF($D485="","",IFERROR(INDEX(Inventario!$C$6:$C$305,MATCH($D485,Inventario!$A$6:$A$305,0)),"Sin ficha"))</f>
        <v/>
      </c>
      <c r="G485" s="11" t="n"/>
      <c r="H485" s="11" t="n"/>
      <c r="I485" s="12" t="n"/>
      <c r="J485" s="14">
        <f>IF($D485="","",IF(ISNA(MATCH($D485,Inventario!$A$6:$A$305,0)),"Bicicleta no registrada",IF($I485="","Sin documento",IF($I485=INDEX(Inventario!$D$6:$D$305,MATCH($D485,Inventario!$A$6:$A$305,0)),"Propietario",IF(OR($I485=INDEX(Inventario!$F$6:$F$305,MATCH($D485,Inventario!$A$6:$A$305,0)),$I485=INDEX(Inventario!$H$6:$H$305,MATCH($D485,Inventario!$A$6:$A$305,0))),"Autorizado en la ficha","Otra persona")))))</f>
        <v/>
      </c>
      <c r="K485" s="11" t="n"/>
      <c r="L485" s="11" t="n"/>
      <c r="M485" s="11" t="n"/>
      <c r="N485" s="11" t="n"/>
      <c r="O485" s="14">
        <f>IF($D485="","",IF($J485="Bicicleta no registrada","Revisar: bicicleta sin ficha en el inventario",IF($G485="Salida no permitida","Revisar: intento de salida sin autorización (no salió)",IF($G485&lt;&gt;"Sale","",IF($J485="Propietario","",IF($J485="Autorizado en la ficha","Informativa: sale con un autorizado de la ficha",IF(OR($K485="Sí, por citófono o llamada",$K485="Sí, por escrito"),"Informativa: sale con otra persona, autorizada por el propietario",IF($J485="Sin documento","Revisar: sale sin documento y sin autorización","Revisar: sale con otra persona sin autorización del propietario"))))))))</f>
        <v/>
      </c>
      <c r="P485" s="14">
        <f>IF($O485="","",COUNTIF($O$7:$O485,"?*"))</f>
        <v/>
      </c>
    </row>
    <row r="486" ht="18" customHeight="1">
      <c r="A486" s="14">
        <f>IF(AND($B486="",$D486=""),"",ROW()-6)</f>
        <v/>
      </c>
      <c r="B486" s="13" t="n"/>
      <c r="C486" s="15" t="n"/>
      <c r="D486" s="11" t="n"/>
      <c r="E486" s="14">
        <f>IF($D486="","",IFERROR(INDEX(Inventario!$B$6:$B$305,MATCH($D486,Inventario!$A$6:$A$305,0)),"Sin ficha"))</f>
        <v/>
      </c>
      <c r="F486" s="14">
        <f>IF($D486="","",IFERROR(INDEX(Inventario!$C$6:$C$305,MATCH($D486,Inventario!$A$6:$A$305,0)),"Sin ficha"))</f>
        <v/>
      </c>
      <c r="G486" s="11" t="n"/>
      <c r="H486" s="11" t="n"/>
      <c r="I486" s="12" t="n"/>
      <c r="J486" s="14">
        <f>IF($D486="","",IF(ISNA(MATCH($D486,Inventario!$A$6:$A$305,0)),"Bicicleta no registrada",IF($I486="","Sin documento",IF($I486=INDEX(Inventario!$D$6:$D$305,MATCH($D486,Inventario!$A$6:$A$305,0)),"Propietario",IF(OR($I486=INDEX(Inventario!$F$6:$F$305,MATCH($D486,Inventario!$A$6:$A$305,0)),$I486=INDEX(Inventario!$H$6:$H$305,MATCH($D486,Inventario!$A$6:$A$305,0))),"Autorizado en la ficha","Otra persona")))))</f>
        <v/>
      </c>
      <c r="K486" s="11" t="n"/>
      <c r="L486" s="11" t="n"/>
      <c r="M486" s="11" t="n"/>
      <c r="N486" s="11" t="n"/>
      <c r="O486" s="14">
        <f>IF($D486="","",IF($J486="Bicicleta no registrada","Revisar: bicicleta sin ficha en el inventario",IF($G486="Salida no permitida","Revisar: intento de salida sin autorización (no salió)",IF($G486&lt;&gt;"Sale","",IF($J486="Propietario","",IF($J486="Autorizado en la ficha","Informativa: sale con un autorizado de la ficha",IF(OR($K486="Sí, por citófono o llamada",$K486="Sí, por escrito"),"Informativa: sale con otra persona, autorizada por el propietario",IF($J486="Sin documento","Revisar: sale sin documento y sin autorización","Revisar: sale con otra persona sin autorización del propietario"))))))))</f>
        <v/>
      </c>
      <c r="P486" s="14">
        <f>IF($O486="","",COUNTIF($O$7:$O486,"?*"))</f>
        <v/>
      </c>
    </row>
    <row r="487" ht="18" customHeight="1">
      <c r="A487" s="14">
        <f>IF(AND($B487="",$D487=""),"",ROW()-6)</f>
        <v/>
      </c>
      <c r="B487" s="13" t="n"/>
      <c r="C487" s="15" t="n"/>
      <c r="D487" s="11" t="n"/>
      <c r="E487" s="14">
        <f>IF($D487="","",IFERROR(INDEX(Inventario!$B$6:$B$305,MATCH($D487,Inventario!$A$6:$A$305,0)),"Sin ficha"))</f>
        <v/>
      </c>
      <c r="F487" s="14">
        <f>IF($D487="","",IFERROR(INDEX(Inventario!$C$6:$C$305,MATCH($D487,Inventario!$A$6:$A$305,0)),"Sin ficha"))</f>
        <v/>
      </c>
      <c r="G487" s="11" t="n"/>
      <c r="H487" s="11" t="n"/>
      <c r="I487" s="12" t="n"/>
      <c r="J487" s="14">
        <f>IF($D487="","",IF(ISNA(MATCH($D487,Inventario!$A$6:$A$305,0)),"Bicicleta no registrada",IF($I487="","Sin documento",IF($I487=INDEX(Inventario!$D$6:$D$305,MATCH($D487,Inventario!$A$6:$A$305,0)),"Propietario",IF(OR($I487=INDEX(Inventario!$F$6:$F$305,MATCH($D487,Inventario!$A$6:$A$305,0)),$I487=INDEX(Inventario!$H$6:$H$305,MATCH($D487,Inventario!$A$6:$A$305,0))),"Autorizado en la ficha","Otra persona")))))</f>
        <v/>
      </c>
      <c r="K487" s="11" t="n"/>
      <c r="L487" s="11" t="n"/>
      <c r="M487" s="11" t="n"/>
      <c r="N487" s="11" t="n"/>
      <c r="O487" s="14">
        <f>IF($D487="","",IF($J487="Bicicleta no registrada","Revisar: bicicleta sin ficha en el inventario",IF($G487="Salida no permitida","Revisar: intento de salida sin autorización (no salió)",IF($G487&lt;&gt;"Sale","",IF($J487="Propietario","",IF($J487="Autorizado en la ficha","Informativa: sale con un autorizado de la ficha",IF(OR($K487="Sí, por citófono o llamada",$K487="Sí, por escrito"),"Informativa: sale con otra persona, autorizada por el propietario",IF($J487="Sin documento","Revisar: sale sin documento y sin autorización","Revisar: sale con otra persona sin autorización del propietario"))))))))</f>
        <v/>
      </c>
      <c r="P487" s="14">
        <f>IF($O487="","",COUNTIF($O$7:$O487,"?*"))</f>
        <v/>
      </c>
    </row>
    <row r="488" ht="18" customHeight="1">
      <c r="A488" s="14">
        <f>IF(AND($B488="",$D488=""),"",ROW()-6)</f>
        <v/>
      </c>
      <c r="B488" s="13" t="n"/>
      <c r="C488" s="15" t="n"/>
      <c r="D488" s="11" t="n"/>
      <c r="E488" s="14">
        <f>IF($D488="","",IFERROR(INDEX(Inventario!$B$6:$B$305,MATCH($D488,Inventario!$A$6:$A$305,0)),"Sin ficha"))</f>
        <v/>
      </c>
      <c r="F488" s="14">
        <f>IF($D488="","",IFERROR(INDEX(Inventario!$C$6:$C$305,MATCH($D488,Inventario!$A$6:$A$305,0)),"Sin ficha"))</f>
        <v/>
      </c>
      <c r="G488" s="11" t="n"/>
      <c r="H488" s="11" t="n"/>
      <c r="I488" s="12" t="n"/>
      <c r="J488" s="14">
        <f>IF($D488="","",IF(ISNA(MATCH($D488,Inventario!$A$6:$A$305,0)),"Bicicleta no registrada",IF($I488="","Sin documento",IF($I488=INDEX(Inventario!$D$6:$D$305,MATCH($D488,Inventario!$A$6:$A$305,0)),"Propietario",IF(OR($I488=INDEX(Inventario!$F$6:$F$305,MATCH($D488,Inventario!$A$6:$A$305,0)),$I488=INDEX(Inventario!$H$6:$H$305,MATCH($D488,Inventario!$A$6:$A$305,0))),"Autorizado en la ficha","Otra persona")))))</f>
        <v/>
      </c>
      <c r="K488" s="11" t="n"/>
      <c r="L488" s="11" t="n"/>
      <c r="M488" s="11" t="n"/>
      <c r="N488" s="11" t="n"/>
      <c r="O488" s="14">
        <f>IF($D488="","",IF($J488="Bicicleta no registrada","Revisar: bicicleta sin ficha en el inventario",IF($G488="Salida no permitida","Revisar: intento de salida sin autorización (no salió)",IF($G488&lt;&gt;"Sale","",IF($J488="Propietario","",IF($J488="Autorizado en la ficha","Informativa: sale con un autorizado de la ficha",IF(OR($K488="Sí, por citófono o llamada",$K488="Sí, por escrito"),"Informativa: sale con otra persona, autorizada por el propietario",IF($J488="Sin documento","Revisar: sale sin documento y sin autorización","Revisar: sale con otra persona sin autorización del propietario"))))))))</f>
        <v/>
      </c>
      <c r="P488" s="14">
        <f>IF($O488="","",COUNTIF($O$7:$O488,"?*"))</f>
        <v/>
      </c>
    </row>
    <row r="489" ht="18" customHeight="1">
      <c r="A489" s="14">
        <f>IF(AND($B489="",$D489=""),"",ROW()-6)</f>
        <v/>
      </c>
      <c r="B489" s="13" t="n"/>
      <c r="C489" s="15" t="n"/>
      <c r="D489" s="11" t="n"/>
      <c r="E489" s="14">
        <f>IF($D489="","",IFERROR(INDEX(Inventario!$B$6:$B$305,MATCH($D489,Inventario!$A$6:$A$305,0)),"Sin ficha"))</f>
        <v/>
      </c>
      <c r="F489" s="14">
        <f>IF($D489="","",IFERROR(INDEX(Inventario!$C$6:$C$305,MATCH($D489,Inventario!$A$6:$A$305,0)),"Sin ficha"))</f>
        <v/>
      </c>
      <c r="G489" s="11" t="n"/>
      <c r="H489" s="11" t="n"/>
      <c r="I489" s="12" t="n"/>
      <c r="J489" s="14">
        <f>IF($D489="","",IF(ISNA(MATCH($D489,Inventario!$A$6:$A$305,0)),"Bicicleta no registrada",IF($I489="","Sin documento",IF($I489=INDEX(Inventario!$D$6:$D$305,MATCH($D489,Inventario!$A$6:$A$305,0)),"Propietario",IF(OR($I489=INDEX(Inventario!$F$6:$F$305,MATCH($D489,Inventario!$A$6:$A$305,0)),$I489=INDEX(Inventario!$H$6:$H$305,MATCH($D489,Inventario!$A$6:$A$305,0))),"Autorizado en la ficha","Otra persona")))))</f>
        <v/>
      </c>
      <c r="K489" s="11" t="n"/>
      <c r="L489" s="11" t="n"/>
      <c r="M489" s="11" t="n"/>
      <c r="N489" s="11" t="n"/>
      <c r="O489" s="14">
        <f>IF($D489="","",IF($J489="Bicicleta no registrada","Revisar: bicicleta sin ficha en el inventario",IF($G489="Salida no permitida","Revisar: intento de salida sin autorización (no salió)",IF($G489&lt;&gt;"Sale","",IF($J489="Propietario","",IF($J489="Autorizado en la ficha","Informativa: sale con un autorizado de la ficha",IF(OR($K489="Sí, por citófono o llamada",$K489="Sí, por escrito"),"Informativa: sale con otra persona, autorizada por el propietario",IF($J489="Sin documento","Revisar: sale sin documento y sin autorización","Revisar: sale con otra persona sin autorización del propietario"))))))))</f>
        <v/>
      </c>
      <c r="P489" s="14">
        <f>IF($O489="","",COUNTIF($O$7:$O489,"?*"))</f>
        <v/>
      </c>
    </row>
    <row r="490" ht="18" customHeight="1">
      <c r="A490" s="14">
        <f>IF(AND($B490="",$D490=""),"",ROW()-6)</f>
        <v/>
      </c>
      <c r="B490" s="13" t="n"/>
      <c r="C490" s="15" t="n"/>
      <c r="D490" s="11" t="n"/>
      <c r="E490" s="14">
        <f>IF($D490="","",IFERROR(INDEX(Inventario!$B$6:$B$305,MATCH($D490,Inventario!$A$6:$A$305,0)),"Sin ficha"))</f>
        <v/>
      </c>
      <c r="F490" s="14">
        <f>IF($D490="","",IFERROR(INDEX(Inventario!$C$6:$C$305,MATCH($D490,Inventario!$A$6:$A$305,0)),"Sin ficha"))</f>
        <v/>
      </c>
      <c r="G490" s="11" t="n"/>
      <c r="H490" s="11" t="n"/>
      <c r="I490" s="12" t="n"/>
      <c r="J490" s="14">
        <f>IF($D490="","",IF(ISNA(MATCH($D490,Inventario!$A$6:$A$305,0)),"Bicicleta no registrada",IF($I490="","Sin documento",IF($I490=INDEX(Inventario!$D$6:$D$305,MATCH($D490,Inventario!$A$6:$A$305,0)),"Propietario",IF(OR($I490=INDEX(Inventario!$F$6:$F$305,MATCH($D490,Inventario!$A$6:$A$305,0)),$I490=INDEX(Inventario!$H$6:$H$305,MATCH($D490,Inventario!$A$6:$A$305,0))),"Autorizado en la ficha","Otra persona")))))</f>
        <v/>
      </c>
      <c r="K490" s="11" t="n"/>
      <c r="L490" s="11" t="n"/>
      <c r="M490" s="11" t="n"/>
      <c r="N490" s="11" t="n"/>
      <c r="O490" s="14">
        <f>IF($D490="","",IF($J490="Bicicleta no registrada","Revisar: bicicleta sin ficha en el inventario",IF($G490="Salida no permitida","Revisar: intento de salida sin autorización (no salió)",IF($G490&lt;&gt;"Sale","",IF($J490="Propietario","",IF($J490="Autorizado en la ficha","Informativa: sale con un autorizado de la ficha",IF(OR($K490="Sí, por citófono o llamada",$K490="Sí, por escrito"),"Informativa: sale con otra persona, autorizada por el propietario",IF($J490="Sin documento","Revisar: sale sin documento y sin autorización","Revisar: sale con otra persona sin autorización del propietario"))))))))</f>
        <v/>
      </c>
      <c r="P490" s="14">
        <f>IF($O490="","",COUNTIF($O$7:$O490,"?*"))</f>
        <v/>
      </c>
    </row>
    <row r="491" ht="18" customHeight="1">
      <c r="A491" s="14">
        <f>IF(AND($B491="",$D491=""),"",ROW()-6)</f>
        <v/>
      </c>
      <c r="B491" s="13" t="n"/>
      <c r="C491" s="15" t="n"/>
      <c r="D491" s="11" t="n"/>
      <c r="E491" s="14">
        <f>IF($D491="","",IFERROR(INDEX(Inventario!$B$6:$B$305,MATCH($D491,Inventario!$A$6:$A$305,0)),"Sin ficha"))</f>
        <v/>
      </c>
      <c r="F491" s="14">
        <f>IF($D491="","",IFERROR(INDEX(Inventario!$C$6:$C$305,MATCH($D491,Inventario!$A$6:$A$305,0)),"Sin ficha"))</f>
        <v/>
      </c>
      <c r="G491" s="11" t="n"/>
      <c r="H491" s="11" t="n"/>
      <c r="I491" s="12" t="n"/>
      <c r="J491" s="14">
        <f>IF($D491="","",IF(ISNA(MATCH($D491,Inventario!$A$6:$A$305,0)),"Bicicleta no registrada",IF($I491="","Sin documento",IF($I491=INDEX(Inventario!$D$6:$D$305,MATCH($D491,Inventario!$A$6:$A$305,0)),"Propietario",IF(OR($I491=INDEX(Inventario!$F$6:$F$305,MATCH($D491,Inventario!$A$6:$A$305,0)),$I491=INDEX(Inventario!$H$6:$H$305,MATCH($D491,Inventario!$A$6:$A$305,0))),"Autorizado en la ficha","Otra persona")))))</f>
        <v/>
      </c>
      <c r="K491" s="11" t="n"/>
      <c r="L491" s="11" t="n"/>
      <c r="M491" s="11" t="n"/>
      <c r="N491" s="11" t="n"/>
      <c r="O491" s="14">
        <f>IF($D491="","",IF($J491="Bicicleta no registrada","Revisar: bicicleta sin ficha en el inventario",IF($G491="Salida no permitida","Revisar: intento de salida sin autorización (no salió)",IF($G491&lt;&gt;"Sale","",IF($J491="Propietario","",IF($J491="Autorizado en la ficha","Informativa: sale con un autorizado de la ficha",IF(OR($K491="Sí, por citófono o llamada",$K491="Sí, por escrito"),"Informativa: sale con otra persona, autorizada por el propietario",IF($J491="Sin documento","Revisar: sale sin documento y sin autorización","Revisar: sale con otra persona sin autorización del propietario"))))))))</f>
        <v/>
      </c>
      <c r="P491" s="14">
        <f>IF($O491="","",COUNTIF($O$7:$O491,"?*"))</f>
        <v/>
      </c>
    </row>
    <row r="492" ht="18" customHeight="1">
      <c r="A492" s="14">
        <f>IF(AND($B492="",$D492=""),"",ROW()-6)</f>
        <v/>
      </c>
      <c r="B492" s="13" t="n"/>
      <c r="C492" s="15" t="n"/>
      <c r="D492" s="11" t="n"/>
      <c r="E492" s="14">
        <f>IF($D492="","",IFERROR(INDEX(Inventario!$B$6:$B$305,MATCH($D492,Inventario!$A$6:$A$305,0)),"Sin ficha"))</f>
        <v/>
      </c>
      <c r="F492" s="14">
        <f>IF($D492="","",IFERROR(INDEX(Inventario!$C$6:$C$305,MATCH($D492,Inventario!$A$6:$A$305,0)),"Sin ficha"))</f>
        <v/>
      </c>
      <c r="G492" s="11" t="n"/>
      <c r="H492" s="11" t="n"/>
      <c r="I492" s="12" t="n"/>
      <c r="J492" s="14">
        <f>IF($D492="","",IF(ISNA(MATCH($D492,Inventario!$A$6:$A$305,0)),"Bicicleta no registrada",IF($I492="","Sin documento",IF($I492=INDEX(Inventario!$D$6:$D$305,MATCH($D492,Inventario!$A$6:$A$305,0)),"Propietario",IF(OR($I492=INDEX(Inventario!$F$6:$F$305,MATCH($D492,Inventario!$A$6:$A$305,0)),$I492=INDEX(Inventario!$H$6:$H$305,MATCH($D492,Inventario!$A$6:$A$305,0))),"Autorizado en la ficha","Otra persona")))))</f>
        <v/>
      </c>
      <c r="K492" s="11" t="n"/>
      <c r="L492" s="11" t="n"/>
      <c r="M492" s="11" t="n"/>
      <c r="N492" s="11" t="n"/>
      <c r="O492" s="14">
        <f>IF($D492="","",IF($J492="Bicicleta no registrada","Revisar: bicicleta sin ficha en el inventario",IF($G492="Salida no permitida","Revisar: intento de salida sin autorización (no salió)",IF($G492&lt;&gt;"Sale","",IF($J492="Propietario","",IF($J492="Autorizado en la ficha","Informativa: sale con un autorizado de la ficha",IF(OR($K492="Sí, por citófono o llamada",$K492="Sí, por escrito"),"Informativa: sale con otra persona, autorizada por el propietario",IF($J492="Sin documento","Revisar: sale sin documento y sin autorización","Revisar: sale con otra persona sin autorización del propietario"))))))))</f>
        <v/>
      </c>
      <c r="P492" s="14">
        <f>IF($O492="","",COUNTIF($O$7:$O492,"?*"))</f>
        <v/>
      </c>
    </row>
    <row r="493" ht="18" customHeight="1">
      <c r="A493" s="14">
        <f>IF(AND($B493="",$D493=""),"",ROW()-6)</f>
        <v/>
      </c>
      <c r="B493" s="13" t="n"/>
      <c r="C493" s="15" t="n"/>
      <c r="D493" s="11" t="n"/>
      <c r="E493" s="14">
        <f>IF($D493="","",IFERROR(INDEX(Inventario!$B$6:$B$305,MATCH($D493,Inventario!$A$6:$A$305,0)),"Sin ficha"))</f>
        <v/>
      </c>
      <c r="F493" s="14">
        <f>IF($D493="","",IFERROR(INDEX(Inventario!$C$6:$C$305,MATCH($D493,Inventario!$A$6:$A$305,0)),"Sin ficha"))</f>
        <v/>
      </c>
      <c r="G493" s="11" t="n"/>
      <c r="H493" s="11" t="n"/>
      <c r="I493" s="12" t="n"/>
      <c r="J493" s="14">
        <f>IF($D493="","",IF(ISNA(MATCH($D493,Inventario!$A$6:$A$305,0)),"Bicicleta no registrada",IF($I493="","Sin documento",IF($I493=INDEX(Inventario!$D$6:$D$305,MATCH($D493,Inventario!$A$6:$A$305,0)),"Propietario",IF(OR($I493=INDEX(Inventario!$F$6:$F$305,MATCH($D493,Inventario!$A$6:$A$305,0)),$I493=INDEX(Inventario!$H$6:$H$305,MATCH($D493,Inventario!$A$6:$A$305,0))),"Autorizado en la ficha","Otra persona")))))</f>
        <v/>
      </c>
      <c r="K493" s="11" t="n"/>
      <c r="L493" s="11" t="n"/>
      <c r="M493" s="11" t="n"/>
      <c r="N493" s="11" t="n"/>
      <c r="O493" s="14">
        <f>IF($D493="","",IF($J493="Bicicleta no registrada","Revisar: bicicleta sin ficha en el inventario",IF($G493="Salida no permitida","Revisar: intento de salida sin autorización (no salió)",IF($G493&lt;&gt;"Sale","",IF($J493="Propietario","",IF($J493="Autorizado en la ficha","Informativa: sale con un autorizado de la ficha",IF(OR($K493="Sí, por citófono o llamada",$K493="Sí, por escrito"),"Informativa: sale con otra persona, autorizada por el propietario",IF($J493="Sin documento","Revisar: sale sin documento y sin autorización","Revisar: sale con otra persona sin autorización del propietario"))))))))</f>
        <v/>
      </c>
      <c r="P493" s="14">
        <f>IF($O493="","",COUNTIF($O$7:$O493,"?*"))</f>
        <v/>
      </c>
    </row>
    <row r="494" ht="18" customHeight="1">
      <c r="A494" s="14">
        <f>IF(AND($B494="",$D494=""),"",ROW()-6)</f>
        <v/>
      </c>
      <c r="B494" s="13" t="n"/>
      <c r="C494" s="15" t="n"/>
      <c r="D494" s="11" t="n"/>
      <c r="E494" s="14">
        <f>IF($D494="","",IFERROR(INDEX(Inventario!$B$6:$B$305,MATCH($D494,Inventario!$A$6:$A$305,0)),"Sin ficha"))</f>
        <v/>
      </c>
      <c r="F494" s="14">
        <f>IF($D494="","",IFERROR(INDEX(Inventario!$C$6:$C$305,MATCH($D494,Inventario!$A$6:$A$305,0)),"Sin ficha"))</f>
        <v/>
      </c>
      <c r="G494" s="11" t="n"/>
      <c r="H494" s="11" t="n"/>
      <c r="I494" s="12" t="n"/>
      <c r="J494" s="14">
        <f>IF($D494="","",IF(ISNA(MATCH($D494,Inventario!$A$6:$A$305,0)),"Bicicleta no registrada",IF($I494="","Sin documento",IF($I494=INDEX(Inventario!$D$6:$D$305,MATCH($D494,Inventario!$A$6:$A$305,0)),"Propietario",IF(OR($I494=INDEX(Inventario!$F$6:$F$305,MATCH($D494,Inventario!$A$6:$A$305,0)),$I494=INDEX(Inventario!$H$6:$H$305,MATCH($D494,Inventario!$A$6:$A$305,0))),"Autorizado en la ficha","Otra persona")))))</f>
        <v/>
      </c>
      <c r="K494" s="11" t="n"/>
      <c r="L494" s="11" t="n"/>
      <c r="M494" s="11" t="n"/>
      <c r="N494" s="11" t="n"/>
      <c r="O494" s="14">
        <f>IF($D494="","",IF($J494="Bicicleta no registrada","Revisar: bicicleta sin ficha en el inventario",IF($G494="Salida no permitida","Revisar: intento de salida sin autorización (no salió)",IF($G494&lt;&gt;"Sale","",IF($J494="Propietario","",IF($J494="Autorizado en la ficha","Informativa: sale con un autorizado de la ficha",IF(OR($K494="Sí, por citófono o llamada",$K494="Sí, por escrito"),"Informativa: sale con otra persona, autorizada por el propietario",IF($J494="Sin documento","Revisar: sale sin documento y sin autorización","Revisar: sale con otra persona sin autorización del propietario"))))))))</f>
        <v/>
      </c>
      <c r="P494" s="14">
        <f>IF($O494="","",COUNTIF($O$7:$O494,"?*"))</f>
        <v/>
      </c>
    </row>
    <row r="495" ht="18" customHeight="1">
      <c r="A495" s="14">
        <f>IF(AND($B495="",$D495=""),"",ROW()-6)</f>
        <v/>
      </c>
      <c r="B495" s="13" t="n"/>
      <c r="C495" s="15" t="n"/>
      <c r="D495" s="11" t="n"/>
      <c r="E495" s="14">
        <f>IF($D495="","",IFERROR(INDEX(Inventario!$B$6:$B$305,MATCH($D495,Inventario!$A$6:$A$305,0)),"Sin ficha"))</f>
        <v/>
      </c>
      <c r="F495" s="14">
        <f>IF($D495="","",IFERROR(INDEX(Inventario!$C$6:$C$305,MATCH($D495,Inventario!$A$6:$A$305,0)),"Sin ficha"))</f>
        <v/>
      </c>
      <c r="G495" s="11" t="n"/>
      <c r="H495" s="11" t="n"/>
      <c r="I495" s="12" t="n"/>
      <c r="J495" s="14">
        <f>IF($D495="","",IF(ISNA(MATCH($D495,Inventario!$A$6:$A$305,0)),"Bicicleta no registrada",IF($I495="","Sin documento",IF($I495=INDEX(Inventario!$D$6:$D$305,MATCH($D495,Inventario!$A$6:$A$305,0)),"Propietario",IF(OR($I495=INDEX(Inventario!$F$6:$F$305,MATCH($D495,Inventario!$A$6:$A$305,0)),$I495=INDEX(Inventario!$H$6:$H$305,MATCH($D495,Inventario!$A$6:$A$305,0))),"Autorizado en la ficha","Otra persona")))))</f>
        <v/>
      </c>
      <c r="K495" s="11" t="n"/>
      <c r="L495" s="11" t="n"/>
      <c r="M495" s="11" t="n"/>
      <c r="N495" s="11" t="n"/>
      <c r="O495" s="14">
        <f>IF($D495="","",IF($J495="Bicicleta no registrada","Revisar: bicicleta sin ficha en el inventario",IF($G495="Salida no permitida","Revisar: intento de salida sin autorización (no salió)",IF($G495&lt;&gt;"Sale","",IF($J495="Propietario","",IF($J495="Autorizado en la ficha","Informativa: sale con un autorizado de la ficha",IF(OR($K495="Sí, por citófono o llamada",$K495="Sí, por escrito"),"Informativa: sale con otra persona, autorizada por el propietario",IF($J495="Sin documento","Revisar: sale sin documento y sin autorización","Revisar: sale con otra persona sin autorización del propietario"))))))))</f>
        <v/>
      </c>
      <c r="P495" s="14">
        <f>IF($O495="","",COUNTIF($O$7:$O495,"?*"))</f>
        <v/>
      </c>
    </row>
    <row r="496" ht="18" customHeight="1">
      <c r="A496" s="14">
        <f>IF(AND($B496="",$D496=""),"",ROW()-6)</f>
        <v/>
      </c>
      <c r="B496" s="13" t="n"/>
      <c r="C496" s="15" t="n"/>
      <c r="D496" s="11" t="n"/>
      <c r="E496" s="14">
        <f>IF($D496="","",IFERROR(INDEX(Inventario!$B$6:$B$305,MATCH($D496,Inventario!$A$6:$A$305,0)),"Sin ficha"))</f>
        <v/>
      </c>
      <c r="F496" s="14">
        <f>IF($D496="","",IFERROR(INDEX(Inventario!$C$6:$C$305,MATCH($D496,Inventario!$A$6:$A$305,0)),"Sin ficha"))</f>
        <v/>
      </c>
      <c r="G496" s="11" t="n"/>
      <c r="H496" s="11" t="n"/>
      <c r="I496" s="12" t="n"/>
      <c r="J496" s="14">
        <f>IF($D496="","",IF(ISNA(MATCH($D496,Inventario!$A$6:$A$305,0)),"Bicicleta no registrada",IF($I496="","Sin documento",IF($I496=INDEX(Inventario!$D$6:$D$305,MATCH($D496,Inventario!$A$6:$A$305,0)),"Propietario",IF(OR($I496=INDEX(Inventario!$F$6:$F$305,MATCH($D496,Inventario!$A$6:$A$305,0)),$I496=INDEX(Inventario!$H$6:$H$305,MATCH($D496,Inventario!$A$6:$A$305,0))),"Autorizado en la ficha","Otra persona")))))</f>
        <v/>
      </c>
      <c r="K496" s="11" t="n"/>
      <c r="L496" s="11" t="n"/>
      <c r="M496" s="11" t="n"/>
      <c r="N496" s="11" t="n"/>
      <c r="O496" s="14">
        <f>IF($D496="","",IF($J496="Bicicleta no registrada","Revisar: bicicleta sin ficha en el inventario",IF($G496="Salida no permitida","Revisar: intento de salida sin autorización (no salió)",IF($G496&lt;&gt;"Sale","",IF($J496="Propietario","",IF($J496="Autorizado en la ficha","Informativa: sale con un autorizado de la ficha",IF(OR($K496="Sí, por citófono o llamada",$K496="Sí, por escrito"),"Informativa: sale con otra persona, autorizada por el propietario",IF($J496="Sin documento","Revisar: sale sin documento y sin autorización","Revisar: sale con otra persona sin autorización del propietario"))))))))</f>
        <v/>
      </c>
      <c r="P496" s="14">
        <f>IF($O496="","",COUNTIF($O$7:$O496,"?*"))</f>
        <v/>
      </c>
    </row>
    <row r="497" ht="18" customHeight="1">
      <c r="A497" s="14">
        <f>IF(AND($B497="",$D497=""),"",ROW()-6)</f>
        <v/>
      </c>
      <c r="B497" s="13" t="n"/>
      <c r="C497" s="15" t="n"/>
      <c r="D497" s="11" t="n"/>
      <c r="E497" s="14">
        <f>IF($D497="","",IFERROR(INDEX(Inventario!$B$6:$B$305,MATCH($D497,Inventario!$A$6:$A$305,0)),"Sin ficha"))</f>
        <v/>
      </c>
      <c r="F497" s="14">
        <f>IF($D497="","",IFERROR(INDEX(Inventario!$C$6:$C$305,MATCH($D497,Inventario!$A$6:$A$305,0)),"Sin ficha"))</f>
        <v/>
      </c>
      <c r="G497" s="11" t="n"/>
      <c r="H497" s="11" t="n"/>
      <c r="I497" s="12" t="n"/>
      <c r="J497" s="14">
        <f>IF($D497="","",IF(ISNA(MATCH($D497,Inventario!$A$6:$A$305,0)),"Bicicleta no registrada",IF($I497="","Sin documento",IF($I497=INDEX(Inventario!$D$6:$D$305,MATCH($D497,Inventario!$A$6:$A$305,0)),"Propietario",IF(OR($I497=INDEX(Inventario!$F$6:$F$305,MATCH($D497,Inventario!$A$6:$A$305,0)),$I497=INDEX(Inventario!$H$6:$H$305,MATCH($D497,Inventario!$A$6:$A$305,0))),"Autorizado en la ficha","Otra persona")))))</f>
        <v/>
      </c>
      <c r="K497" s="11" t="n"/>
      <c r="L497" s="11" t="n"/>
      <c r="M497" s="11" t="n"/>
      <c r="N497" s="11" t="n"/>
      <c r="O497" s="14">
        <f>IF($D497="","",IF($J497="Bicicleta no registrada","Revisar: bicicleta sin ficha en el inventario",IF($G497="Salida no permitida","Revisar: intento de salida sin autorización (no salió)",IF($G497&lt;&gt;"Sale","",IF($J497="Propietario","",IF($J497="Autorizado en la ficha","Informativa: sale con un autorizado de la ficha",IF(OR($K497="Sí, por citófono o llamada",$K497="Sí, por escrito"),"Informativa: sale con otra persona, autorizada por el propietario",IF($J497="Sin documento","Revisar: sale sin documento y sin autorización","Revisar: sale con otra persona sin autorización del propietario"))))))))</f>
        <v/>
      </c>
      <c r="P497" s="14">
        <f>IF($O497="","",COUNTIF($O$7:$O497,"?*"))</f>
        <v/>
      </c>
    </row>
    <row r="498" ht="18" customHeight="1">
      <c r="A498" s="14">
        <f>IF(AND($B498="",$D498=""),"",ROW()-6)</f>
        <v/>
      </c>
      <c r="B498" s="13" t="n"/>
      <c r="C498" s="15" t="n"/>
      <c r="D498" s="11" t="n"/>
      <c r="E498" s="14">
        <f>IF($D498="","",IFERROR(INDEX(Inventario!$B$6:$B$305,MATCH($D498,Inventario!$A$6:$A$305,0)),"Sin ficha"))</f>
        <v/>
      </c>
      <c r="F498" s="14">
        <f>IF($D498="","",IFERROR(INDEX(Inventario!$C$6:$C$305,MATCH($D498,Inventario!$A$6:$A$305,0)),"Sin ficha"))</f>
        <v/>
      </c>
      <c r="G498" s="11" t="n"/>
      <c r="H498" s="11" t="n"/>
      <c r="I498" s="12" t="n"/>
      <c r="J498" s="14">
        <f>IF($D498="","",IF(ISNA(MATCH($D498,Inventario!$A$6:$A$305,0)),"Bicicleta no registrada",IF($I498="","Sin documento",IF($I498=INDEX(Inventario!$D$6:$D$305,MATCH($D498,Inventario!$A$6:$A$305,0)),"Propietario",IF(OR($I498=INDEX(Inventario!$F$6:$F$305,MATCH($D498,Inventario!$A$6:$A$305,0)),$I498=INDEX(Inventario!$H$6:$H$305,MATCH($D498,Inventario!$A$6:$A$305,0))),"Autorizado en la ficha","Otra persona")))))</f>
        <v/>
      </c>
      <c r="K498" s="11" t="n"/>
      <c r="L498" s="11" t="n"/>
      <c r="M498" s="11" t="n"/>
      <c r="N498" s="11" t="n"/>
      <c r="O498" s="14">
        <f>IF($D498="","",IF($J498="Bicicleta no registrada","Revisar: bicicleta sin ficha en el inventario",IF($G498="Salida no permitida","Revisar: intento de salida sin autorización (no salió)",IF($G498&lt;&gt;"Sale","",IF($J498="Propietario","",IF($J498="Autorizado en la ficha","Informativa: sale con un autorizado de la ficha",IF(OR($K498="Sí, por citófono o llamada",$K498="Sí, por escrito"),"Informativa: sale con otra persona, autorizada por el propietario",IF($J498="Sin documento","Revisar: sale sin documento y sin autorización","Revisar: sale con otra persona sin autorización del propietario"))))))))</f>
        <v/>
      </c>
      <c r="P498" s="14">
        <f>IF($O498="","",COUNTIF($O$7:$O498,"?*"))</f>
        <v/>
      </c>
    </row>
    <row r="499" ht="18" customHeight="1">
      <c r="A499" s="14">
        <f>IF(AND($B499="",$D499=""),"",ROW()-6)</f>
        <v/>
      </c>
      <c r="B499" s="13" t="n"/>
      <c r="C499" s="15" t="n"/>
      <c r="D499" s="11" t="n"/>
      <c r="E499" s="14">
        <f>IF($D499="","",IFERROR(INDEX(Inventario!$B$6:$B$305,MATCH($D499,Inventario!$A$6:$A$305,0)),"Sin ficha"))</f>
        <v/>
      </c>
      <c r="F499" s="14">
        <f>IF($D499="","",IFERROR(INDEX(Inventario!$C$6:$C$305,MATCH($D499,Inventario!$A$6:$A$305,0)),"Sin ficha"))</f>
        <v/>
      </c>
      <c r="G499" s="11" t="n"/>
      <c r="H499" s="11" t="n"/>
      <c r="I499" s="12" t="n"/>
      <c r="J499" s="14">
        <f>IF($D499="","",IF(ISNA(MATCH($D499,Inventario!$A$6:$A$305,0)),"Bicicleta no registrada",IF($I499="","Sin documento",IF($I499=INDEX(Inventario!$D$6:$D$305,MATCH($D499,Inventario!$A$6:$A$305,0)),"Propietario",IF(OR($I499=INDEX(Inventario!$F$6:$F$305,MATCH($D499,Inventario!$A$6:$A$305,0)),$I499=INDEX(Inventario!$H$6:$H$305,MATCH($D499,Inventario!$A$6:$A$305,0))),"Autorizado en la ficha","Otra persona")))))</f>
        <v/>
      </c>
      <c r="K499" s="11" t="n"/>
      <c r="L499" s="11" t="n"/>
      <c r="M499" s="11" t="n"/>
      <c r="N499" s="11" t="n"/>
      <c r="O499" s="14">
        <f>IF($D499="","",IF($J499="Bicicleta no registrada","Revisar: bicicleta sin ficha en el inventario",IF($G499="Salida no permitida","Revisar: intento de salida sin autorización (no salió)",IF($G499&lt;&gt;"Sale","",IF($J499="Propietario","",IF($J499="Autorizado en la ficha","Informativa: sale con un autorizado de la ficha",IF(OR($K499="Sí, por citófono o llamada",$K499="Sí, por escrito"),"Informativa: sale con otra persona, autorizada por el propietario",IF($J499="Sin documento","Revisar: sale sin documento y sin autorización","Revisar: sale con otra persona sin autorización del propietario"))))))))</f>
        <v/>
      </c>
      <c r="P499" s="14">
        <f>IF($O499="","",COUNTIF($O$7:$O499,"?*"))</f>
        <v/>
      </c>
    </row>
    <row r="500" ht="18" customHeight="1">
      <c r="A500" s="14">
        <f>IF(AND($B500="",$D500=""),"",ROW()-6)</f>
        <v/>
      </c>
      <c r="B500" s="13" t="n"/>
      <c r="C500" s="15" t="n"/>
      <c r="D500" s="11" t="n"/>
      <c r="E500" s="14">
        <f>IF($D500="","",IFERROR(INDEX(Inventario!$B$6:$B$305,MATCH($D500,Inventario!$A$6:$A$305,0)),"Sin ficha"))</f>
        <v/>
      </c>
      <c r="F500" s="14">
        <f>IF($D500="","",IFERROR(INDEX(Inventario!$C$6:$C$305,MATCH($D500,Inventario!$A$6:$A$305,0)),"Sin ficha"))</f>
        <v/>
      </c>
      <c r="G500" s="11" t="n"/>
      <c r="H500" s="11" t="n"/>
      <c r="I500" s="12" t="n"/>
      <c r="J500" s="14">
        <f>IF($D500="","",IF(ISNA(MATCH($D500,Inventario!$A$6:$A$305,0)),"Bicicleta no registrada",IF($I500="","Sin documento",IF($I500=INDEX(Inventario!$D$6:$D$305,MATCH($D500,Inventario!$A$6:$A$305,0)),"Propietario",IF(OR($I500=INDEX(Inventario!$F$6:$F$305,MATCH($D500,Inventario!$A$6:$A$305,0)),$I500=INDEX(Inventario!$H$6:$H$305,MATCH($D500,Inventario!$A$6:$A$305,0))),"Autorizado en la ficha","Otra persona")))))</f>
        <v/>
      </c>
      <c r="K500" s="11" t="n"/>
      <c r="L500" s="11" t="n"/>
      <c r="M500" s="11" t="n"/>
      <c r="N500" s="11" t="n"/>
      <c r="O500" s="14">
        <f>IF($D500="","",IF($J500="Bicicleta no registrada","Revisar: bicicleta sin ficha en el inventario",IF($G500="Salida no permitida","Revisar: intento de salida sin autorización (no salió)",IF($G500&lt;&gt;"Sale","",IF($J500="Propietario","",IF($J500="Autorizado en la ficha","Informativa: sale con un autorizado de la ficha",IF(OR($K500="Sí, por citófono o llamada",$K500="Sí, por escrito"),"Informativa: sale con otra persona, autorizada por el propietario",IF($J500="Sin documento","Revisar: sale sin documento y sin autorización","Revisar: sale con otra persona sin autorización del propietario"))))))))</f>
        <v/>
      </c>
      <c r="P500" s="14">
        <f>IF($O500="","",COUNTIF($O$7:$O500,"?*"))</f>
        <v/>
      </c>
    </row>
    <row r="501" ht="18" customHeight="1">
      <c r="A501" s="14">
        <f>IF(AND($B501="",$D501=""),"",ROW()-6)</f>
        <v/>
      </c>
      <c r="B501" s="13" t="n"/>
      <c r="C501" s="15" t="n"/>
      <c r="D501" s="11" t="n"/>
      <c r="E501" s="14">
        <f>IF($D501="","",IFERROR(INDEX(Inventario!$B$6:$B$305,MATCH($D501,Inventario!$A$6:$A$305,0)),"Sin ficha"))</f>
        <v/>
      </c>
      <c r="F501" s="14">
        <f>IF($D501="","",IFERROR(INDEX(Inventario!$C$6:$C$305,MATCH($D501,Inventario!$A$6:$A$305,0)),"Sin ficha"))</f>
        <v/>
      </c>
      <c r="G501" s="11" t="n"/>
      <c r="H501" s="11" t="n"/>
      <c r="I501" s="12" t="n"/>
      <c r="J501" s="14">
        <f>IF($D501="","",IF(ISNA(MATCH($D501,Inventario!$A$6:$A$305,0)),"Bicicleta no registrada",IF($I501="","Sin documento",IF($I501=INDEX(Inventario!$D$6:$D$305,MATCH($D501,Inventario!$A$6:$A$305,0)),"Propietario",IF(OR($I501=INDEX(Inventario!$F$6:$F$305,MATCH($D501,Inventario!$A$6:$A$305,0)),$I501=INDEX(Inventario!$H$6:$H$305,MATCH($D501,Inventario!$A$6:$A$305,0))),"Autorizado en la ficha","Otra persona")))))</f>
        <v/>
      </c>
      <c r="K501" s="11" t="n"/>
      <c r="L501" s="11" t="n"/>
      <c r="M501" s="11" t="n"/>
      <c r="N501" s="11" t="n"/>
      <c r="O501" s="14">
        <f>IF($D501="","",IF($J501="Bicicleta no registrada","Revisar: bicicleta sin ficha en el inventario",IF($G501="Salida no permitida","Revisar: intento de salida sin autorización (no salió)",IF($G501&lt;&gt;"Sale","",IF($J501="Propietario","",IF($J501="Autorizado en la ficha","Informativa: sale con un autorizado de la ficha",IF(OR($K501="Sí, por citófono o llamada",$K501="Sí, por escrito"),"Informativa: sale con otra persona, autorizada por el propietario",IF($J501="Sin documento","Revisar: sale sin documento y sin autorización","Revisar: sale con otra persona sin autorización del propietario"))))))))</f>
        <v/>
      </c>
      <c r="P501" s="14">
        <f>IF($O501="","",COUNTIF($O$7:$O501,"?*"))</f>
        <v/>
      </c>
    </row>
    <row r="502" ht="18" customHeight="1">
      <c r="A502" s="14">
        <f>IF(AND($B502="",$D502=""),"",ROW()-6)</f>
        <v/>
      </c>
      <c r="B502" s="13" t="n"/>
      <c r="C502" s="15" t="n"/>
      <c r="D502" s="11" t="n"/>
      <c r="E502" s="14">
        <f>IF($D502="","",IFERROR(INDEX(Inventario!$B$6:$B$305,MATCH($D502,Inventario!$A$6:$A$305,0)),"Sin ficha"))</f>
        <v/>
      </c>
      <c r="F502" s="14">
        <f>IF($D502="","",IFERROR(INDEX(Inventario!$C$6:$C$305,MATCH($D502,Inventario!$A$6:$A$305,0)),"Sin ficha"))</f>
        <v/>
      </c>
      <c r="G502" s="11" t="n"/>
      <c r="H502" s="11" t="n"/>
      <c r="I502" s="12" t="n"/>
      <c r="J502" s="14">
        <f>IF($D502="","",IF(ISNA(MATCH($D502,Inventario!$A$6:$A$305,0)),"Bicicleta no registrada",IF($I502="","Sin documento",IF($I502=INDEX(Inventario!$D$6:$D$305,MATCH($D502,Inventario!$A$6:$A$305,0)),"Propietario",IF(OR($I502=INDEX(Inventario!$F$6:$F$305,MATCH($D502,Inventario!$A$6:$A$305,0)),$I502=INDEX(Inventario!$H$6:$H$305,MATCH($D502,Inventario!$A$6:$A$305,0))),"Autorizado en la ficha","Otra persona")))))</f>
        <v/>
      </c>
      <c r="K502" s="11" t="n"/>
      <c r="L502" s="11" t="n"/>
      <c r="M502" s="11" t="n"/>
      <c r="N502" s="11" t="n"/>
      <c r="O502" s="14">
        <f>IF($D502="","",IF($J502="Bicicleta no registrada","Revisar: bicicleta sin ficha en el inventario",IF($G502="Salida no permitida","Revisar: intento de salida sin autorización (no salió)",IF($G502&lt;&gt;"Sale","",IF($J502="Propietario","",IF($J502="Autorizado en la ficha","Informativa: sale con un autorizado de la ficha",IF(OR($K502="Sí, por citófono o llamada",$K502="Sí, por escrito"),"Informativa: sale con otra persona, autorizada por el propietario",IF($J502="Sin documento","Revisar: sale sin documento y sin autorización","Revisar: sale con otra persona sin autorización del propietario"))))))))</f>
        <v/>
      </c>
      <c r="P502" s="14">
        <f>IF($O502="","",COUNTIF($O$7:$O502,"?*"))</f>
        <v/>
      </c>
    </row>
    <row r="503" ht="18" customHeight="1">
      <c r="A503" s="14">
        <f>IF(AND($B503="",$D503=""),"",ROW()-6)</f>
        <v/>
      </c>
      <c r="B503" s="13" t="n"/>
      <c r="C503" s="15" t="n"/>
      <c r="D503" s="11" t="n"/>
      <c r="E503" s="14">
        <f>IF($D503="","",IFERROR(INDEX(Inventario!$B$6:$B$305,MATCH($D503,Inventario!$A$6:$A$305,0)),"Sin ficha"))</f>
        <v/>
      </c>
      <c r="F503" s="14">
        <f>IF($D503="","",IFERROR(INDEX(Inventario!$C$6:$C$305,MATCH($D503,Inventario!$A$6:$A$305,0)),"Sin ficha"))</f>
        <v/>
      </c>
      <c r="G503" s="11" t="n"/>
      <c r="H503" s="11" t="n"/>
      <c r="I503" s="12" t="n"/>
      <c r="J503" s="14">
        <f>IF($D503="","",IF(ISNA(MATCH($D503,Inventario!$A$6:$A$305,0)),"Bicicleta no registrada",IF($I503="","Sin documento",IF($I503=INDEX(Inventario!$D$6:$D$305,MATCH($D503,Inventario!$A$6:$A$305,0)),"Propietario",IF(OR($I503=INDEX(Inventario!$F$6:$F$305,MATCH($D503,Inventario!$A$6:$A$305,0)),$I503=INDEX(Inventario!$H$6:$H$305,MATCH($D503,Inventario!$A$6:$A$305,0))),"Autorizado en la ficha","Otra persona")))))</f>
        <v/>
      </c>
      <c r="K503" s="11" t="n"/>
      <c r="L503" s="11" t="n"/>
      <c r="M503" s="11" t="n"/>
      <c r="N503" s="11" t="n"/>
      <c r="O503" s="14">
        <f>IF($D503="","",IF($J503="Bicicleta no registrada","Revisar: bicicleta sin ficha en el inventario",IF($G503="Salida no permitida","Revisar: intento de salida sin autorización (no salió)",IF($G503&lt;&gt;"Sale","",IF($J503="Propietario","",IF($J503="Autorizado en la ficha","Informativa: sale con un autorizado de la ficha",IF(OR($K503="Sí, por citófono o llamada",$K503="Sí, por escrito"),"Informativa: sale con otra persona, autorizada por el propietario",IF($J503="Sin documento","Revisar: sale sin documento y sin autorización","Revisar: sale con otra persona sin autorización del propietario"))))))))</f>
        <v/>
      </c>
      <c r="P503" s="14">
        <f>IF($O503="","",COUNTIF($O$7:$O503,"?*"))</f>
        <v/>
      </c>
    </row>
    <row r="504" ht="18" customHeight="1">
      <c r="A504" s="14">
        <f>IF(AND($B504="",$D504=""),"",ROW()-6)</f>
        <v/>
      </c>
      <c r="B504" s="13" t="n"/>
      <c r="C504" s="15" t="n"/>
      <c r="D504" s="11" t="n"/>
      <c r="E504" s="14">
        <f>IF($D504="","",IFERROR(INDEX(Inventario!$B$6:$B$305,MATCH($D504,Inventario!$A$6:$A$305,0)),"Sin ficha"))</f>
        <v/>
      </c>
      <c r="F504" s="14">
        <f>IF($D504="","",IFERROR(INDEX(Inventario!$C$6:$C$305,MATCH($D504,Inventario!$A$6:$A$305,0)),"Sin ficha"))</f>
        <v/>
      </c>
      <c r="G504" s="11" t="n"/>
      <c r="H504" s="11" t="n"/>
      <c r="I504" s="12" t="n"/>
      <c r="J504" s="14">
        <f>IF($D504="","",IF(ISNA(MATCH($D504,Inventario!$A$6:$A$305,0)),"Bicicleta no registrada",IF($I504="","Sin documento",IF($I504=INDEX(Inventario!$D$6:$D$305,MATCH($D504,Inventario!$A$6:$A$305,0)),"Propietario",IF(OR($I504=INDEX(Inventario!$F$6:$F$305,MATCH($D504,Inventario!$A$6:$A$305,0)),$I504=INDEX(Inventario!$H$6:$H$305,MATCH($D504,Inventario!$A$6:$A$305,0))),"Autorizado en la ficha","Otra persona")))))</f>
        <v/>
      </c>
      <c r="K504" s="11" t="n"/>
      <c r="L504" s="11" t="n"/>
      <c r="M504" s="11" t="n"/>
      <c r="N504" s="11" t="n"/>
      <c r="O504" s="14">
        <f>IF($D504="","",IF($J504="Bicicleta no registrada","Revisar: bicicleta sin ficha en el inventario",IF($G504="Salida no permitida","Revisar: intento de salida sin autorización (no salió)",IF($G504&lt;&gt;"Sale","",IF($J504="Propietario","",IF($J504="Autorizado en la ficha","Informativa: sale con un autorizado de la ficha",IF(OR($K504="Sí, por citófono o llamada",$K504="Sí, por escrito"),"Informativa: sale con otra persona, autorizada por el propietario",IF($J504="Sin documento","Revisar: sale sin documento y sin autorización","Revisar: sale con otra persona sin autorización del propietario"))))))))</f>
        <v/>
      </c>
      <c r="P504" s="14">
        <f>IF($O504="","",COUNTIF($O$7:$O504,"?*"))</f>
        <v/>
      </c>
    </row>
    <row r="505" ht="18" customHeight="1">
      <c r="A505" s="14">
        <f>IF(AND($B505="",$D505=""),"",ROW()-6)</f>
        <v/>
      </c>
      <c r="B505" s="13" t="n"/>
      <c r="C505" s="15" t="n"/>
      <c r="D505" s="11" t="n"/>
      <c r="E505" s="14">
        <f>IF($D505="","",IFERROR(INDEX(Inventario!$B$6:$B$305,MATCH($D505,Inventario!$A$6:$A$305,0)),"Sin ficha"))</f>
        <v/>
      </c>
      <c r="F505" s="14">
        <f>IF($D505="","",IFERROR(INDEX(Inventario!$C$6:$C$305,MATCH($D505,Inventario!$A$6:$A$305,0)),"Sin ficha"))</f>
        <v/>
      </c>
      <c r="G505" s="11" t="n"/>
      <c r="H505" s="11" t="n"/>
      <c r="I505" s="12" t="n"/>
      <c r="J505" s="14">
        <f>IF($D505="","",IF(ISNA(MATCH($D505,Inventario!$A$6:$A$305,0)),"Bicicleta no registrada",IF($I505="","Sin documento",IF($I505=INDEX(Inventario!$D$6:$D$305,MATCH($D505,Inventario!$A$6:$A$305,0)),"Propietario",IF(OR($I505=INDEX(Inventario!$F$6:$F$305,MATCH($D505,Inventario!$A$6:$A$305,0)),$I505=INDEX(Inventario!$H$6:$H$305,MATCH($D505,Inventario!$A$6:$A$305,0))),"Autorizado en la ficha","Otra persona")))))</f>
        <v/>
      </c>
      <c r="K505" s="11" t="n"/>
      <c r="L505" s="11" t="n"/>
      <c r="M505" s="11" t="n"/>
      <c r="N505" s="11" t="n"/>
      <c r="O505" s="14">
        <f>IF($D505="","",IF($J505="Bicicleta no registrada","Revisar: bicicleta sin ficha en el inventario",IF($G505="Salida no permitida","Revisar: intento de salida sin autorización (no salió)",IF($G505&lt;&gt;"Sale","",IF($J505="Propietario","",IF($J505="Autorizado en la ficha","Informativa: sale con un autorizado de la ficha",IF(OR($K505="Sí, por citófono o llamada",$K505="Sí, por escrito"),"Informativa: sale con otra persona, autorizada por el propietario",IF($J505="Sin documento","Revisar: sale sin documento y sin autorización","Revisar: sale con otra persona sin autorización del propietario"))))))))</f>
        <v/>
      </c>
      <c r="P505" s="14">
        <f>IF($O505="","",COUNTIF($O$7:$O505,"?*"))</f>
        <v/>
      </c>
    </row>
    <row r="506" ht="18" customHeight="1">
      <c r="A506" s="14">
        <f>IF(AND($B506="",$D506=""),"",ROW()-6)</f>
        <v/>
      </c>
      <c r="B506" s="13" t="n"/>
      <c r="C506" s="15" t="n"/>
      <c r="D506" s="11" t="n"/>
      <c r="E506" s="14">
        <f>IF($D506="","",IFERROR(INDEX(Inventario!$B$6:$B$305,MATCH($D506,Inventario!$A$6:$A$305,0)),"Sin ficha"))</f>
        <v/>
      </c>
      <c r="F506" s="14">
        <f>IF($D506="","",IFERROR(INDEX(Inventario!$C$6:$C$305,MATCH($D506,Inventario!$A$6:$A$305,0)),"Sin ficha"))</f>
        <v/>
      </c>
      <c r="G506" s="11" t="n"/>
      <c r="H506" s="11" t="n"/>
      <c r="I506" s="12" t="n"/>
      <c r="J506" s="14">
        <f>IF($D506="","",IF(ISNA(MATCH($D506,Inventario!$A$6:$A$305,0)),"Bicicleta no registrada",IF($I506="","Sin documento",IF($I506=INDEX(Inventario!$D$6:$D$305,MATCH($D506,Inventario!$A$6:$A$305,0)),"Propietario",IF(OR($I506=INDEX(Inventario!$F$6:$F$305,MATCH($D506,Inventario!$A$6:$A$305,0)),$I506=INDEX(Inventario!$H$6:$H$305,MATCH($D506,Inventario!$A$6:$A$305,0))),"Autorizado en la ficha","Otra persona")))))</f>
        <v/>
      </c>
      <c r="K506" s="11" t="n"/>
      <c r="L506" s="11" t="n"/>
      <c r="M506" s="11" t="n"/>
      <c r="N506" s="11" t="n"/>
      <c r="O506" s="14">
        <f>IF($D506="","",IF($J506="Bicicleta no registrada","Revisar: bicicleta sin ficha en el inventario",IF($G506="Salida no permitida","Revisar: intento de salida sin autorización (no salió)",IF($G506&lt;&gt;"Sale","",IF($J506="Propietario","",IF($J506="Autorizado en la ficha","Informativa: sale con un autorizado de la ficha",IF(OR($K506="Sí, por citófono o llamada",$K506="Sí, por escrito"),"Informativa: sale con otra persona, autorizada por el propietario",IF($J506="Sin documento","Revisar: sale sin documento y sin autorización","Revisar: sale con otra persona sin autorización del propietario"))))))))</f>
        <v/>
      </c>
      <c r="P506" s="14">
        <f>IF($O506="","",COUNTIF($O$7:$O506,"?*"))</f>
        <v/>
      </c>
    </row>
  </sheetData>
  <mergeCells count="3">
    <mergeCell ref="A1:P1"/>
    <mergeCell ref="A3:P3"/>
    <mergeCell ref="A2:P2"/>
  </mergeCells>
  <conditionalFormatting sqref="O7:O506">
    <cfRule type="expression" priority="1" dxfId="0">
      <formula>LEFT($O7,7)="Revisar"</formula>
    </cfRule>
    <cfRule type="expression" priority="2" dxfId="1">
      <formula>LEFT($O7,11)="Informativa"</formula>
    </cfRule>
  </conditionalFormatting>
  <dataValidations count="3">
    <dataValidation sqref="D7:D506" showDropDown="0" showInputMessage="0" showErrorMessage="0" allowBlank="1" errorTitle="Código sin ficha" error="Ese código no está en el inventario. Puedes continuar: el movimiento quedará como bicicleta no registrada." type="list" errorStyle="warning">
      <formula1>=Inventario!$A$6:$A$305</formula1>
    </dataValidation>
    <dataValidation sqref="G7:G506" showDropDown="0" showInputMessage="0" showErrorMessage="0" allowBlank="1" type="list">
      <formula1>=Listas!$C$4:$C$11</formula1>
    </dataValidation>
    <dataValidation sqref="K7:K506" showDropDown="0" showInputMessage="0" showErrorMessage="0" allowBlank="1" type="list">
      <formula1>=Listas!$D$4:$D$12</formula1>
    </dataValidation>
  </dataValidations>
  <pageMargins left="0.3" right="0.3" top="0.4" bottom="0.4" header="0.5" footer="0.5"/>
  <pageSetup orientation="landscape" paperSize="1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P2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9" customWidth="1" min="4" max="4"/>
    <col width="11" customWidth="1" min="5" max="5"/>
    <col width="18" customWidth="1" min="6" max="6"/>
    <col width="12" customWidth="1" min="7" max="7"/>
    <col width="22" customWidth="1" min="8" max="8"/>
    <col width="14" customWidth="1" min="9" max="9"/>
    <col width="18" customWidth="1" min="10" max="10"/>
    <col width="18" customWidth="1" min="11" max="11"/>
    <col width="24" customWidth="1" min="12" max="12"/>
    <col width="12" customWidth="1" min="13" max="13"/>
    <col width="38" customWidth="1" min="14" max="14"/>
    <col width="16" customWidth="1" min="15" max="15"/>
    <col width="30" customWidth="1" min="16" max="16"/>
  </cols>
  <sheetData>
    <row r="1" ht="26" customHeight="1">
      <c r="A1" s="1" t="inlineStr">
        <is>
          <t>Alertas del bicicletero</t>
        </is>
      </c>
    </row>
    <row r="2" ht="44" customHeight="1">
      <c r="A2" s="7" t="inlineStr">
        <is>
          <t>Esta hoja la llenan fórmulas que leen el registro de movimientos: salidas con una persona distinta al propietario, intentos de salida no permitidos, bicicletas sin ficha y salidas sin documento. "Revisar" va en rojo. "Informativa" tenía autorización y queda para el control del supervisor. Solo se escriben las dos últimas columnas.</t>
        </is>
      </c>
    </row>
    <row r="3">
      <c r="A3" s="2" t="inlineStr">
        <is>
          <t>Formato de Tavelik · www.tavelik.com/blog/control-de-bicicletas-en-conjuntos · uso libre</t>
        </is>
      </c>
    </row>
    <row r="4" ht="20" customHeight="1">
      <c r="A4" s="8" t="inlineStr">
        <is>
          <t>Para revisar</t>
        </is>
      </c>
      <c r="C4" s="9">
        <f>COUNTIF(Movimientos!$O$7:$O$506,"Revisar*")</f>
        <v/>
      </c>
      <c r="D4" s="8" t="inlineStr">
        <is>
          <t>Informativas</t>
        </is>
      </c>
      <c r="F4" s="9">
        <f>COUNTIF(Movimientos!$O$7:$O$506,"Informativa*")</f>
        <v/>
      </c>
    </row>
    <row r="6" ht="42" customHeight="1">
      <c r="A6" s="10" t="inlineStr">
        <is>
          <t>N.° alerta</t>
        </is>
      </c>
      <c r="B6" s="10" t="inlineStr">
        <is>
          <t>Fecha</t>
        </is>
      </c>
      <c r="C6" s="10" t="inlineStr">
        <is>
          <t>Hora</t>
        </is>
      </c>
      <c r="D6" s="10" t="inlineStr">
        <is>
          <t>Código</t>
        </is>
      </c>
      <c r="E6" s="10" t="inlineStr">
        <is>
          <t>Torre / apto</t>
        </is>
      </c>
      <c r="F6" s="10" t="inlineStr">
        <is>
          <t>Propietario</t>
        </is>
      </c>
      <c r="G6" s="10" t="inlineStr">
        <is>
          <t>Movimiento</t>
        </is>
      </c>
      <c r="H6" s="10" t="inlineStr">
        <is>
          <t>Quién la lleva</t>
        </is>
      </c>
      <c r="I6" s="10" t="inlineStr">
        <is>
          <t>Documento</t>
        </is>
      </c>
      <c r="J6" s="10" t="inlineStr">
        <is>
          <t>Relación con la ficha</t>
        </is>
      </c>
      <c r="K6" s="10" t="inlineStr">
        <is>
          <t>Autorización</t>
        </is>
      </c>
      <c r="L6" s="10" t="inlineStr">
        <is>
          <t>Quién autorizó</t>
        </is>
      </c>
      <c r="M6" s="10" t="inlineStr">
        <is>
          <t>Guarda</t>
        </is>
      </c>
      <c r="N6" s="10" t="inlineStr">
        <is>
          <t>Alerta</t>
        </is>
      </c>
      <c r="O6" s="10" t="inlineStr">
        <is>
          <t>Revisado por</t>
        </is>
      </c>
      <c r="P6" s="10" t="inlineStr">
        <is>
          <t>Resultado de la revisión</t>
        </is>
      </c>
    </row>
    <row r="7" ht="18" customHeight="1">
      <c r="A7" s="14">
        <f>IF(ISNA(MATCH(ROW()-6,Movimientos!$P$7:$P$506,0)),"",ROW()-6)</f>
        <v/>
      </c>
      <c r="B7" s="16">
        <f>IFERROR(INDEX(Movimientos!$B$7:$B$506,MATCH(ROW()-6,Movimientos!$P$7:$P$506,0)),"")</f>
        <v/>
      </c>
      <c r="C7" s="17">
        <f>IFERROR(INDEX(Movimientos!$C$7:$C$506,MATCH(ROW()-6,Movimientos!$P$7:$P$506,0)),"")</f>
        <v/>
      </c>
      <c r="D7" s="14">
        <f>IFERROR(INDEX(Movimientos!$D$7:$D$506,MATCH(ROW()-6,Movimientos!$P$7:$P$506,0))&amp;"","")</f>
        <v/>
      </c>
      <c r="E7" s="14">
        <f>IFERROR(INDEX(Movimientos!$E$7:$E$506,MATCH(ROW()-6,Movimientos!$P$7:$P$506,0))&amp;"","")</f>
        <v/>
      </c>
      <c r="F7" s="14">
        <f>IFERROR(INDEX(Movimientos!$F$7:$F$506,MATCH(ROW()-6,Movimientos!$P$7:$P$506,0))&amp;"","")</f>
        <v/>
      </c>
      <c r="G7" s="14">
        <f>IFERROR(INDEX(Movimientos!$G$7:$G$506,MATCH(ROW()-6,Movimientos!$P$7:$P$506,0))&amp;"","")</f>
        <v/>
      </c>
      <c r="H7" s="14">
        <f>IFERROR(INDEX(Movimientos!$H$7:$H$506,MATCH(ROW()-6,Movimientos!$P$7:$P$506,0))&amp;"","")</f>
        <v/>
      </c>
      <c r="I7" s="14">
        <f>IFERROR(INDEX(Movimientos!$I$7:$I$506,MATCH(ROW()-6,Movimientos!$P$7:$P$506,0))&amp;"","")</f>
        <v/>
      </c>
      <c r="J7" s="14">
        <f>IFERROR(INDEX(Movimientos!$J$7:$J$506,MATCH(ROW()-6,Movimientos!$P$7:$P$506,0))&amp;"","")</f>
        <v/>
      </c>
      <c r="K7" s="14">
        <f>IFERROR(INDEX(Movimientos!$K$7:$K$506,MATCH(ROW()-6,Movimientos!$P$7:$P$506,0))&amp;"","")</f>
        <v/>
      </c>
      <c r="L7" s="14">
        <f>IFERROR(INDEX(Movimientos!$L$7:$L$506,MATCH(ROW()-6,Movimientos!$P$7:$P$506,0))&amp;"","")</f>
        <v/>
      </c>
      <c r="M7" s="14">
        <f>IFERROR(INDEX(Movimientos!$M$7:$M$506,MATCH(ROW()-6,Movimientos!$P$7:$P$506,0))&amp;"","")</f>
        <v/>
      </c>
      <c r="N7" s="14">
        <f>IFERROR(INDEX(Movimientos!$O$7:$O$506,MATCH(ROW()-6,Movimientos!$P$7:$P$506,0))&amp;"","")</f>
        <v/>
      </c>
      <c r="O7" s="11" t="n"/>
      <c r="P7" s="11" t="n"/>
    </row>
    <row r="8" ht="18" customHeight="1">
      <c r="A8" s="14">
        <f>IF(ISNA(MATCH(ROW()-6,Movimientos!$P$7:$P$506,0)),"",ROW()-6)</f>
        <v/>
      </c>
      <c r="B8" s="16">
        <f>IFERROR(INDEX(Movimientos!$B$7:$B$506,MATCH(ROW()-6,Movimientos!$P$7:$P$506,0)),"")</f>
        <v/>
      </c>
      <c r="C8" s="17">
        <f>IFERROR(INDEX(Movimientos!$C$7:$C$506,MATCH(ROW()-6,Movimientos!$P$7:$P$506,0)),"")</f>
        <v/>
      </c>
      <c r="D8" s="14">
        <f>IFERROR(INDEX(Movimientos!$D$7:$D$506,MATCH(ROW()-6,Movimientos!$P$7:$P$506,0))&amp;"","")</f>
        <v/>
      </c>
      <c r="E8" s="14">
        <f>IFERROR(INDEX(Movimientos!$E$7:$E$506,MATCH(ROW()-6,Movimientos!$P$7:$P$506,0))&amp;"","")</f>
        <v/>
      </c>
      <c r="F8" s="14">
        <f>IFERROR(INDEX(Movimientos!$F$7:$F$506,MATCH(ROW()-6,Movimientos!$P$7:$P$506,0))&amp;"","")</f>
        <v/>
      </c>
      <c r="G8" s="14">
        <f>IFERROR(INDEX(Movimientos!$G$7:$G$506,MATCH(ROW()-6,Movimientos!$P$7:$P$506,0))&amp;"","")</f>
        <v/>
      </c>
      <c r="H8" s="14">
        <f>IFERROR(INDEX(Movimientos!$H$7:$H$506,MATCH(ROW()-6,Movimientos!$P$7:$P$506,0))&amp;"","")</f>
        <v/>
      </c>
      <c r="I8" s="14">
        <f>IFERROR(INDEX(Movimientos!$I$7:$I$506,MATCH(ROW()-6,Movimientos!$P$7:$P$506,0))&amp;"","")</f>
        <v/>
      </c>
      <c r="J8" s="14">
        <f>IFERROR(INDEX(Movimientos!$J$7:$J$506,MATCH(ROW()-6,Movimientos!$P$7:$P$506,0))&amp;"","")</f>
        <v/>
      </c>
      <c r="K8" s="14">
        <f>IFERROR(INDEX(Movimientos!$K$7:$K$506,MATCH(ROW()-6,Movimientos!$P$7:$P$506,0))&amp;"","")</f>
        <v/>
      </c>
      <c r="L8" s="14">
        <f>IFERROR(INDEX(Movimientos!$L$7:$L$506,MATCH(ROW()-6,Movimientos!$P$7:$P$506,0))&amp;"","")</f>
        <v/>
      </c>
      <c r="M8" s="14">
        <f>IFERROR(INDEX(Movimientos!$M$7:$M$506,MATCH(ROW()-6,Movimientos!$P$7:$P$506,0))&amp;"","")</f>
        <v/>
      </c>
      <c r="N8" s="14">
        <f>IFERROR(INDEX(Movimientos!$O$7:$O$506,MATCH(ROW()-6,Movimientos!$P$7:$P$506,0))&amp;"","")</f>
        <v/>
      </c>
      <c r="O8" s="11" t="n"/>
      <c r="P8" s="11" t="n"/>
    </row>
    <row r="9" ht="18" customHeight="1">
      <c r="A9" s="14">
        <f>IF(ISNA(MATCH(ROW()-6,Movimientos!$P$7:$P$506,0)),"",ROW()-6)</f>
        <v/>
      </c>
      <c r="B9" s="16">
        <f>IFERROR(INDEX(Movimientos!$B$7:$B$506,MATCH(ROW()-6,Movimientos!$P$7:$P$506,0)),"")</f>
        <v/>
      </c>
      <c r="C9" s="17">
        <f>IFERROR(INDEX(Movimientos!$C$7:$C$506,MATCH(ROW()-6,Movimientos!$P$7:$P$506,0)),"")</f>
        <v/>
      </c>
      <c r="D9" s="14">
        <f>IFERROR(INDEX(Movimientos!$D$7:$D$506,MATCH(ROW()-6,Movimientos!$P$7:$P$506,0))&amp;"","")</f>
        <v/>
      </c>
      <c r="E9" s="14">
        <f>IFERROR(INDEX(Movimientos!$E$7:$E$506,MATCH(ROW()-6,Movimientos!$P$7:$P$506,0))&amp;"","")</f>
        <v/>
      </c>
      <c r="F9" s="14">
        <f>IFERROR(INDEX(Movimientos!$F$7:$F$506,MATCH(ROW()-6,Movimientos!$P$7:$P$506,0))&amp;"","")</f>
        <v/>
      </c>
      <c r="G9" s="14">
        <f>IFERROR(INDEX(Movimientos!$G$7:$G$506,MATCH(ROW()-6,Movimientos!$P$7:$P$506,0))&amp;"","")</f>
        <v/>
      </c>
      <c r="H9" s="14">
        <f>IFERROR(INDEX(Movimientos!$H$7:$H$506,MATCH(ROW()-6,Movimientos!$P$7:$P$506,0))&amp;"","")</f>
        <v/>
      </c>
      <c r="I9" s="14">
        <f>IFERROR(INDEX(Movimientos!$I$7:$I$506,MATCH(ROW()-6,Movimientos!$P$7:$P$506,0))&amp;"","")</f>
        <v/>
      </c>
      <c r="J9" s="14">
        <f>IFERROR(INDEX(Movimientos!$J$7:$J$506,MATCH(ROW()-6,Movimientos!$P$7:$P$506,0))&amp;"","")</f>
        <v/>
      </c>
      <c r="K9" s="14">
        <f>IFERROR(INDEX(Movimientos!$K$7:$K$506,MATCH(ROW()-6,Movimientos!$P$7:$P$506,0))&amp;"","")</f>
        <v/>
      </c>
      <c r="L9" s="14">
        <f>IFERROR(INDEX(Movimientos!$L$7:$L$506,MATCH(ROW()-6,Movimientos!$P$7:$P$506,0))&amp;"","")</f>
        <v/>
      </c>
      <c r="M9" s="14">
        <f>IFERROR(INDEX(Movimientos!$M$7:$M$506,MATCH(ROW()-6,Movimientos!$P$7:$P$506,0))&amp;"","")</f>
        <v/>
      </c>
      <c r="N9" s="14">
        <f>IFERROR(INDEX(Movimientos!$O$7:$O$506,MATCH(ROW()-6,Movimientos!$P$7:$P$506,0))&amp;"","")</f>
        <v/>
      </c>
      <c r="O9" s="11" t="n"/>
      <c r="P9" s="11" t="n"/>
    </row>
    <row r="10" ht="18" customHeight="1">
      <c r="A10" s="14">
        <f>IF(ISNA(MATCH(ROW()-6,Movimientos!$P$7:$P$506,0)),"",ROW()-6)</f>
        <v/>
      </c>
      <c r="B10" s="16">
        <f>IFERROR(INDEX(Movimientos!$B$7:$B$506,MATCH(ROW()-6,Movimientos!$P$7:$P$506,0)),"")</f>
        <v/>
      </c>
      <c r="C10" s="17">
        <f>IFERROR(INDEX(Movimientos!$C$7:$C$506,MATCH(ROW()-6,Movimientos!$P$7:$P$506,0)),"")</f>
        <v/>
      </c>
      <c r="D10" s="14">
        <f>IFERROR(INDEX(Movimientos!$D$7:$D$506,MATCH(ROW()-6,Movimientos!$P$7:$P$506,0))&amp;"","")</f>
        <v/>
      </c>
      <c r="E10" s="14">
        <f>IFERROR(INDEX(Movimientos!$E$7:$E$506,MATCH(ROW()-6,Movimientos!$P$7:$P$506,0))&amp;"","")</f>
        <v/>
      </c>
      <c r="F10" s="14">
        <f>IFERROR(INDEX(Movimientos!$F$7:$F$506,MATCH(ROW()-6,Movimientos!$P$7:$P$506,0))&amp;"","")</f>
        <v/>
      </c>
      <c r="G10" s="14">
        <f>IFERROR(INDEX(Movimientos!$G$7:$G$506,MATCH(ROW()-6,Movimientos!$P$7:$P$506,0))&amp;"","")</f>
        <v/>
      </c>
      <c r="H10" s="14">
        <f>IFERROR(INDEX(Movimientos!$H$7:$H$506,MATCH(ROW()-6,Movimientos!$P$7:$P$506,0))&amp;"","")</f>
        <v/>
      </c>
      <c r="I10" s="14">
        <f>IFERROR(INDEX(Movimientos!$I$7:$I$506,MATCH(ROW()-6,Movimientos!$P$7:$P$506,0))&amp;"","")</f>
        <v/>
      </c>
      <c r="J10" s="14">
        <f>IFERROR(INDEX(Movimientos!$J$7:$J$506,MATCH(ROW()-6,Movimientos!$P$7:$P$506,0))&amp;"","")</f>
        <v/>
      </c>
      <c r="K10" s="14">
        <f>IFERROR(INDEX(Movimientos!$K$7:$K$506,MATCH(ROW()-6,Movimientos!$P$7:$P$506,0))&amp;"","")</f>
        <v/>
      </c>
      <c r="L10" s="14">
        <f>IFERROR(INDEX(Movimientos!$L$7:$L$506,MATCH(ROW()-6,Movimientos!$P$7:$P$506,0))&amp;"","")</f>
        <v/>
      </c>
      <c r="M10" s="14">
        <f>IFERROR(INDEX(Movimientos!$M$7:$M$506,MATCH(ROW()-6,Movimientos!$P$7:$P$506,0))&amp;"","")</f>
        <v/>
      </c>
      <c r="N10" s="14">
        <f>IFERROR(INDEX(Movimientos!$O$7:$O$506,MATCH(ROW()-6,Movimientos!$P$7:$P$506,0))&amp;"","")</f>
        <v/>
      </c>
      <c r="O10" s="11" t="n"/>
      <c r="P10" s="11" t="n"/>
    </row>
    <row r="11" ht="18" customHeight="1">
      <c r="A11" s="14">
        <f>IF(ISNA(MATCH(ROW()-6,Movimientos!$P$7:$P$506,0)),"",ROW()-6)</f>
        <v/>
      </c>
      <c r="B11" s="16">
        <f>IFERROR(INDEX(Movimientos!$B$7:$B$506,MATCH(ROW()-6,Movimientos!$P$7:$P$506,0)),"")</f>
        <v/>
      </c>
      <c r="C11" s="17">
        <f>IFERROR(INDEX(Movimientos!$C$7:$C$506,MATCH(ROW()-6,Movimientos!$P$7:$P$506,0)),"")</f>
        <v/>
      </c>
      <c r="D11" s="14">
        <f>IFERROR(INDEX(Movimientos!$D$7:$D$506,MATCH(ROW()-6,Movimientos!$P$7:$P$506,0))&amp;"","")</f>
        <v/>
      </c>
      <c r="E11" s="14">
        <f>IFERROR(INDEX(Movimientos!$E$7:$E$506,MATCH(ROW()-6,Movimientos!$P$7:$P$506,0))&amp;"","")</f>
        <v/>
      </c>
      <c r="F11" s="14">
        <f>IFERROR(INDEX(Movimientos!$F$7:$F$506,MATCH(ROW()-6,Movimientos!$P$7:$P$506,0))&amp;"","")</f>
        <v/>
      </c>
      <c r="G11" s="14">
        <f>IFERROR(INDEX(Movimientos!$G$7:$G$506,MATCH(ROW()-6,Movimientos!$P$7:$P$506,0))&amp;"","")</f>
        <v/>
      </c>
      <c r="H11" s="14">
        <f>IFERROR(INDEX(Movimientos!$H$7:$H$506,MATCH(ROW()-6,Movimientos!$P$7:$P$506,0))&amp;"","")</f>
        <v/>
      </c>
      <c r="I11" s="14">
        <f>IFERROR(INDEX(Movimientos!$I$7:$I$506,MATCH(ROW()-6,Movimientos!$P$7:$P$506,0))&amp;"","")</f>
        <v/>
      </c>
      <c r="J11" s="14">
        <f>IFERROR(INDEX(Movimientos!$J$7:$J$506,MATCH(ROW()-6,Movimientos!$P$7:$P$506,0))&amp;"","")</f>
        <v/>
      </c>
      <c r="K11" s="14">
        <f>IFERROR(INDEX(Movimientos!$K$7:$K$506,MATCH(ROW()-6,Movimientos!$P$7:$P$506,0))&amp;"","")</f>
        <v/>
      </c>
      <c r="L11" s="14">
        <f>IFERROR(INDEX(Movimientos!$L$7:$L$506,MATCH(ROW()-6,Movimientos!$P$7:$P$506,0))&amp;"","")</f>
        <v/>
      </c>
      <c r="M11" s="14">
        <f>IFERROR(INDEX(Movimientos!$M$7:$M$506,MATCH(ROW()-6,Movimientos!$P$7:$P$506,0))&amp;"","")</f>
        <v/>
      </c>
      <c r="N11" s="14">
        <f>IFERROR(INDEX(Movimientos!$O$7:$O$506,MATCH(ROW()-6,Movimientos!$P$7:$P$506,0))&amp;"","")</f>
        <v/>
      </c>
      <c r="O11" s="11" t="n"/>
      <c r="P11" s="11" t="n"/>
    </row>
    <row r="12" ht="18" customHeight="1">
      <c r="A12" s="14">
        <f>IF(ISNA(MATCH(ROW()-6,Movimientos!$P$7:$P$506,0)),"",ROW()-6)</f>
        <v/>
      </c>
      <c r="B12" s="16">
        <f>IFERROR(INDEX(Movimientos!$B$7:$B$506,MATCH(ROW()-6,Movimientos!$P$7:$P$506,0)),"")</f>
        <v/>
      </c>
      <c r="C12" s="17">
        <f>IFERROR(INDEX(Movimientos!$C$7:$C$506,MATCH(ROW()-6,Movimientos!$P$7:$P$506,0)),"")</f>
        <v/>
      </c>
      <c r="D12" s="14">
        <f>IFERROR(INDEX(Movimientos!$D$7:$D$506,MATCH(ROW()-6,Movimientos!$P$7:$P$506,0))&amp;"","")</f>
        <v/>
      </c>
      <c r="E12" s="14">
        <f>IFERROR(INDEX(Movimientos!$E$7:$E$506,MATCH(ROW()-6,Movimientos!$P$7:$P$506,0))&amp;"","")</f>
        <v/>
      </c>
      <c r="F12" s="14">
        <f>IFERROR(INDEX(Movimientos!$F$7:$F$506,MATCH(ROW()-6,Movimientos!$P$7:$P$506,0))&amp;"","")</f>
        <v/>
      </c>
      <c r="G12" s="14">
        <f>IFERROR(INDEX(Movimientos!$G$7:$G$506,MATCH(ROW()-6,Movimientos!$P$7:$P$506,0))&amp;"","")</f>
        <v/>
      </c>
      <c r="H12" s="14">
        <f>IFERROR(INDEX(Movimientos!$H$7:$H$506,MATCH(ROW()-6,Movimientos!$P$7:$P$506,0))&amp;"","")</f>
        <v/>
      </c>
      <c r="I12" s="14">
        <f>IFERROR(INDEX(Movimientos!$I$7:$I$506,MATCH(ROW()-6,Movimientos!$P$7:$P$506,0))&amp;"","")</f>
        <v/>
      </c>
      <c r="J12" s="14">
        <f>IFERROR(INDEX(Movimientos!$J$7:$J$506,MATCH(ROW()-6,Movimientos!$P$7:$P$506,0))&amp;"","")</f>
        <v/>
      </c>
      <c r="K12" s="14">
        <f>IFERROR(INDEX(Movimientos!$K$7:$K$506,MATCH(ROW()-6,Movimientos!$P$7:$P$506,0))&amp;"","")</f>
        <v/>
      </c>
      <c r="L12" s="14">
        <f>IFERROR(INDEX(Movimientos!$L$7:$L$506,MATCH(ROW()-6,Movimientos!$P$7:$P$506,0))&amp;"","")</f>
        <v/>
      </c>
      <c r="M12" s="14">
        <f>IFERROR(INDEX(Movimientos!$M$7:$M$506,MATCH(ROW()-6,Movimientos!$P$7:$P$506,0))&amp;"","")</f>
        <v/>
      </c>
      <c r="N12" s="14">
        <f>IFERROR(INDEX(Movimientos!$O$7:$O$506,MATCH(ROW()-6,Movimientos!$P$7:$P$506,0))&amp;"","")</f>
        <v/>
      </c>
      <c r="O12" s="11" t="n"/>
      <c r="P12" s="11" t="n"/>
    </row>
    <row r="13" ht="18" customHeight="1">
      <c r="A13" s="14">
        <f>IF(ISNA(MATCH(ROW()-6,Movimientos!$P$7:$P$506,0)),"",ROW()-6)</f>
        <v/>
      </c>
      <c r="B13" s="16">
        <f>IFERROR(INDEX(Movimientos!$B$7:$B$506,MATCH(ROW()-6,Movimientos!$P$7:$P$506,0)),"")</f>
        <v/>
      </c>
      <c r="C13" s="17">
        <f>IFERROR(INDEX(Movimientos!$C$7:$C$506,MATCH(ROW()-6,Movimientos!$P$7:$P$506,0)),"")</f>
        <v/>
      </c>
      <c r="D13" s="14">
        <f>IFERROR(INDEX(Movimientos!$D$7:$D$506,MATCH(ROW()-6,Movimientos!$P$7:$P$506,0))&amp;"","")</f>
        <v/>
      </c>
      <c r="E13" s="14">
        <f>IFERROR(INDEX(Movimientos!$E$7:$E$506,MATCH(ROW()-6,Movimientos!$P$7:$P$506,0))&amp;"","")</f>
        <v/>
      </c>
      <c r="F13" s="14">
        <f>IFERROR(INDEX(Movimientos!$F$7:$F$506,MATCH(ROW()-6,Movimientos!$P$7:$P$506,0))&amp;"","")</f>
        <v/>
      </c>
      <c r="G13" s="14">
        <f>IFERROR(INDEX(Movimientos!$G$7:$G$506,MATCH(ROW()-6,Movimientos!$P$7:$P$506,0))&amp;"","")</f>
        <v/>
      </c>
      <c r="H13" s="14">
        <f>IFERROR(INDEX(Movimientos!$H$7:$H$506,MATCH(ROW()-6,Movimientos!$P$7:$P$506,0))&amp;"","")</f>
        <v/>
      </c>
      <c r="I13" s="14">
        <f>IFERROR(INDEX(Movimientos!$I$7:$I$506,MATCH(ROW()-6,Movimientos!$P$7:$P$506,0))&amp;"","")</f>
        <v/>
      </c>
      <c r="J13" s="14">
        <f>IFERROR(INDEX(Movimientos!$J$7:$J$506,MATCH(ROW()-6,Movimientos!$P$7:$P$506,0))&amp;"","")</f>
        <v/>
      </c>
      <c r="K13" s="14">
        <f>IFERROR(INDEX(Movimientos!$K$7:$K$506,MATCH(ROW()-6,Movimientos!$P$7:$P$506,0))&amp;"","")</f>
        <v/>
      </c>
      <c r="L13" s="14">
        <f>IFERROR(INDEX(Movimientos!$L$7:$L$506,MATCH(ROW()-6,Movimientos!$P$7:$P$506,0))&amp;"","")</f>
        <v/>
      </c>
      <c r="M13" s="14">
        <f>IFERROR(INDEX(Movimientos!$M$7:$M$506,MATCH(ROW()-6,Movimientos!$P$7:$P$506,0))&amp;"","")</f>
        <v/>
      </c>
      <c r="N13" s="14">
        <f>IFERROR(INDEX(Movimientos!$O$7:$O$506,MATCH(ROW()-6,Movimientos!$P$7:$P$506,0))&amp;"","")</f>
        <v/>
      </c>
      <c r="O13" s="11" t="n"/>
      <c r="P13" s="11" t="n"/>
    </row>
    <row r="14" ht="18" customHeight="1">
      <c r="A14" s="14">
        <f>IF(ISNA(MATCH(ROW()-6,Movimientos!$P$7:$P$506,0)),"",ROW()-6)</f>
        <v/>
      </c>
      <c r="B14" s="16">
        <f>IFERROR(INDEX(Movimientos!$B$7:$B$506,MATCH(ROW()-6,Movimientos!$P$7:$P$506,0)),"")</f>
        <v/>
      </c>
      <c r="C14" s="17">
        <f>IFERROR(INDEX(Movimientos!$C$7:$C$506,MATCH(ROW()-6,Movimientos!$P$7:$P$506,0)),"")</f>
        <v/>
      </c>
      <c r="D14" s="14">
        <f>IFERROR(INDEX(Movimientos!$D$7:$D$506,MATCH(ROW()-6,Movimientos!$P$7:$P$506,0))&amp;"","")</f>
        <v/>
      </c>
      <c r="E14" s="14">
        <f>IFERROR(INDEX(Movimientos!$E$7:$E$506,MATCH(ROW()-6,Movimientos!$P$7:$P$506,0))&amp;"","")</f>
        <v/>
      </c>
      <c r="F14" s="14">
        <f>IFERROR(INDEX(Movimientos!$F$7:$F$506,MATCH(ROW()-6,Movimientos!$P$7:$P$506,0))&amp;"","")</f>
        <v/>
      </c>
      <c r="G14" s="14">
        <f>IFERROR(INDEX(Movimientos!$G$7:$G$506,MATCH(ROW()-6,Movimientos!$P$7:$P$506,0))&amp;"","")</f>
        <v/>
      </c>
      <c r="H14" s="14">
        <f>IFERROR(INDEX(Movimientos!$H$7:$H$506,MATCH(ROW()-6,Movimientos!$P$7:$P$506,0))&amp;"","")</f>
        <v/>
      </c>
      <c r="I14" s="14">
        <f>IFERROR(INDEX(Movimientos!$I$7:$I$506,MATCH(ROW()-6,Movimientos!$P$7:$P$506,0))&amp;"","")</f>
        <v/>
      </c>
      <c r="J14" s="14">
        <f>IFERROR(INDEX(Movimientos!$J$7:$J$506,MATCH(ROW()-6,Movimientos!$P$7:$P$506,0))&amp;"","")</f>
        <v/>
      </c>
      <c r="K14" s="14">
        <f>IFERROR(INDEX(Movimientos!$K$7:$K$506,MATCH(ROW()-6,Movimientos!$P$7:$P$506,0))&amp;"","")</f>
        <v/>
      </c>
      <c r="L14" s="14">
        <f>IFERROR(INDEX(Movimientos!$L$7:$L$506,MATCH(ROW()-6,Movimientos!$P$7:$P$506,0))&amp;"","")</f>
        <v/>
      </c>
      <c r="M14" s="14">
        <f>IFERROR(INDEX(Movimientos!$M$7:$M$506,MATCH(ROW()-6,Movimientos!$P$7:$P$506,0))&amp;"","")</f>
        <v/>
      </c>
      <c r="N14" s="14">
        <f>IFERROR(INDEX(Movimientos!$O$7:$O$506,MATCH(ROW()-6,Movimientos!$P$7:$P$506,0))&amp;"","")</f>
        <v/>
      </c>
      <c r="O14" s="11" t="n"/>
      <c r="P14" s="11" t="n"/>
    </row>
    <row r="15" ht="18" customHeight="1">
      <c r="A15" s="14">
        <f>IF(ISNA(MATCH(ROW()-6,Movimientos!$P$7:$P$506,0)),"",ROW()-6)</f>
        <v/>
      </c>
      <c r="B15" s="16">
        <f>IFERROR(INDEX(Movimientos!$B$7:$B$506,MATCH(ROW()-6,Movimientos!$P$7:$P$506,0)),"")</f>
        <v/>
      </c>
      <c r="C15" s="17">
        <f>IFERROR(INDEX(Movimientos!$C$7:$C$506,MATCH(ROW()-6,Movimientos!$P$7:$P$506,0)),"")</f>
        <v/>
      </c>
      <c r="D15" s="14">
        <f>IFERROR(INDEX(Movimientos!$D$7:$D$506,MATCH(ROW()-6,Movimientos!$P$7:$P$506,0))&amp;"","")</f>
        <v/>
      </c>
      <c r="E15" s="14">
        <f>IFERROR(INDEX(Movimientos!$E$7:$E$506,MATCH(ROW()-6,Movimientos!$P$7:$P$506,0))&amp;"","")</f>
        <v/>
      </c>
      <c r="F15" s="14">
        <f>IFERROR(INDEX(Movimientos!$F$7:$F$506,MATCH(ROW()-6,Movimientos!$P$7:$P$506,0))&amp;"","")</f>
        <v/>
      </c>
      <c r="G15" s="14">
        <f>IFERROR(INDEX(Movimientos!$G$7:$G$506,MATCH(ROW()-6,Movimientos!$P$7:$P$506,0))&amp;"","")</f>
        <v/>
      </c>
      <c r="H15" s="14">
        <f>IFERROR(INDEX(Movimientos!$H$7:$H$506,MATCH(ROW()-6,Movimientos!$P$7:$P$506,0))&amp;"","")</f>
        <v/>
      </c>
      <c r="I15" s="14">
        <f>IFERROR(INDEX(Movimientos!$I$7:$I$506,MATCH(ROW()-6,Movimientos!$P$7:$P$506,0))&amp;"","")</f>
        <v/>
      </c>
      <c r="J15" s="14">
        <f>IFERROR(INDEX(Movimientos!$J$7:$J$506,MATCH(ROW()-6,Movimientos!$P$7:$P$506,0))&amp;"","")</f>
        <v/>
      </c>
      <c r="K15" s="14">
        <f>IFERROR(INDEX(Movimientos!$K$7:$K$506,MATCH(ROW()-6,Movimientos!$P$7:$P$506,0))&amp;"","")</f>
        <v/>
      </c>
      <c r="L15" s="14">
        <f>IFERROR(INDEX(Movimientos!$L$7:$L$506,MATCH(ROW()-6,Movimientos!$P$7:$P$506,0))&amp;"","")</f>
        <v/>
      </c>
      <c r="M15" s="14">
        <f>IFERROR(INDEX(Movimientos!$M$7:$M$506,MATCH(ROW()-6,Movimientos!$P$7:$P$506,0))&amp;"","")</f>
        <v/>
      </c>
      <c r="N15" s="14">
        <f>IFERROR(INDEX(Movimientos!$O$7:$O$506,MATCH(ROW()-6,Movimientos!$P$7:$P$506,0))&amp;"","")</f>
        <v/>
      </c>
      <c r="O15" s="11" t="n"/>
      <c r="P15" s="11" t="n"/>
    </row>
    <row r="16" ht="18" customHeight="1">
      <c r="A16" s="14">
        <f>IF(ISNA(MATCH(ROW()-6,Movimientos!$P$7:$P$506,0)),"",ROW()-6)</f>
        <v/>
      </c>
      <c r="B16" s="16">
        <f>IFERROR(INDEX(Movimientos!$B$7:$B$506,MATCH(ROW()-6,Movimientos!$P$7:$P$506,0)),"")</f>
        <v/>
      </c>
      <c r="C16" s="17">
        <f>IFERROR(INDEX(Movimientos!$C$7:$C$506,MATCH(ROW()-6,Movimientos!$P$7:$P$506,0)),"")</f>
        <v/>
      </c>
      <c r="D16" s="14">
        <f>IFERROR(INDEX(Movimientos!$D$7:$D$506,MATCH(ROW()-6,Movimientos!$P$7:$P$506,0))&amp;"","")</f>
        <v/>
      </c>
      <c r="E16" s="14">
        <f>IFERROR(INDEX(Movimientos!$E$7:$E$506,MATCH(ROW()-6,Movimientos!$P$7:$P$506,0))&amp;"","")</f>
        <v/>
      </c>
      <c r="F16" s="14">
        <f>IFERROR(INDEX(Movimientos!$F$7:$F$506,MATCH(ROW()-6,Movimientos!$P$7:$P$506,0))&amp;"","")</f>
        <v/>
      </c>
      <c r="G16" s="14">
        <f>IFERROR(INDEX(Movimientos!$G$7:$G$506,MATCH(ROW()-6,Movimientos!$P$7:$P$506,0))&amp;"","")</f>
        <v/>
      </c>
      <c r="H16" s="14">
        <f>IFERROR(INDEX(Movimientos!$H$7:$H$506,MATCH(ROW()-6,Movimientos!$P$7:$P$506,0))&amp;"","")</f>
        <v/>
      </c>
      <c r="I16" s="14">
        <f>IFERROR(INDEX(Movimientos!$I$7:$I$506,MATCH(ROW()-6,Movimientos!$P$7:$P$506,0))&amp;"","")</f>
        <v/>
      </c>
      <c r="J16" s="14">
        <f>IFERROR(INDEX(Movimientos!$J$7:$J$506,MATCH(ROW()-6,Movimientos!$P$7:$P$506,0))&amp;"","")</f>
        <v/>
      </c>
      <c r="K16" s="14">
        <f>IFERROR(INDEX(Movimientos!$K$7:$K$506,MATCH(ROW()-6,Movimientos!$P$7:$P$506,0))&amp;"","")</f>
        <v/>
      </c>
      <c r="L16" s="14">
        <f>IFERROR(INDEX(Movimientos!$L$7:$L$506,MATCH(ROW()-6,Movimientos!$P$7:$P$506,0))&amp;"","")</f>
        <v/>
      </c>
      <c r="M16" s="14">
        <f>IFERROR(INDEX(Movimientos!$M$7:$M$506,MATCH(ROW()-6,Movimientos!$P$7:$P$506,0))&amp;"","")</f>
        <v/>
      </c>
      <c r="N16" s="14">
        <f>IFERROR(INDEX(Movimientos!$O$7:$O$506,MATCH(ROW()-6,Movimientos!$P$7:$P$506,0))&amp;"","")</f>
        <v/>
      </c>
      <c r="O16" s="11" t="n"/>
      <c r="P16" s="11" t="n"/>
    </row>
    <row r="17" ht="18" customHeight="1">
      <c r="A17" s="14">
        <f>IF(ISNA(MATCH(ROW()-6,Movimientos!$P$7:$P$506,0)),"",ROW()-6)</f>
        <v/>
      </c>
      <c r="B17" s="16">
        <f>IFERROR(INDEX(Movimientos!$B$7:$B$506,MATCH(ROW()-6,Movimientos!$P$7:$P$506,0)),"")</f>
        <v/>
      </c>
      <c r="C17" s="17">
        <f>IFERROR(INDEX(Movimientos!$C$7:$C$506,MATCH(ROW()-6,Movimientos!$P$7:$P$506,0)),"")</f>
        <v/>
      </c>
      <c r="D17" s="14">
        <f>IFERROR(INDEX(Movimientos!$D$7:$D$506,MATCH(ROW()-6,Movimientos!$P$7:$P$506,0))&amp;"","")</f>
        <v/>
      </c>
      <c r="E17" s="14">
        <f>IFERROR(INDEX(Movimientos!$E$7:$E$506,MATCH(ROW()-6,Movimientos!$P$7:$P$506,0))&amp;"","")</f>
        <v/>
      </c>
      <c r="F17" s="14">
        <f>IFERROR(INDEX(Movimientos!$F$7:$F$506,MATCH(ROW()-6,Movimientos!$P$7:$P$506,0))&amp;"","")</f>
        <v/>
      </c>
      <c r="G17" s="14">
        <f>IFERROR(INDEX(Movimientos!$G$7:$G$506,MATCH(ROW()-6,Movimientos!$P$7:$P$506,0))&amp;"","")</f>
        <v/>
      </c>
      <c r="H17" s="14">
        <f>IFERROR(INDEX(Movimientos!$H$7:$H$506,MATCH(ROW()-6,Movimientos!$P$7:$P$506,0))&amp;"","")</f>
        <v/>
      </c>
      <c r="I17" s="14">
        <f>IFERROR(INDEX(Movimientos!$I$7:$I$506,MATCH(ROW()-6,Movimientos!$P$7:$P$506,0))&amp;"","")</f>
        <v/>
      </c>
      <c r="J17" s="14">
        <f>IFERROR(INDEX(Movimientos!$J$7:$J$506,MATCH(ROW()-6,Movimientos!$P$7:$P$506,0))&amp;"","")</f>
        <v/>
      </c>
      <c r="K17" s="14">
        <f>IFERROR(INDEX(Movimientos!$K$7:$K$506,MATCH(ROW()-6,Movimientos!$P$7:$P$506,0))&amp;"","")</f>
        <v/>
      </c>
      <c r="L17" s="14">
        <f>IFERROR(INDEX(Movimientos!$L$7:$L$506,MATCH(ROW()-6,Movimientos!$P$7:$P$506,0))&amp;"","")</f>
        <v/>
      </c>
      <c r="M17" s="14">
        <f>IFERROR(INDEX(Movimientos!$M$7:$M$506,MATCH(ROW()-6,Movimientos!$P$7:$P$506,0))&amp;"","")</f>
        <v/>
      </c>
      <c r="N17" s="14">
        <f>IFERROR(INDEX(Movimientos!$O$7:$O$506,MATCH(ROW()-6,Movimientos!$P$7:$P$506,0))&amp;"","")</f>
        <v/>
      </c>
      <c r="O17" s="11" t="n"/>
      <c r="P17" s="11" t="n"/>
    </row>
    <row r="18" ht="18" customHeight="1">
      <c r="A18" s="14">
        <f>IF(ISNA(MATCH(ROW()-6,Movimientos!$P$7:$P$506,0)),"",ROW()-6)</f>
        <v/>
      </c>
      <c r="B18" s="16">
        <f>IFERROR(INDEX(Movimientos!$B$7:$B$506,MATCH(ROW()-6,Movimientos!$P$7:$P$506,0)),"")</f>
        <v/>
      </c>
      <c r="C18" s="17">
        <f>IFERROR(INDEX(Movimientos!$C$7:$C$506,MATCH(ROW()-6,Movimientos!$P$7:$P$506,0)),"")</f>
        <v/>
      </c>
      <c r="D18" s="14">
        <f>IFERROR(INDEX(Movimientos!$D$7:$D$506,MATCH(ROW()-6,Movimientos!$P$7:$P$506,0))&amp;"","")</f>
        <v/>
      </c>
      <c r="E18" s="14">
        <f>IFERROR(INDEX(Movimientos!$E$7:$E$506,MATCH(ROW()-6,Movimientos!$P$7:$P$506,0))&amp;"","")</f>
        <v/>
      </c>
      <c r="F18" s="14">
        <f>IFERROR(INDEX(Movimientos!$F$7:$F$506,MATCH(ROW()-6,Movimientos!$P$7:$P$506,0))&amp;"","")</f>
        <v/>
      </c>
      <c r="G18" s="14">
        <f>IFERROR(INDEX(Movimientos!$G$7:$G$506,MATCH(ROW()-6,Movimientos!$P$7:$P$506,0))&amp;"","")</f>
        <v/>
      </c>
      <c r="H18" s="14">
        <f>IFERROR(INDEX(Movimientos!$H$7:$H$506,MATCH(ROW()-6,Movimientos!$P$7:$P$506,0))&amp;"","")</f>
        <v/>
      </c>
      <c r="I18" s="14">
        <f>IFERROR(INDEX(Movimientos!$I$7:$I$506,MATCH(ROW()-6,Movimientos!$P$7:$P$506,0))&amp;"","")</f>
        <v/>
      </c>
      <c r="J18" s="14">
        <f>IFERROR(INDEX(Movimientos!$J$7:$J$506,MATCH(ROW()-6,Movimientos!$P$7:$P$506,0))&amp;"","")</f>
        <v/>
      </c>
      <c r="K18" s="14">
        <f>IFERROR(INDEX(Movimientos!$K$7:$K$506,MATCH(ROW()-6,Movimientos!$P$7:$P$506,0))&amp;"","")</f>
        <v/>
      </c>
      <c r="L18" s="14">
        <f>IFERROR(INDEX(Movimientos!$L$7:$L$506,MATCH(ROW()-6,Movimientos!$P$7:$P$506,0))&amp;"","")</f>
        <v/>
      </c>
      <c r="M18" s="14">
        <f>IFERROR(INDEX(Movimientos!$M$7:$M$506,MATCH(ROW()-6,Movimientos!$P$7:$P$506,0))&amp;"","")</f>
        <v/>
      </c>
      <c r="N18" s="14">
        <f>IFERROR(INDEX(Movimientos!$O$7:$O$506,MATCH(ROW()-6,Movimientos!$P$7:$P$506,0))&amp;"","")</f>
        <v/>
      </c>
      <c r="O18" s="11" t="n"/>
      <c r="P18" s="11" t="n"/>
    </row>
    <row r="19" ht="18" customHeight="1">
      <c r="A19" s="14">
        <f>IF(ISNA(MATCH(ROW()-6,Movimientos!$P$7:$P$506,0)),"",ROW()-6)</f>
        <v/>
      </c>
      <c r="B19" s="16">
        <f>IFERROR(INDEX(Movimientos!$B$7:$B$506,MATCH(ROW()-6,Movimientos!$P$7:$P$506,0)),"")</f>
        <v/>
      </c>
      <c r="C19" s="17">
        <f>IFERROR(INDEX(Movimientos!$C$7:$C$506,MATCH(ROW()-6,Movimientos!$P$7:$P$506,0)),"")</f>
        <v/>
      </c>
      <c r="D19" s="14">
        <f>IFERROR(INDEX(Movimientos!$D$7:$D$506,MATCH(ROW()-6,Movimientos!$P$7:$P$506,0))&amp;"","")</f>
        <v/>
      </c>
      <c r="E19" s="14">
        <f>IFERROR(INDEX(Movimientos!$E$7:$E$506,MATCH(ROW()-6,Movimientos!$P$7:$P$506,0))&amp;"","")</f>
        <v/>
      </c>
      <c r="F19" s="14">
        <f>IFERROR(INDEX(Movimientos!$F$7:$F$506,MATCH(ROW()-6,Movimientos!$P$7:$P$506,0))&amp;"","")</f>
        <v/>
      </c>
      <c r="G19" s="14">
        <f>IFERROR(INDEX(Movimientos!$G$7:$G$506,MATCH(ROW()-6,Movimientos!$P$7:$P$506,0))&amp;"","")</f>
        <v/>
      </c>
      <c r="H19" s="14">
        <f>IFERROR(INDEX(Movimientos!$H$7:$H$506,MATCH(ROW()-6,Movimientos!$P$7:$P$506,0))&amp;"","")</f>
        <v/>
      </c>
      <c r="I19" s="14">
        <f>IFERROR(INDEX(Movimientos!$I$7:$I$506,MATCH(ROW()-6,Movimientos!$P$7:$P$506,0))&amp;"","")</f>
        <v/>
      </c>
      <c r="J19" s="14">
        <f>IFERROR(INDEX(Movimientos!$J$7:$J$506,MATCH(ROW()-6,Movimientos!$P$7:$P$506,0))&amp;"","")</f>
        <v/>
      </c>
      <c r="K19" s="14">
        <f>IFERROR(INDEX(Movimientos!$K$7:$K$506,MATCH(ROW()-6,Movimientos!$P$7:$P$506,0))&amp;"","")</f>
        <v/>
      </c>
      <c r="L19" s="14">
        <f>IFERROR(INDEX(Movimientos!$L$7:$L$506,MATCH(ROW()-6,Movimientos!$P$7:$P$506,0))&amp;"","")</f>
        <v/>
      </c>
      <c r="M19" s="14">
        <f>IFERROR(INDEX(Movimientos!$M$7:$M$506,MATCH(ROW()-6,Movimientos!$P$7:$P$506,0))&amp;"","")</f>
        <v/>
      </c>
      <c r="N19" s="14">
        <f>IFERROR(INDEX(Movimientos!$O$7:$O$506,MATCH(ROW()-6,Movimientos!$P$7:$P$506,0))&amp;"","")</f>
        <v/>
      </c>
      <c r="O19" s="11" t="n"/>
      <c r="P19" s="11" t="n"/>
    </row>
    <row r="20" ht="18" customHeight="1">
      <c r="A20" s="14">
        <f>IF(ISNA(MATCH(ROW()-6,Movimientos!$P$7:$P$506,0)),"",ROW()-6)</f>
        <v/>
      </c>
      <c r="B20" s="16">
        <f>IFERROR(INDEX(Movimientos!$B$7:$B$506,MATCH(ROW()-6,Movimientos!$P$7:$P$506,0)),"")</f>
        <v/>
      </c>
      <c r="C20" s="17">
        <f>IFERROR(INDEX(Movimientos!$C$7:$C$506,MATCH(ROW()-6,Movimientos!$P$7:$P$506,0)),"")</f>
        <v/>
      </c>
      <c r="D20" s="14">
        <f>IFERROR(INDEX(Movimientos!$D$7:$D$506,MATCH(ROW()-6,Movimientos!$P$7:$P$506,0))&amp;"","")</f>
        <v/>
      </c>
      <c r="E20" s="14">
        <f>IFERROR(INDEX(Movimientos!$E$7:$E$506,MATCH(ROW()-6,Movimientos!$P$7:$P$506,0))&amp;"","")</f>
        <v/>
      </c>
      <c r="F20" s="14">
        <f>IFERROR(INDEX(Movimientos!$F$7:$F$506,MATCH(ROW()-6,Movimientos!$P$7:$P$506,0))&amp;"","")</f>
        <v/>
      </c>
      <c r="G20" s="14">
        <f>IFERROR(INDEX(Movimientos!$G$7:$G$506,MATCH(ROW()-6,Movimientos!$P$7:$P$506,0))&amp;"","")</f>
        <v/>
      </c>
      <c r="H20" s="14">
        <f>IFERROR(INDEX(Movimientos!$H$7:$H$506,MATCH(ROW()-6,Movimientos!$P$7:$P$506,0))&amp;"","")</f>
        <v/>
      </c>
      <c r="I20" s="14">
        <f>IFERROR(INDEX(Movimientos!$I$7:$I$506,MATCH(ROW()-6,Movimientos!$P$7:$P$506,0))&amp;"","")</f>
        <v/>
      </c>
      <c r="J20" s="14">
        <f>IFERROR(INDEX(Movimientos!$J$7:$J$506,MATCH(ROW()-6,Movimientos!$P$7:$P$506,0))&amp;"","")</f>
        <v/>
      </c>
      <c r="K20" s="14">
        <f>IFERROR(INDEX(Movimientos!$K$7:$K$506,MATCH(ROW()-6,Movimientos!$P$7:$P$506,0))&amp;"","")</f>
        <v/>
      </c>
      <c r="L20" s="14">
        <f>IFERROR(INDEX(Movimientos!$L$7:$L$506,MATCH(ROW()-6,Movimientos!$P$7:$P$506,0))&amp;"","")</f>
        <v/>
      </c>
      <c r="M20" s="14">
        <f>IFERROR(INDEX(Movimientos!$M$7:$M$506,MATCH(ROW()-6,Movimientos!$P$7:$P$506,0))&amp;"","")</f>
        <v/>
      </c>
      <c r="N20" s="14">
        <f>IFERROR(INDEX(Movimientos!$O$7:$O$506,MATCH(ROW()-6,Movimientos!$P$7:$P$506,0))&amp;"","")</f>
        <v/>
      </c>
      <c r="O20" s="11" t="n"/>
      <c r="P20" s="11" t="n"/>
    </row>
    <row r="21" ht="18" customHeight="1">
      <c r="A21" s="14">
        <f>IF(ISNA(MATCH(ROW()-6,Movimientos!$P$7:$P$506,0)),"",ROW()-6)</f>
        <v/>
      </c>
      <c r="B21" s="16">
        <f>IFERROR(INDEX(Movimientos!$B$7:$B$506,MATCH(ROW()-6,Movimientos!$P$7:$P$506,0)),"")</f>
        <v/>
      </c>
      <c r="C21" s="17">
        <f>IFERROR(INDEX(Movimientos!$C$7:$C$506,MATCH(ROW()-6,Movimientos!$P$7:$P$506,0)),"")</f>
        <v/>
      </c>
      <c r="D21" s="14">
        <f>IFERROR(INDEX(Movimientos!$D$7:$D$506,MATCH(ROW()-6,Movimientos!$P$7:$P$506,0))&amp;"","")</f>
        <v/>
      </c>
      <c r="E21" s="14">
        <f>IFERROR(INDEX(Movimientos!$E$7:$E$506,MATCH(ROW()-6,Movimientos!$P$7:$P$506,0))&amp;"","")</f>
        <v/>
      </c>
      <c r="F21" s="14">
        <f>IFERROR(INDEX(Movimientos!$F$7:$F$506,MATCH(ROW()-6,Movimientos!$P$7:$P$506,0))&amp;"","")</f>
        <v/>
      </c>
      <c r="G21" s="14">
        <f>IFERROR(INDEX(Movimientos!$G$7:$G$506,MATCH(ROW()-6,Movimientos!$P$7:$P$506,0))&amp;"","")</f>
        <v/>
      </c>
      <c r="H21" s="14">
        <f>IFERROR(INDEX(Movimientos!$H$7:$H$506,MATCH(ROW()-6,Movimientos!$P$7:$P$506,0))&amp;"","")</f>
        <v/>
      </c>
      <c r="I21" s="14">
        <f>IFERROR(INDEX(Movimientos!$I$7:$I$506,MATCH(ROW()-6,Movimientos!$P$7:$P$506,0))&amp;"","")</f>
        <v/>
      </c>
      <c r="J21" s="14">
        <f>IFERROR(INDEX(Movimientos!$J$7:$J$506,MATCH(ROW()-6,Movimientos!$P$7:$P$506,0))&amp;"","")</f>
        <v/>
      </c>
      <c r="K21" s="14">
        <f>IFERROR(INDEX(Movimientos!$K$7:$K$506,MATCH(ROW()-6,Movimientos!$P$7:$P$506,0))&amp;"","")</f>
        <v/>
      </c>
      <c r="L21" s="14">
        <f>IFERROR(INDEX(Movimientos!$L$7:$L$506,MATCH(ROW()-6,Movimientos!$P$7:$P$506,0))&amp;"","")</f>
        <v/>
      </c>
      <c r="M21" s="14">
        <f>IFERROR(INDEX(Movimientos!$M$7:$M$506,MATCH(ROW()-6,Movimientos!$P$7:$P$506,0))&amp;"","")</f>
        <v/>
      </c>
      <c r="N21" s="14">
        <f>IFERROR(INDEX(Movimientos!$O$7:$O$506,MATCH(ROW()-6,Movimientos!$P$7:$P$506,0))&amp;"","")</f>
        <v/>
      </c>
      <c r="O21" s="11" t="n"/>
      <c r="P21" s="11" t="n"/>
    </row>
    <row r="22" ht="18" customHeight="1">
      <c r="A22" s="14">
        <f>IF(ISNA(MATCH(ROW()-6,Movimientos!$P$7:$P$506,0)),"",ROW()-6)</f>
        <v/>
      </c>
      <c r="B22" s="16">
        <f>IFERROR(INDEX(Movimientos!$B$7:$B$506,MATCH(ROW()-6,Movimientos!$P$7:$P$506,0)),"")</f>
        <v/>
      </c>
      <c r="C22" s="17">
        <f>IFERROR(INDEX(Movimientos!$C$7:$C$506,MATCH(ROW()-6,Movimientos!$P$7:$P$506,0)),"")</f>
        <v/>
      </c>
      <c r="D22" s="14">
        <f>IFERROR(INDEX(Movimientos!$D$7:$D$506,MATCH(ROW()-6,Movimientos!$P$7:$P$506,0))&amp;"","")</f>
        <v/>
      </c>
      <c r="E22" s="14">
        <f>IFERROR(INDEX(Movimientos!$E$7:$E$506,MATCH(ROW()-6,Movimientos!$P$7:$P$506,0))&amp;"","")</f>
        <v/>
      </c>
      <c r="F22" s="14">
        <f>IFERROR(INDEX(Movimientos!$F$7:$F$506,MATCH(ROW()-6,Movimientos!$P$7:$P$506,0))&amp;"","")</f>
        <v/>
      </c>
      <c r="G22" s="14">
        <f>IFERROR(INDEX(Movimientos!$G$7:$G$506,MATCH(ROW()-6,Movimientos!$P$7:$P$506,0))&amp;"","")</f>
        <v/>
      </c>
      <c r="H22" s="14">
        <f>IFERROR(INDEX(Movimientos!$H$7:$H$506,MATCH(ROW()-6,Movimientos!$P$7:$P$506,0))&amp;"","")</f>
        <v/>
      </c>
      <c r="I22" s="14">
        <f>IFERROR(INDEX(Movimientos!$I$7:$I$506,MATCH(ROW()-6,Movimientos!$P$7:$P$506,0))&amp;"","")</f>
        <v/>
      </c>
      <c r="J22" s="14">
        <f>IFERROR(INDEX(Movimientos!$J$7:$J$506,MATCH(ROW()-6,Movimientos!$P$7:$P$506,0))&amp;"","")</f>
        <v/>
      </c>
      <c r="K22" s="14">
        <f>IFERROR(INDEX(Movimientos!$K$7:$K$506,MATCH(ROW()-6,Movimientos!$P$7:$P$506,0))&amp;"","")</f>
        <v/>
      </c>
      <c r="L22" s="14">
        <f>IFERROR(INDEX(Movimientos!$L$7:$L$506,MATCH(ROW()-6,Movimientos!$P$7:$P$506,0))&amp;"","")</f>
        <v/>
      </c>
      <c r="M22" s="14">
        <f>IFERROR(INDEX(Movimientos!$M$7:$M$506,MATCH(ROW()-6,Movimientos!$P$7:$P$506,0))&amp;"","")</f>
        <v/>
      </c>
      <c r="N22" s="14">
        <f>IFERROR(INDEX(Movimientos!$O$7:$O$506,MATCH(ROW()-6,Movimientos!$P$7:$P$506,0))&amp;"","")</f>
        <v/>
      </c>
      <c r="O22" s="11" t="n"/>
      <c r="P22" s="11" t="n"/>
    </row>
    <row r="23" ht="18" customHeight="1">
      <c r="A23" s="14">
        <f>IF(ISNA(MATCH(ROW()-6,Movimientos!$P$7:$P$506,0)),"",ROW()-6)</f>
        <v/>
      </c>
      <c r="B23" s="16">
        <f>IFERROR(INDEX(Movimientos!$B$7:$B$506,MATCH(ROW()-6,Movimientos!$P$7:$P$506,0)),"")</f>
        <v/>
      </c>
      <c r="C23" s="17">
        <f>IFERROR(INDEX(Movimientos!$C$7:$C$506,MATCH(ROW()-6,Movimientos!$P$7:$P$506,0)),"")</f>
        <v/>
      </c>
      <c r="D23" s="14">
        <f>IFERROR(INDEX(Movimientos!$D$7:$D$506,MATCH(ROW()-6,Movimientos!$P$7:$P$506,0))&amp;"","")</f>
        <v/>
      </c>
      <c r="E23" s="14">
        <f>IFERROR(INDEX(Movimientos!$E$7:$E$506,MATCH(ROW()-6,Movimientos!$P$7:$P$506,0))&amp;"","")</f>
        <v/>
      </c>
      <c r="F23" s="14">
        <f>IFERROR(INDEX(Movimientos!$F$7:$F$506,MATCH(ROW()-6,Movimientos!$P$7:$P$506,0))&amp;"","")</f>
        <v/>
      </c>
      <c r="G23" s="14">
        <f>IFERROR(INDEX(Movimientos!$G$7:$G$506,MATCH(ROW()-6,Movimientos!$P$7:$P$506,0))&amp;"","")</f>
        <v/>
      </c>
      <c r="H23" s="14">
        <f>IFERROR(INDEX(Movimientos!$H$7:$H$506,MATCH(ROW()-6,Movimientos!$P$7:$P$506,0))&amp;"","")</f>
        <v/>
      </c>
      <c r="I23" s="14">
        <f>IFERROR(INDEX(Movimientos!$I$7:$I$506,MATCH(ROW()-6,Movimientos!$P$7:$P$506,0))&amp;"","")</f>
        <v/>
      </c>
      <c r="J23" s="14">
        <f>IFERROR(INDEX(Movimientos!$J$7:$J$506,MATCH(ROW()-6,Movimientos!$P$7:$P$506,0))&amp;"","")</f>
        <v/>
      </c>
      <c r="K23" s="14">
        <f>IFERROR(INDEX(Movimientos!$K$7:$K$506,MATCH(ROW()-6,Movimientos!$P$7:$P$506,0))&amp;"","")</f>
        <v/>
      </c>
      <c r="L23" s="14">
        <f>IFERROR(INDEX(Movimientos!$L$7:$L$506,MATCH(ROW()-6,Movimientos!$P$7:$P$506,0))&amp;"","")</f>
        <v/>
      </c>
      <c r="M23" s="14">
        <f>IFERROR(INDEX(Movimientos!$M$7:$M$506,MATCH(ROW()-6,Movimientos!$P$7:$P$506,0))&amp;"","")</f>
        <v/>
      </c>
      <c r="N23" s="14">
        <f>IFERROR(INDEX(Movimientos!$O$7:$O$506,MATCH(ROW()-6,Movimientos!$P$7:$P$506,0))&amp;"","")</f>
        <v/>
      </c>
      <c r="O23" s="11" t="n"/>
      <c r="P23" s="11" t="n"/>
    </row>
    <row r="24" ht="18" customHeight="1">
      <c r="A24" s="14">
        <f>IF(ISNA(MATCH(ROW()-6,Movimientos!$P$7:$P$506,0)),"",ROW()-6)</f>
        <v/>
      </c>
      <c r="B24" s="16">
        <f>IFERROR(INDEX(Movimientos!$B$7:$B$506,MATCH(ROW()-6,Movimientos!$P$7:$P$506,0)),"")</f>
        <v/>
      </c>
      <c r="C24" s="17">
        <f>IFERROR(INDEX(Movimientos!$C$7:$C$506,MATCH(ROW()-6,Movimientos!$P$7:$P$506,0)),"")</f>
        <v/>
      </c>
      <c r="D24" s="14">
        <f>IFERROR(INDEX(Movimientos!$D$7:$D$506,MATCH(ROW()-6,Movimientos!$P$7:$P$506,0))&amp;"","")</f>
        <v/>
      </c>
      <c r="E24" s="14">
        <f>IFERROR(INDEX(Movimientos!$E$7:$E$506,MATCH(ROW()-6,Movimientos!$P$7:$P$506,0))&amp;"","")</f>
        <v/>
      </c>
      <c r="F24" s="14">
        <f>IFERROR(INDEX(Movimientos!$F$7:$F$506,MATCH(ROW()-6,Movimientos!$P$7:$P$506,0))&amp;"","")</f>
        <v/>
      </c>
      <c r="G24" s="14">
        <f>IFERROR(INDEX(Movimientos!$G$7:$G$506,MATCH(ROW()-6,Movimientos!$P$7:$P$506,0))&amp;"","")</f>
        <v/>
      </c>
      <c r="H24" s="14">
        <f>IFERROR(INDEX(Movimientos!$H$7:$H$506,MATCH(ROW()-6,Movimientos!$P$7:$P$506,0))&amp;"","")</f>
        <v/>
      </c>
      <c r="I24" s="14">
        <f>IFERROR(INDEX(Movimientos!$I$7:$I$506,MATCH(ROW()-6,Movimientos!$P$7:$P$506,0))&amp;"","")</f>
        <v/>
      </c>
      <c r="J24" s="14">
        <f>IFERROR(INDEX(Movimientos!$J$7:$J$506,MATCH(ROW()-6,Movimientos!$P$7:$P$506,0))&amp;"","")</f>
        <v/>
      </c>
      <c r="K24" s="14">
        <f>IFERROR(INDEX(Movimientos!$K$7:$K$506,MATCH(ROW()-6,Movimientos!$P$7:$P$506,0))&amp;"","")</f>
        <v/>
      </c>
      <c r="L24" s="14">
        <f>IFERROR(INDEX(Movimientos!$L$7:$L$506,MATCH(ROW()-6,Movimientos!$P$7:$P$506,0))&amp;"","")</f>
        <v/>
      </c>
      <c r="M24" s="14">
        <f>IFERROR(INDEX(Movimientos!$M$7:$M$506,MATCH(ROW()-6,Movimientos!$P$7:$P$506,0))&amp;"","")</f>
        <v/>
      </c>
      <c r="N24" s="14">
        <f>IFERROR(INDEX(Movimientos!$O$7:$O$506,MATCH(ROW()-6,Movimientos!$P$7:$P$506,0))&amp;"","")</f>
        <v/>
      </c>
      <c r="O24" s="11" t="n"/>
      <c r="P24" s="11" t="n"/>
    </row>
    <row r="25" ht="18" customHeight="1">
      <c r="A25" s="14">
        <f>IF(ISNA(MATCH(ROW()-6,Movimientos!$P$7:$P$506,0)),"",ROW()-6)</f>
        <v/>
      </c>
      <c r="B25" s="16">
        <f>IFERROR(INDEX(Movimientos!$B$7:$B$506,MATCH(ROW()-6,Movimientos!$P$7:$P$506,0)),"")</f>
        <v/>
      </c>
      <c r="C25" s="17">
        <f>IFERROR(INDEX(Movimientos!$C$7:$C$506,MATCH(ROW()-6,Movimientos!$P$7:$P$506,0)),"")</f>
        <v/>
      </c>
      <c r="D25" s="14">
        <f>IFERROR(INDEX(Movimientos!$D$7:$D$506,MATCH(ROW()-6,Movimientos!$P$7:$P$506,0))&amp;"","")</f>
        <v/>
      </c>
      <c r="E25" s="14">
        <f>IFERROR(INDEX(Movimientos!$E$7:$E$506,MATCH(ROW()-6,Movimientos!$P$7:$P$506,0))&amp;"","")</f>
        <v/>
      </c>
      <c r="F25" s="14">
        <f>IFERROR(INDEX(Movimientos!$F$7:$F$506,MATCH(ROW()-6,Movimientos!$P$7:$P$506,0))&amp;"","")</f>
        <v/>
      </c>
      <c r="G25" s="14">
        <f>IFERROR(INDEX(Movimientos!$G$7:$G$506,MATCH(ROW()-6,Movimientos!$P$7:$P$506,0))&amp;"","")</f>
        <v/>
      </c>
      <c r="H25" s="14">
        <f>IFERROR(INDEX(Movimientos!$H$7:$H$506,MATCH(ROW()-6,Movimientos!$P$7:$P$506,0))&amp;"","")</f>
        <v/>
      </c>
      <c r="I25" s="14">
        <f>IFERROR(INDEX(Movimientos!$I$7:$I$506,MATCH(ROW()-6,Movimientos!$P$7:$P$506,0))&amp;"","")</f>
        <v/>
      </c>
      <c r="J25" s="14">
        <f>IFERROR(INDEX(Movimientos!$J$7:$J$506,MATCH(ROW()-6,Movimientos!$P$7:$P$506,0))&amp;"","")</f>
        <v/>
      </c>
      <c r="K25" s="14">
        <f>IFERROR(INDEX(Movimientos!$K$7:$K$506,MATCH(ROW()-6,Movimientos!$P$7:$P$506,0))&amp;"","")</f>
        <v/>
      </c>
      <c r="L25" s="14">
        <f>IFERROR(INDEX(Movimientos!$L$7:$L$506,MATCH(ROW()-6,Movimientos!$P$7:$P$506,0))&amp;"","")</f>
        <v/>
      </c>
      <c r="M25" s="14">
        <f>IFERROR(INDEX(Movimientos!$M$7:$M$506,MATCH(ROW()-6,Movimientos!$P$7:$P$506,0))&amp;"","")</f>
        <v/>
      </c>
      <c r="N25" s="14">
        <f>IFERROR(INDEX(Movimientos!$O$7:$O$506,MATCH(ROW()-6,Movimientos!$P$7:$P$506,0))&amp;"","")</f>
        <v/>
      </c>
      <c r="O25" s="11" t="n"/>
      <c r="P25" s="11" t="n"/>
    </row>
    <row r="26" ht="18" customHeight="1">
      <c r="A26" s="14">
        <f>IF(ISNA(MATCH(ROW()-6,Movimientos!$P$7:$P$506,0)),"",ROW()-6)</f>
        <v/>
      </c>
      <c r="B26" s="16">
        <f>IFERROR(INDEX(Movimientos!$B$7:$B$506,MATCH(ROW()-6,Movimientos!$P$7:$P$506,0)),"")</f>
        <v/>
      </c>
      <c r="C26" s="17">
        <f>IFERROR(INDEX(Movimientos!$C$7:$C$506,MATCH(ROW()-6,Movimientos!$P$7:$P$506,0)),"")</f>
        <v/>
      </c>
      <c r="D26" s="14">
        <f>IFERROR(INDEX(Movimientos!$D$7:$D$506,MATCH(ROW()-6,Movimientos!$P$7:$P$506,0))&amp;"","")</f>
        <v/>
      </c>
      <c r="E26" s="14">
        <f>IFERROR(INDEX(Movimientos!$E$7:$E$506,MATCH(ROW()-6,Movimientos!$P$7:$P$506,0))&amp;"","")</f>
        <v/>
      </c>
      <c r="F26" s="14">
        <f>IFERROR(INDEX(Movimientos!$F$7:$F$506,MATCH(ROW()-6,Movimientos!$P$7:$P$506,0))&amp;"","")</f>
        <v/>
      </c>
      <c r="G26" s="14">
        <f>IFERROR(INDEX(Movimientos!$G$7:$G$506,MATCH(ROW()-6,Movimientos!$P$7:$P$506,0))&amp;"","")</f>
        <v/>
      </c>
      <c r="H26" s="14">
        <f>IFERROR(INDEX(Movimientos!$H$7:$H$506,MATCH(ROW()-6,Movimientos!$P$7:$P$506,0))&amp;"","")</f>
        <v/>
      </c>
      <c r="I26" s="14">
        <f>IFERROR(INDEX(Movimientos!$I$7:$I$506,MATCH(ROW()-6,Movimientos!$P$7:$P$506,0))&amp;"","")</f>
        <v/>
      </c>
      <c r="J26" s="14">
        <f>IFERROR(INDEX(Movimientos!$J$7:$J$506,MATCH(ROW()-6,Movimientos!$P$7:$P$506,0))&amp;"","")</f>
        <v/>
      </c>
      <c r="K26" s="14">
        <f>IFERROR(INDEX(Movimientos!$K$7:$K$506,MATCH(ROW()-6,Movimientos!$P$7:$P$506,0))&amp;"","")</f>
        <v/>
      </c>
      <c r="L26" s="14">
        <f>IFERROR(INDEX(Movimientos!$L$7:$L$506,MATCH(ROW()-6,Movimientos!$P$7:$P$506,0))&amp;"","")</f>
        <v/>
      </c>
      <c r="M26" s="14">
        <f>IFERROR(INDEX(Movimientos!$M$7:$M$506,MATCH(ROW()-6,Movimientos!$P$7:$P$506,0))&amp;"","")</f>
        <v/>
      </c>
      <c r="N26" s="14">
        <f>IFERROR(INDEX(Movimientos!$O$7:$O$506,MATCH(ROW()-6,Movimientos!$P$7:$P$506,0))&amp;"","")</f>
        <v/>
      </c>
      <c r="O26" s="11" t="n"/>
      <c r="P26" s="11" t="n"/>
    </row>
    <row r="27" ht="18" customHeight="1">
      <c r="A27" s="14">
        <f>IF(ISNA(MATCH(ROW()-6,Movimientos!$P$7:$P$506,0)),"",ROW()-6)</f>
        <v/>
      </c>
      <c r="B27" s="16">
        <f>IFERROR(INDEX(Movimientos!$B$7:$B$506,MATCH(ROW()-6,Movimientos!$P$7:$P$506,0)),"")</f>
        <v/>
      </c>
      <c r="C27" s="17">
        <f>IFERROR(INDEX(Movimientos!$C$7:$C$506,MATCH(ROW()-6,Movimientos!$P$7:$P$506,0)),"")</f>
        <v/>
      </c>
      <c r="D27" s="14">
        <f>IFERROR(INDEX(Movimientos!$D$7:$D$506,MATCH(ROW()-6,Movimientos!$P$7:$P$506,0))&amp;"","")</f>
        <v/>
      </c>
      <c r="E27" s="14">
        <f>IFERROR(INDEX(Movimientos!$E$7:$E$506,MATCH(ROW()-6,Movimientos!$P$7:$P$506,0))&amp;"","")</f>
        <v/>
      </c>
      <c r="F27" s="14">
        <f>IFERROR(INDEX(Movimientos!$F$7:$F$506,MATCH(ROW()-6,Movimientos!$P$7:$P$506,0))&amp;"","")</f>
        <v/>
      </c>
      <c r="G27" s="14">
        <f>IFERROR(INDEX(Movimientos!$G$7:$G$506,MATCH(ROW()-6,Movimientos!$P$7:$P$506,0))&amp;"","")</f>
        <v/>
      </c>
      <c r="H27" s="14">
        <f>IFERROR(INDEX(Movimientos!$H$7:$H$506,MATCH(ROW()-6,Movimientos!$P$7:$P$506,0))&amp;"","")</f>
        <v/>
      </c>
      <c r="I27" s="14">
        <f>IFERROR(INDEX(Movimientos!$I$7:$I$506,MATCH(ROW()-6,Movimientos!$P$7:$P$506,0))&amp;"","")</f>
        <v/>
      </c>
      <c r="J27" s="14">
        <f>IFERROR(INDEX(Movimientos!$J$7:$J$506,MATCH(ROW()-6,Movimientos!$P$7:$P$506,0))&amp;"","")</f>
        <v/>
      </c>
      <c r="K27" s="14">
        <f>IFERROR(INDEX(Movimientos!$K$7:$K$506,MATCH(ROW()-6,Movimientos!$P$7:$P$506,0))&amp;"","")</f>
        <v/>
      </c>
      <c r="L27" s="14">
        <f>IFERROR(INDEX(Movimientos!$L$7:$L$506,MATCH(ROW()-6,Movimientos!$P$7:$P$506,0))&amp;"","")</f>
        <v/>
      </c>
      <c r="M27" s="14">
        <f>IFERROR(INDEX(Movimientos!$M$7:$M$506,MATCH(ROW()-6,Movimientos!$P$7:$P$506,0))&amp;"","")</f>
        <v/>
      </c>
      <c r="N27" s="14">
        <f>IFERROR(INDEX(Movimientos!$O$7:$O$506,MATCH(ROW()-6,Movimientos!$P$7:$P$506,0))&amp;"","")</f>
        <v/>
      </c>
      <c r="O27" s="11" t="n"/>
      <c r="P27" s="11" t="n"/>
    </row>
    <row r="28" ht="18" customHeight="1">
      <c r="A28" s="14">
        <f>IF(ISNA(MATCH(ROW()-6,Movimientos!$P$7:$P$506,0)),"",ROW()-6)</f>
        <v/>
      </c>
      <c r="B28" s="16">
        <f>IFERROR(INDEX(Movimientos!$B$7:$B$506,MATCH(ROW()-6,Movimientos!$P$7:$P$506,0)),"")</f>
        <v/>
      </c>
      <c r="C28" s="17">
        <f>IFERROR(INDEX(Movimientos!$C$7:$C$506,MATCH(ROW()-6,Movimientos!$P$7:$P$506,0)),"")</f>
        <v/>
      </c>
      <c r="D28" s="14">
        <f>IFERROR(INDEX(Movimientos!$D$7:$D$506,MATCH(ROW()-6,Movimientos!$P$7:$P$506,0))&amp;"","")</f>
        <v/>
      </c>
      <c r="E28" s="14">
        <f>IFERROR(INDEX(Movimientos!$E$7:$E$506,MATCH(ROW()-6,Movimientos!$P$7:$P$506,0))&amp;"","")</f>
        <v/>
      </c>
      <c r="F28" s="14">
        <f>IFERROR(INDEX(Movimientos!$F$7:$F$506,MATCH(ROW()-6,Movimientos!$P$7:$P$506,0))&amp;"","")</f>
        <v/>
      </c>
      <c r="G28" s="14">
        <f>IFERROR(INDEX(Movimientos!$G$7:$G$506,MATCH(ROW()-6,Movimientos!$P$7:$P$506,0))&amp;"","")</f>
        <v/>
      </c>
      <c r="H28" s="14">
        <f>IFERROR(INDEX(Movimientos!$H$7:$H$506,MATCH(ROW()-6,Movimientos!$P$7:$P$506,0))&amp;"","")</f>
        <v/>
      </c>
      <c r="I28" s="14">
        <f>IFERROR(INDEX(Movimientos!$I$7:$I$506,MATCH(ROW()-6,Movimientos!$P$7:$P$506,0))&amp;"","")</f>
        <v/>
      </c>
      <c r="J28" s="14">
        <f>IFERROR(INDEX(Movimientos!$J$7:$J$506,MATCH(ROW()-6,Movimientos!$P$7:$P$506,0))&amp;"","")</f>
        <v/>
      </c>
      <c r="K28" s="14">
        <f>IFERROR(INDEX(Movimientos!$K$7:$K$506,MATCH(ROW()-6,Movimientos!$P$7:$P$506,0))&amp;"","")</f>
        <v/>
      </c>
      <c r="L28" s="14">
        <f>IFERROR(INDEX(Movimientos!$L$7:$L$506,MATCH(ROW()-6,Movimientos!$P$7:$P$506,0))&amp;"","")</f>
        <v/>
      </c>
      <c r="M28" s="14">
        <f>IFERROR(INDEX(Movimientos!$M$7:$M$506,MATCH(ROW()-6,Movimientos!$P$7:$P$506,0))&amp;"","")</f>
        <v/>
      </c>
      <c r="N28" s="14">
        <f>IFERROR(INDEX(Movimientos!$O$7:$O$506,MATCH(ROW()-6,Movimientos!$P$7:$P$506,0))&amp;"","")</f>
        <v/>
      </c>
      <c r="O28" s="11" t="n"/>
      <c r="P28" s="11" t="n"/>
    </row>
    <row r="29" ht="18" customHeight="1">
      <c r="A29" s="14">
        <f>IF(ISNA(MATCH(ROW()-6,Movimientos!$P$7:$P$506,0)),"",ROW()-6)</f>
        <v/>
      </c>
      <c r="B29" s="16">
        <f>IFERROR(INDEX(Movimientos!$B$7:$B$506,MATCH(ROW()-6,Movimientos!$P$7:$P$506,0)),"")</f>
        <v/>
      </c>
      <c r="C29" s="17">
        <f>IFERROR(INDEX(Movimientos!$C$7:$C$506,MATCH(ROW()-6,Movimientos!$P$7:$P$506,0)),"")</f>
        <v/>
      </c>
      <c r="D29" s="14">
        <f>IFERROR(INDEX(Movimientos!$D$7:$D$506,MATCH(ROW()-6,Movimientos!$P$7:$P$506,0))&amp;"","")</f>
        <v/>
      </c>
      <c r="E29" s="14">
        <f>IFERROR(INDEX(Movimientos!$E$7:$E$506,MATCH(ROW()-6,Movimientos!$P$7:$P$506,0))&amp;"","")</f>
        <v/>
      </c>
      <c r="F29" s="14">
        <f>IFERROR(INDEX(Movimientos!$F$7:$F$506,MATCH(ROW()-6,Movimientos!$P$7:$P$506,0))&amp;"","")</f>
        <v/>
      </c>
      <c r="G29" s="14">
        <f>IFERROR(INDEX(Movimientos!$G$7:$G$506,MATCH(ROW()-6,Movimientos!$P$7:$P$506,0))&amp;"","")</f>
        <v/>
      </c>
      <c r="H29" s="14">
        <f>IFERROR(INDEX(Movimientos!$H$7:$H$506,MATCH(ROW()-6,Movimientos!$P$7:$P$506,0))&amp;"","")</f>
        <v/>
      </c>
      <c r="I29" s="14">
        <f>IFERROR(INDEX(Movimientos!$I$7:$I$506,MATCH(ROW()-6,Movimientos!$P$7:$P$506,0))&amp;"","")</f>
        <v/>
      </c>
      <c r="J29" s="14">
        <f>IFERROR(INDEX(Movimientos!$J$7:$J$506,MATCH(ROW()-6,Movimientos!$P$7:$P$506,0))&amp;"","")</f>
        <v/>
      </c>
      <c r="K29" s="14">
        <f>IFERROR(INDEX(Movimientos!$K$7:$K$506,MATCH(ROW()-6,Movimientos!$P$7:$P$506,0))&amp;"","")</f>
        <v/>
      </c>
      <c r="L29" s="14">
        <f>IFERROR(INDEX(Movimientos!$L$7:$L$506,MATCH(ROW()-6,Movimientos!$P$7:$P$506,0))&amp;"","")</f>
        <v/>
      </c>
      <c r="M29" s="14">
        <f>IFERROR(INDEX(Movimientos!$M$7:$M$506,MATCH(ROW()-6,Movimientos!$P$7:$P$506,0))&amp;"","")</f>
        <v/>
      </c>
      <c r="N29" s="14">
        <f>IFERROR(INDEX(Movimientos!$O$7:$O$506,MATCH(ROW()-6,Movimientos!$P$7:$P$506,0))&amp;"","")</f>
        <v/>
      </c>
      <c r="O29" s="11" t="n"/>
      <c r="P29" s="11" t="n"/>
    </row>
    <row r="30" ht="18" customHeight="1">
      <c r="A30" s="14">
        <f>IF(ISNA(MATCH(ROW()-6,Movimientos!$P$7:$P$506,0)),"",ROW()-6)</f>
        <v/>
      </c>
      <c r="B30" s="16">
        <f>IFERROR(INDEX(Movimientos!$B$7:$B$506,MATCH(ROW()-6,Movimientos!$P$7:$P$506,0)),"")</f>
        <v/>
      </c>
      <c r="C30" s="17">
        <f>IFERROR(INDEX(Movimientos!$C$7:$C$506,MATCH(ROW()-6,Movimientos!$P$7:$P$506,0)),"")</f>
        <v/>
      </c>
      <c r="D30" s="14">
        <f>IFERROR(INDEX(Movimientos!$D$7:$D$506,MATCH(ROW()-6,Movimientos!$P$7:$P$506,0))&amp;"","")</f>
        <v/>
      </c>
      <c r="E30" s="14">
        <f>IFERROR(INDEX(Movimientos!$E$7:$E$506,MATCH(ROW()-6,Movimientos!$P$7:$P$506,0))&amp;"","")</f>
        <v/>
      </c>
      <c r="F30" s="14">
        <f>IFERROR(INDEX(Movimientos!$F$7:$F$506,MATCH(ROW()-6,Movimientos!$P$7:$P$506,0))&amp;"","")</f>
        <v/>
      </c>
      <c r="G30" s="14">
        <f>IFERROR(INDEX(Movimientos!$G$7:$G$506,MATCH(ROW()-6,Movimientos!$P$7:$P$506,0))&amp;"","")</f>
        <v/>
      </c>
      <c r="H30" s="14">
        <f>IFERROR(INDEX(Movimientos!$H$7:$H$506,MATCH(ROW()-6,Movimientos!$P$7:$P$506,0))&amp;"","")</f>
        <v/>
      </c>
      <c r="I30" s="14">
        <f>IFERROR(INDEX(Movimientos!$I$7:$I$506,MATCH(ROW()-6,Movimientos!$P$7:$P$506,0))&amp;"","")</f>
        <v/>
      </c>
      <c r="J30" s="14">
        <f>IFERROR(INDEX(Movimientos!$J$7:$J$506,MATCH(ROW()-6,Movimientos!$P$7:$P$506,0))&amp;"","")</f>
        <v/>
      </c>
      <c r="K30" s="14">
        <f>IFERROR(INDEX(Movimientos!$K$7:$K$506,MATCH(ROW()-6,Movimientos!$P$7:$P$506,0))&amp;"","")</f>
        <v/>
      </c>
      <c r="L30" s="14">
        <f>IFERROR(INDEX(Movimientos!$L$7:$L$506,MATCH(ROW()-6,Movimientos!$P$7:$P$506,0))&amp;"","")</f>
        <v/>
      </c>
      <c r="M30" s="14">
        <f>IFERROR(INDEX(Movimientos!$M$7:$M$506,MATCH(ROW()-6,Movimientos!$P$7:$P$506,0))&amp;"","")</f>
        <v/>
      </c>
      <c r="N30" s="14">
        <f>IFERROR(INDEX(Movimientos!$O$7:$O$506,MATCH(ROW()-6,Movimientos!$P$7:$P$506,0))&amp;"","")</f>
        <v/>
      </c>
      <c r="O30" s="11" t="n"/>
      <c r="P30" s="11" t="n"/>
    </row>
    <row r="31" ht="18" customHeight="1">
      <c r="A31" s="14">
        <f>IF(ISNA(MATCH(ROW()-6,Movimientos!$P$7:$P$506,0)),"",ROW()-6)</f>
        <v/>
      </c>
      <c r="B31" s="16">
        <f>IFERROR(INDEX(Movimientos!$B$7:$B$506,MATCH(ROW()-6,Movimientos!$P$7:$P$506,0)),"")</f>
        <v/>
      </c>
      <c r="C31" s="17">
        <f>IFERROR(INDEX(Movimientos!$C$7:$C$506,MATCH(ROW()-6,Movimientos!$P$7:$P$506,0)),"")</f>
        <v/>
      </c>
      <c r="D31" s="14">
        <f>IFERROR(INDEX(Movimientos!$D$7:$D$506,MATCH(ROW()-6,Movimientos!$P$7:$P$506,0))&amp;"","")</f>
        <v/>
      </c>
      <c r="E31" s="14">
        <f>IFERROR(INDEX(Movimientos!$E$7:$E$506,MATCH(ROW()-6,Movimientos!$P$7:$P$506,0))&amp;"","")</f>
        <v/>
      </c>
      <c r="F31" s="14">
        <f>IFERROR(INDEX(Movimientos!$F$7:$F$506,MATCH(ROW()-6,Movimientos!$P$7:$P$506,0))&amp;"","")</f>
        <v/>
      </c>
      <c r="G31" s="14">
        <f>IFERROR(INDEX(Movimientos!$G$7:$G$506,MATCH(ROW()-6,Movimientos!$P$7:$P$506,0))&amp;"","")</f>
        <v/>
      </c>
      <c r="H31" s="14">
        <f>IFERROR(INDEX(Movimientos!$H$7:$H$506,MATCH(ROW()-6,Movimientos!$P$7:$P$506,0))&amp;"","")</f>
        <v/>
      </c>
      <c r="I31" s="14">
        <f>IFERROR(INDEX(Movimientos!$I$7:$I$506,MATCH(ROW()-6,Movimientos!$P$7:$P$506,0))&amp;"","")</f>
        <v/>
      </c>
      <c r="J31" s="14">
        <f>IFERROR(INDEX(Movimientos!$J$7:$J$506,MATCH(ROW()-6,Movimientos!$P$7:$P$506,0))&amp;"","")</f>
        <v/>
      </c>
      <c r="K31" s="14">
        <f>IFERROR(INDEX(Movimientos!$K$7:$K$506,MATCH(ROW()-6,Movimientos!$P$7:$P$506,0))&amp;"","")</f>
        <v/>
      </c>
      <c r="L31" s="14">
        <f>IFERROR(INDEX(Movimientos!$L$7:$L$506,MATCH(ROW()-6,Movimientos!$P$7:$P$506,0))&amp;"","")</f>
        <v/>
      </c>
      <c r="M31" s="14">
        <f>IFERROR(INDEX(Movimientos!$M$7:$M$506,MATCH(ROW()-6,Movimientos!$P$7:$P$506,0))&amp;"","")</f>
        <v/>
      </c>
      <c r="N31" s="14">
        <f>IFERROR(INDEX(Movimientos!$O$7:$O$506,MATCH(ROW()-6,Movimientos!$P$7:$P$506,0))&amp;"","")</f>
        <v/>
      </c>
      <c r="O31" s="11" t="n"/>
      <c r="P31" s="11" t="n"/>
    </row>
    <row r="32" ht="18" customHeight="1">
      <c r="A32" s="14">
        <f>IF(ISNA(MATCH(ROW()-6,Movimientos!$P$7:$P$506,0)),"",ROW()-6)</f>
        <v/>
      </c>
      <c r="B32" s="16">
        <f>IFERROR(INDEX(Movimientos!$B$7:$B$506,MATCH(ROW()-6,Movimientos!$P$7:$P$506,0)),"")</f>
        <v/>
      </c>
      <c r="C32" s="17">
        <f>IFERROR(INDEX(Movimientos!$C$7:$C$506,MATCH(ROW()-6,Movimientos!$P$7:$P$506,0)),"")</f>
        <v/>
      </c>
      <c r="D32" s="14">
        <f>IFERROR(INDEX(Movimientos!$D$7:$D$506,MATCH(ROW()-6,Movimientos!$P$7:$P$506,0))&amp;"","")</f>
        <v/>
      </c>
      <c r="E32" s="14">
        <f>IFERROR(INDEX(Movimientos!$E$7:$E$506,MATCH(ROW()-6,Movimientos!$P$7:$P$506,0))&amp;"","")</f>
        <v/>
      </c>
      <c r="F32" s="14">
        <f>IFERROR(INDEX(Movimientos!$F$7:$F$506,MATCH(ROW()-6,Movimientos!$P$7:$P$506,0))&amp;"","")</f>
        <v/>
      </c>
      <c r="G32" s="14">
        <f>IFERROR(INDEX(Movimientos!$G$7:$G$506,MATCH(ROW()-6,Movimientos!$P$7:$P$506,0))&amp;"","")</f>
        <v/>
      </c>
      <c r="H32" s="14">
        <f>IFERROR(INDEX(Movimientos!$H$7:$H$506,MATCH(ROW()-6,Movimientos!$P$7:$P$506,0))&amp;"","")</f>
        <v/>
      </c>
      <c r="I32" s="14">
        <f>IFERROR(INDEX(Movimientos!$I$7:$I$506,MATCH(ROW()-6,Movimientos!$P$7:$P$506,0))&amp;"","")</f>
        <v/>
      </c>
      <c r="J32" s="14">
        <f>IFERROR(INDEX(Movimientos!$J$7:$J$506,MATCH(ROW()-6,Movimientos!$P$7:$P$506,0))&amp;"","")</f>
        <v/>
      </c>
      <c r="K32" s="14">
        <f>IFERROR(INDEX(Movimientos!$K$7:$K$506,MATCH(ROW()-6,Movimientos!$P$7:$P$506,0))&amp;"","")</f>
        <v/>
      </c>
      <c r="L32" s="14">
        <f>IFERROR(INDEX(Movimientos!$L$7:$L$506,MATCH(ROW()-6,Movimientos!$P$7:$P$506,0))&amp;"","")</f>
        <v/>
      </c>
      <c r="M32" s="14">
        <f>IFERROR(INDEX(Movimientos!$M$7:$M$506,MATCH(ROW()-6,Movimientos!$P$7:$P$506,0))&amp;"","")</f>
        <v/>
      </c>
      <c r="N32" s="14">
        <f>IFERROR(INDEX(Movimientos!$O$7:$O$506,MATCH(ROW()-6,Movimientos!$P$7:$P$506,0))&amp;"","")</f>
        <v/>
      </c>
      <c r="O32" s="11" t="n"/>
      <c r="P32" s="11" t="n"/>
    </row>
    <row r="33" ht="18" customHeight="1">
      <c r="A33" s="14">
        <f>IF(ISNA(MATCH(ROW()-6,Movimientos!$P$7:$P$506,0)),"",ROW()-6)</f>
        <v/>
      </c>
      <c r="B33" s="16">
        <f>IFERROR(INDEX(Movimientos!$B$7:$B$506,MATCH(ROW()-6,Movimientos!$P$7:$P$506,0)),"")</f>
        <v/>
      </c>
      <c r="C33" s="17">
        <f>IFERROR(INDEX(Movimientos!$C$7:$C$506,MATCH(ROW()-6,Movimientos!$P$7:$P$506,0)),"")</f>
        <v/>
      </c>
      <c r="D33" s="14">
        <f>IFERROR(INDEX(Movimientos!$D$7:$D$506,MATCH(ROW()-6,Movimientos!$P$7:$P$506,0))&amp;"","")</f>
        <v/>
      </c>
      <c r="E33" s="14">
        <f>IFERROR(INDEX(Movimientos!$E$7:$E$506,MATCH(ROW()-6,Movimientos!$P$7:$P$506,0))&amp;"","")</f>
        <v/>
      </c>
      <c r="F33" s="14">
        <f>IFERROR(INDEX(Movimientos!$F$7:$F$506,MATCH(ROW()-6,Movimientos!$P$7:$P$506,0))&amp;"","")</f>
        <v/>
      </c>
      <c r="G33" s="14">
        <f>IFERROR(INDEX(Movimientos!$G$7:$G$506,MATCH(ROW()-6,Movimientos!$P$7:$P$506,0))&amp;"","")</f>
        <v/>
      </c>
      <c r="H33" s="14">
        <f>IFERROR(INDEX(Movimientos!$H$7:$H$506,MATCH(ROW()-6,Movimientos!$P$7:$P$506,0))&amp;"","")</f>
        <v/>
      </c>
      <c r="I33" s="14">
        <f>IFERROR(INDEX(Movimientos!$I$7:$I$506,MATCH(ROW()-6,Movimientos!$P$7:$P$506,0))&amp;"","")</f>
        <v/>
      </c>
      <c r="J33" s="14">
        <f>IFERROR(INDEX(Movimientos!$J$7:$J$506,MATCH(ROW()-6,Movimientos!$P$7:$P$506,0))&amp;"","")</f>
        <v/>
      </c>
      <c r="K33" s="14">
        <f>IFERROR(INDEX(Movimientos!$K$7:$K$506,MATCH(ROW()-6,Movimientos!$P$7:$P$506,0))&amp;"","")</f>
        <v/>
      </c>
      <c r="L33" s="14">
        <f>IFERROR(INDEX(Movimientos!$L$7:$L$506,MATCH(ROW()-6,Movimientos!$P$7:$P$506,0))&amp;"","")</f>
        <v/>
      </c>
      <c r="M33" s="14">
        <f>IFERROR(INDEX(Movimientos!$M$7:$M$506,MATCH(ROW()-6,Movimientos!$P$7:$P$506,0))&amp;"","")</f>
        <v/>
      </c>
      <c r="N33" s="14">
        <f>IFERROR(INDEX(Movimientos!$O$7:$O$506,MATCH(ROW()-6,Movimientos!$P$7:$P$506,0))&amp;"","")</f>
        <v/>
      </c>
      <c r="O33" s="11" t="n"/>
      <c r="P33" s="11" t="n"/>
    </row>
    <row r="34" ht="18" customHeight="1">
      <c r="A34" s="14">
        <f>IF(ISNA(MATCH(ROW()-6,Movimientos!$P$7:$P$506,0)),"",ROW()-6)</f>
        <v/>
      </c>
      <c r="B34" s="16">
        <f>IFERROR(INDEX(Movimientos!$B$7:$B$506,MATCH(ROW()-6,Movimientos!$P$7:$P$506,0)),"")</f>
        <v/>
      </c>
      <c r="C34" s="17">
        <f>IFERROR(INDEX(Movimientos!$C$7:$C$506,MATCH(ROW()-6,Movimientos!$P$7:$P$506,0)),"")</f>
        <v/>
      </c>
      <c r="D34" s="14">
        <f>IFERROR(INDEX(Movimientos!$D$7:$D$506,MATCH(ROW()-6,Movimientos!$P$7:$P$506,0))&amp;"","")</f>
        <v/>
      </c>
      <c r="E34" s="14">
        <f>IFERROR(INDEX(Movimientos!$E$7:$E$506,MATCH(ROW()-6,Movimientos!$P$7:$P$506,0))&amp;"","")</f>
        <v/>
      </c>
      <c r="F34" s="14">
        <f>IFERROR(INDEX(Movimientos!$F$7:$F$506,MATCH(ROW()-6,Movimientos!$P$7:$P$506,0))&amp;"","")</f>
        <v/>
      </c>
      <c r="G34" s="14">
        <f>IFERROR(INDEX(Movimientos!$G$7:$G$506,MATCH(ROW()-6,Movimientos!$P$7:$P$506,0))&amp;"","")</f>
        <v/>
      </c>
      <c r="H34" s="14">
        <f>IFERROR(INDEX(Movimientos!$H$7:$H$506,MATCH(ROW()-6,Movimientos!$P$7:$P$506,0))&amp;"","")</f>
        <v/>
      </c>
      <c r="I34" s="14">
        <f>IFERROR(INDEX(Movimientos!$I$7:$I$506,MATCH(ROW()-6,Movimientos!$P$7:$P$506,0))&amp;"","")</f>
        <v/>
      </c>
      <c r="J34" s="14">
        <f>IFERROR(INDEX(Movimientos!$J$7:$J$506,MATCH(ROW()-6,Movimientos!$P$7:$P$506,0))&amp;"","")</f>
        <v/>
      </c>
      <c r="K34" s="14">
        <f>IFERROR(INDEX(Movimientos!$K$7:$K$506,MATCH(ROW()-6,Movimientos!$P$7:$P$506,0))&amp;"","")</f>
        <v/>
      </c>
      <c r="L34" s="14">
        <f>IFERROR(INDEX(Movimientos!$L$7:$L$506,MATCH(ROW()-6,Movimientos!$P$7:$P$506,0))&amp;"","")</f>
        <v/>
      </c>
      <c r="M34" s="14">
        <f>IFERROR(INDEX(Movimientos!$M$7:$M$506,MATCH(ROW()-6,Movimientos!$P$7:$P$506,0))&amp;"","")</f>
        <v/>
      </c>
      <c r="N34" s="14">
        <f>IFERROR(INDEX(Movimientos!$O$7:$O$506,MATCH(ROW()-6,Movimientos!$P$7:$P$506,0))&amp;"","")</f>
        <v/>
      </c>
      <c r="O34" s="11" t="n"/>
      <c r="P34" s="11" t="n"/>
    </row>
    <row r="35" ht="18" customHeight="1">
      <c r="A35" s="14">
        <f>IF(ISNA(MATCH(ROW()-6,Movimientos!$P$7:$P$506,0)),"",ROW()-6)</f>
        <v/>
      </c>
      <c r="B35" s="16">
        <f>IFERROR(INDEX(Movimientos!$B$7:$B$506,MATCH(ROW()-6,Movimientos!$P$7:$P$506,0)),"")</f>
        <v/>
      </c>
      <c r="C35" s="17">
        <f>IFERROR(INDEX(Movimientos!$C$7:$C$506,MATCH(ROW()-6,Movimientos!$P$7:$P$506,0)),"")</f>
        <v/>
      </c>
      <c r="D35" s="14">
        <f>IFERROR(INDEX(Movimientos!$D$7:$D$506,MATCH(ROW()-6,Movimientos!$P$7:$P$506,0))&amp;"","")</f>
        <v/>
      </c>
      <c r="E35" s="14">
        <f>IFERROR(INDEX(Movimientos!$E$7:$E$506,MATCH(ROW()-6,Movimientos!$P$7:$P$506,0))&amp;"","")</f>
        <v/>
      </c>
      <c r="F35" s="14">
        <f>IFERROR(INDEX(Movimientos!$F$7:$F$506,MATCH(ROW()-6,Movimientos!$P$7:$P$506,0))&amp;"","")</f>
        <v/>
      </c>
      <c r="G35" s="14">
        <f>IFERROR(INDEX(Movimientos!$G$7:$G$506,MATCH(ROW()-6,Movimientos!$P$7:$P$506,0))&amp;"","")</f>
        <v/>
      </c>
      <c r="H35" s="14">
        <f>IFERROR(INDEX(Movimientos!$H$7:$H$506,MATCH(ROW()-6,Movimientos!$P$7:$P$506,0))&amp;"","")</f>
        <v/>
      </c>
      <c r="I35" s="14">
        <f>IFERROR(INDEX(Movimientos!$I$7:$I$506,MATCH(ROW()-6,Movimientos!$P$7:$P$506,0))&amp;"","")</f>
        <v/>
      </c>
      <c r="J35" s="14">
        <f>IFERROR(INDEX(Movimientos!$J$7:$J$506,MATCH(ROW()-6,Movimientos!$P$7:$P$506,0))&amp;"","")</f>
        <v/>
      </c>
      <c r="K35" s="14">
        <f>IFERROR(INDEX(Movimientos!$K$7:$K$506,MATCH(ROW()-6,Movimientos!$P$7:$P$506,0))&amp;"","")</f>
        <v/>
      </c>
      <c r="L35" s="14">
        <f>IFERROR(INDEX(Movimientos!$L$7:$L$506,MATCH(ROW()-6,Movimientos!$P$7:$P$506,0))&amp;"","")</f>
        <v/>
      </c>
      <c r="M35" s="14">
        <f>IFERROR(INDEX(Movimientos!$M$7:$M$506,MATCH(ROW()-6,Movimientos!$P$7:$P$506,0))&amp;"","")</f>
        <v/>
      </c>
      <c r="N35" s="14">
        <f>IFERROR(INDEX(Movimientos!$O$7:$O$506,MATCH(ROW()-6,Movimientos!$P$7:$P$506,0))&amp;"","")</f>
        <v/>
      </c>
      <c r="O35" s="11" t="n"/>
      <c r="P35" s="11" t="n"/>
    </row>
    <row r="36" ht="18" customHeight="1">
      <c r="A36" s="14">
        <f>IF(ISNA(MATCH(ROW()-6,Movimientos!$P$7:$P$506,0)),"",ROW()-6)</f>
        <v/>
      </c>
      <c r="B36" s="16">
        <f>IFERROR(INDEX(Movimientos!$B$7:$B$506,MATCH(ROW()-6,Movimientos!$P$7:$P$506,0)),"")</f>
        <v/>
      </c>
      <c r="C36" s="17">
        <f>IFERROR(INDEX(Movimientos!$C$7:$C$506,MATCH(ROW()-6,Movimientos!$P$7:$P$506,0)),"")</f>
        <v/>
      </c>
      <c r="D36" s="14">
        <f>IFERROR(INDEX(Movimientos!$D$7:$D$506,MATCH(ROW()-6,Movimientos!$P$7:$P$506,0))&amp;"","")</f>
        <v/>
      </c>
      <c r="E36" s="14">
        <f>IFERROR(INDEX(Movimientos!$E$7:$E$506,MATCH(ROW()-6,Movimientos!$P$7:$P$506,0))&amp;"","")</f>
        <v/>
      </c>
      <c r="F36" s="14">
        <f>IFERROR(INDEX(Movimientos!$F$7:$F$506,MATCH(ROW()-6,Movimientos!$P$7:$P$506,0))&amp;"","")</f>
        <v/>
      </c>
      <c r="G36" s="14">
        <f>IFERROR(INDEX(Movimientos!$G$7:$G$506,MATCH(ROW()-6,Movimientos!$P$7:$P$506,0))&amp;"","")</f>
        <v/>
      </c>
      <c r="H36" s="14">
        <f>IFERROR(INDEX(Movimientos!$H$7:$H$506,MATCH(ROW()-6,Movimientos!$P$7:$P$506,0))&amp;"","")</f>
        <v/>
      </c>
      <c r="I36" s="14">
        <f>IFERROR(INDEX(Movimientos!$I$7:$I$506,MATCH(ROW()-6,Movimientos!$P$7:$P$506,0))&amp;"","")</f>
        <v/>
      </c>
      <c r="J36" s="14">
        <f>IFERROR(INDEX(Movimientos!$J$7:$J$506,MATCH(ROW()-6,Movimientos!$P$7:$P$506,0))&amp;"","")</f>
        <v/>
      </c>
      <c r="K36" s="14">
        <f>IFERROR(INDEX(Movimientos!$K$7:$K$506,MATCH(ROW()-6,Movimientos!$P$7:$P$506,0))&amp;"","")</f>
        <v/>
      </c>
      <c r="L36" s="14">
        <f>IFERROR(INDEX(Movimientos!$L$7:$L$506,MATCH(ROW()-6,Movimientos!$P$7:$P$506,0))&amp;"","")</f>
        <v/>
      </c>
      <c r="M36" s="14">
        <f>IFERROR(INDEX(Movimientos!$M$7:$M$506,MATCH(ROW()-6,Movimientos!$P$7:$P$506,0))&amp;"","")</f>
        <v/>
      </c>
      <c r="N36" s="14">
        <f>IFERROR(INDEX(Movimientos!$O$7:$O$506,MATCH(ROW()-6,Movimientos!$P$7:$P$506,0))&amp;"","")</f>
        <v/>
      </c>
      <c r="O36" s="11" t="n"/>
      <c r="P36" s="11" t="n"/>
    </row>
    <row r="37" ht="18" customHeight="1">
      <c r="A37" s="14">
        <f>IF(ISNA(MATCH(ROW()-6,Movimientos!$P$7:$P$506,0)),"",ROW()-6)</f>
        <v/>
      </c>
      <c r="B37" s="16">
        <f>IFERROR(INDEX(Movimientos!$B$7:$B$506,MATCH(ROW()-6,Movimientos!$P$7:$P$506,0)),"")</f>
        <v/>
      </c>
      <c r="C37" s="17">
        <f>IFERROR(INDEX(Movimientos!$C$7:$C$506,MATCH(ROW()-6,Movimientos!$P$7:$P$506,0)),"")</f>
        <v/>
      </c>
      <c r="D37" s="14">
        <f>IFERROR(INDEX(Movimientos!$D$7:$D$506,MATCH(ROW()-6,Movimientos!$P$7:$P$506,0))&amp;"","")</f>
        <v/>
      </c>
      <c r="E37" s="14">
        <f>IFERROR(INDEX(Movimientos!$E$7:$E$506,MATCH(ROW()-6,Movimientos!$P$7:$P$506,0))&amp;"","")</f>
        <v/>
      </c>
      <c r="F37" s="14">
        <f>IFERROR(INDEX(Movimientos!$F$7:$F$506,MATCH(ROW()-6,Movimientos!$P$7:$P$506,0))&amp;"","")</f>
        <v/>
      </c>
      <c r="G37" s="14">
        <f>IFERROR(INDEX(Movimientos!$G$7:$G$506,MATCH(ROW()-6,Movimientos!$P$7:$P$506,0))&amp;"","")</f>
        <v/>
      </c>
      <c r="H37" s="14">
        <f>IFERROR(INDEX(Movimientos!$H$7:$H$506,MATCH(ROW()-6,Movimientos!$P$7:$P$506,0))&amp;"","")</f>
        <v/>
      </c>
      <c r="I37" s="14">
        <f>IFERROR(INDEX(Movimientos!$I$7:$I$506,MATCH(ROW()-6,Movimientos!$P$7:$P$506,0))&amp;"","")</f>
        <v/>
      </c>
      <c r="J37" s="14">
        <f>IFERROR(INDEX(Movimientos!$J$7:$J$506,MATCH(ROW()-6,Movimientos!$P$7:$P$506,0))&amp;"","")</f>
        <v/>
      </c>
      <c r="K37" s="14">
        <f>IFERROR(INDEX(Movimientos!$K$7:$K$506,MATCH(ROW()-6,Movimientos!$P$7:$P$506,0))&amp;"","")</f>
        <v/>
      </c>
      <c r="L37" s="14">
        <f>IFERROR(INDEX(Movimientos!$L$7:$L$506,MATCH(ROW()-6,Movimientos!$P$7:$P$506,0))&amp;"","")</f>
        <v/>
      </c>
      <c r="M37" s="14">
        <f>IFERROR(INDEX(Movimientos!$M$7:$M$506,MATCH(ROW()-6,Movimientos!$P$7:$P$506,0))&amp;"","")</f>
        <v/>
      </c>
      <c r="N37" s="14">
        <f>IFERROR(INDEX(Movimientos!$O$7:$O$506,MATCH(ROW()-6,Movimientos!$P$7:$P$506,0))&amp;"","")</f>
        <v/>
      </c>
      <c r="O37" s="11" t="n"/>
      <c r="P37" s="11" t="n"/>
    </row>
    <row r="38" ht="18" customHeight="1">
      <c r="A38" s="14">
        <f>IF(ISNA(MATCH(ROW()-6,Movimientos!$P$7:$P$506,0)),"",ROW()-6)</f>
        <v/>
      </c>
      <c r="B38" s="16">
        <f>IFERROR(INDEX(Movimientos!$B$7:$B$506,MATCH(ROW()-6,Movimientos!$P$7:$P$506,0)),"")</f>
        <v/>
      </c>
      <c r="C38" s="17">
        <f>IFERROR(INDEX(Movimientos!$C$7:$C$506,MATCH(ROW()-6,Movimientos!$P$7:$P$506,0)),"")</f>
        <v/>
      </c>
      <c r="D38" s="14">
        <f>IFERROR(INDEX(Movimientos!$D$7:$D$506,MATCH(ROW()-6,Movimientos!$P$7:$P$506,0))&amp;"","")</f>
        <v/>
      </c>
      <c r="E38" s="14">
        <f>IFERROR(INDEX(Movimientos!$E$7:$E$506,MATCH(ROW()-6,Movimientos!$P$7:$P$506,0))&amp;"","")</f>
        <v/>
      </c>
      <c r="F38" s="14">
        <f>IFERROR(INDEX(Movimientos!$F$7:$F$506,MATCH(ROW()-6,Movimientos!$P$7:$P$506,0))&amp;"","")</f>
        <v/>
      </c>
      <c r="G38" s="14">
        <f>IFERROR(INDEX(Movimientos!$G$7:$G$506,MATCH(ROW()-6,Movimientos!$P$7:$P$506,0))&amp;"","")</f>
        <v/>
      </c>
      <c r="H38" s="14">
        <f>IFERROR(INDEX(Movimientos!$H$7:$H$506,MATCH(ROW()-6,Movimientos!$P$7:$P$506,0))&amp;"","")</f>
        <v/>
      </c>
      <c r="I38" s="14">
        <f>IFERROR(INDEX(Movimientos!$I$7:$I$506,MATCH(ROW()-6,Movimientos!$P$7:$P$506,0))&amp;"","")</f>
        <v/>
      </c>
      <c r="J38" s="14">
        <f>IFERROR(INDEX(Movimientos!$J$7:$J$506,MATCH(ROW()-6,Movimientos!$P$7:$P$506,0))&amp;"","")</f>
        <v/>
      </c>
      <c r="K38" s="14">
        <f>IFERROR(INDEX(Movimientos!$K$7:$K$506,MATCH(ROW()-6,Movimientos!$P$7:$P$506,0))&amp;"","")</f>
        <v/>
      </c>
      <c r="L38" s="14">
        <f>IFERROR(INDEX(Movimientos!$L$7:$L$506,MATCH(ROW()-6,Movimientos!$P$7:$P$506,0))&amp;"","")</f>
        <v/>
      </c>
      <c r="M38" s="14">
        <f>IFERROR(INDEX(Movimientos!$M$7:$M$506,MATCH(ROW()-6,Movimientos!$P$7:$P$506,0))&amp;"","")</f>
        <v/>
      </c>
      <c r="N38" s="14">
        <f>IFERROR(INDEX(Movimientos!$O$7:$O$506,MATCH(ROW()-6,Movimientos!$P$7:$P$506,0))&amp;"","")</f>
        <v/>
      </c>
      <c r="O38" s="11" t="n"/>
      <c r="P38" s="11" t="n"/>
    </row>
    <row r="39" ht="18" customHeight="1">
      <c r="A39" s="14">
        <f>IF(ISNA(MATCH(ROW()-6,Movimientos!$P$7:$P$506,0)),"",ROW()-6)</f>
        <v/>
      </c>
      <c r="B39" s="16">
        <f>IFERROR(INDEX(Movimientos!$B$7:$B$506,MATCH(ROW()-6,Movimientos!$P$7:$P$506,0)),"")</f>
        <v/>
      </c>
      <c r="C39" s="17">
        <f>IFERROR(INDEX(Movimientos!$C$7:$C$506,MATCH(ROW()-6,Movimientos!$P$7:$P$506,0)),"")</f>
        <v/>
      </c>
      <c r="D39" s="14">
        <f>IFERROR(INDEX(Movimientos!$D$7:$D$506,MATCH(ROW()-6,Movimientos!$P$7:$P$506,0))&amp;"","")</f>
        <v/>
      </c>
      <c r="E39" s="14">
        <f>IFERROR(INDEX(Movimientos!$E$7:$E$506,MATCH(ROW()-6,Movimientos!$P$7:$P$506,0))&amp;"","")</f>
        <v/>
      </c>
      <c r="F39" s="14">
        <f>IFERROR(INDEX(Movimientos!$F$7:$F$506,MATCH(ROW()-6,Movimientos!$P$7:$P$506,0))&amp;"","")</f>
        <v/>
      </c>
      <c r="G39" s="14">
        <f>IFERROR(INDEX(Movimientos!$G$7:$G$506,MATCH(ROW()-6,Movimientos!$P$7:$P$506,0))&amp;"","")</f>
        <v/>
      </c>
      <c r="H39" s="14">
        <f>IFERROR(INDEX(Movimientos!$H$7:$H$506,MATCH(ROW()-6,Movimientos!$P$7:$P$506,0))&amp;"","")</f>
        <v/>
      </c>
      <c r="I39" s="14">
        <f>IFERROR(INDEX(Movimientos!$I$7:$I$506,MATCH(ROW()-6,Movimientos!$P$7:$P$506,0))&amp;"","")</f>
        <v/>
      </c>
      <c r="J39" s="14">
        <f>IFERROR(INDEX(Movimientos!$J$7:$J$506,MATCH(ROW()-6,Movimientos!$P$7:$P$506,0))&amp;"","")</f>
        <v/>
      </c>
      <c r="K39" s="14">
        <f>IFERROR(INDEX(Movimientos!$K$7:$K$506,MATCH(ROW()-6,Movimientos!$P$7:$P$506,0))&amp;"","")</f>
        <v/>
      </c>
      <c r="L39" s="14">
        <f>IFERROR(INDEX(Movimientos!$L$7:$L$506,MATCH(ROW()-6,Movimientos!$P$7:$P$506,0))&amp;"","")</f>
        <v/>
      </c>
      <c r="M39" s="14">
        <f>IFERROR(INDEX(Movimientos!$M$7:$M$506,MATCH(ROW()-6,Movimientos!$P$7:$P$506,0))&amp;"","")</f>
        <v/>
      </c>
      <c r="N39" s="14">
        <f>IFERROR(INDEX(Movimientos!$O$7:$O$506,MATCH(ROW()-6,Movimientos!$P$7:$P$506,0))&amp;"","")</f>
        <v/>
      </c>
      <c r="O39" s="11" t="n"/>
      <c r="P39" s="11" t="n"/>
    </row>
    <row r="40" ht="18" customHeight="1">
      <c r="A40" s="14">
        <f>IF(ISNA(MATCH(ROW()-6,Movimientos!$P$7:$P$506,0)),"",ROW()-6)</f>
        <v/>
      </c>
      <c r="B40" s="16">
        <f>IFERROR(INDEX(Movimientos!$B$7:$B$506,MATCH(ROW()-6,Movimientos!$P$7:$P$506,0)),"")</f>
        <v/>
      </c>
      <c r="C40" s="17">
        <f>IFERROR(INDEX(Movimientos!$C$7:$C$506,MATCH(ROW()-6,Movimientos!$P$7:$P$506,0)),"")</f>
        <v/>
      </c>
      <c r="D40" s="14">
        <f>IFERROR(INDEX(Movimientos!$D$7:$D$506,MATCH(ROW()-6,Movimientos!$P$7:$P$506,0))&amp;"","")</f>
        <v/>
      </c>
      <c r="E40" s="14">
        <f>IFERROR(INDEX(Movimientos!$E$7:$E$506,MATCH(ROW()-6,Movimientos!$P$7:$P$506,0))&amp;"","")</f>
        <v/>
      </c>
      <c r="F40" s="14">
        <f>IFERROR(INDEX(Movimientos!$F$7:$F$506,MATCH(ROW()-6,Movimientos!$P$7:$P$506,0))&amp;"","")</f>
        <v/>
      </c>
      <c r="G40" s="14">
        <f>IFERROR(INDEX(Movimientos!$G$7:$G$506,MATCH(ROW()-6,Movimientos!$P$7:$P$506,0))&amp;"","")</f>
        <v/>
      </c>
      <c r="H40" s="14">
        <f>IFERROR(INDEX(Movimientos!$H$7:$H$506,MATCH(ROW()-6,Movimientos!$P$7:$P$506,0))&amp;"","")</f>
        <v/>
      </c>
      <c r="I40" s="14">
        <f>IFERROR(INDEX(Movimientos!$I$7:$I$506,MATCH(ROW()-6,Movimientos!$P$7:$P$506,0))&amp;"","")</f>
        <v/>
      </c>
      <c r="J40" s="14">
        <f>IFERROR(INDEX(Movimientos!$J$7:$J$506,MATCH(ROW()-6,Movimientos!$P$7:$P$506,0))&amp;"","")</f>
        <v/>
      </c>
      <c r="K40" s="14">
        <f>IFERROR(INDEX(Movimientos!$K$7:$K$506,MATCH(ROW()-6,Movimientos!$P$7:$P$506,0))&amp;"","")</f>
        <v/>
      </c>
      <c r="L40" s="14">
        <f>IFERROR(INDEX(Movimientos!$L$7:$L$506,MATCH(ROW()-6,Movimientos!$P$7:$P$506,0))&amp;"","")</f>
        <v/>
      </c>
      <c r="M40" s="14">
        <f>IFERROR(INDEX(Movimientos!$M$7:$M$506,MATCH(ROW()-6,Movimientos!$P$7:$P$506,0))&amp;"","")</f>
        <v/>
      </c>
      <c r="N40" s="14">
        <f>IFERROR(INDEX(Movimientos!$O$7:$O$506,MATCH(ROW()-6,Movimientos!$P$7:$P$506,0))&amp;"","")</f>
        <v/>
      </c>
      <c r="O40" s="11" t="n"/>
      <c r="P40" s="11" t="n"/>
    </row>
    <row r="41" ht="18" customHeight="1">
      <c r="A41" s="14">
        <f>IF(ISNA(MATCH(ROW()-6,Movimientos!$P$7:$P$506,0)),"",ROW()-6)</f>
        <v/>
      </c>
      <c r="B41" s="16">
        <f>IFERROR(INDEX(Movimientos!$B$7:$B$506,MATCH(ROW()-6,Movimientos!$P$7:$P$506,0)),"")</f>
        <v/>
      </c>
      <c r="C41" s="17">
        <f>IFERROR(INDEX(Movimientos!$C$7:$C$506,MATCH(ROW()-6,Movimientos!$P$7:$P$506,0)),"")</f>
        <v/>
      </c>
      <c r="D41" s="14">
        <f>IFERROR(INDEX(Movimientos!$D$7:$D$506,MATCH(ROW()-6,Movimientos!$P$7:$P$506,0))&amp;"","")</f>
        <v/>
      </c>
      <c r="E41" s="14">
        <f>IFERROR(INDEX(Movimientos!$E$7:$E$506,MATCH(ROW()-6,Movimientos!$P$7:$P$506,0))&amp;"","")</f>
        <v/>
      </c>
      <c r="F41" s="14">
        <f>IFERROR(INDEX(Movimientos!$F$7:$F$506,MATCH(ROW()-6,Movimientos!$P$7:$P$506,0))&amp;"","")</f>
        <v/>
      </c>
      <c r="G41" s="14">
        <f>IFERROR(INDEX(Movimientos!$G$7:$G$506,MATCH(ROW()-6,Movimientos!$P$7:$P$506,0))&amp;"","")</f>
        <v/>
      </c>
      <c r="H41" s="14">
        <f>IFERROR(INDEX(Movimientos!$H$7:$H$506,MATCH(ROW()-6,Movimientos!$P$7:$P$506,0))&amp;"","")</f>
        <v/>
      </c>
      <c r="I41" s="14">
        <f>IFERROR(INDEX(Movimientos!$I$7:$I$506,MATCH(ROW()-6,Movimientos!$P$7:$P$506,0))&amp;"","")</f>
        <v/>
      </c>
      <c r="J41" s="14">
        <f>IFERROR(INDEX(Movimientos!$J$7:$J$506,MATCH(ROW()-6,Movimientos!$P$7:$P$506,0))&amp;"","")</f>
        <v/>
      </c>
      <c r="K41" s="14">
        <f>IFERROR(INDEX(Movimientos!$K$7:$K$506,MATCH(ROW()-6,Movimientos!$P$7:$P$506,0))&amp;"","")</f>
        <v/>
      </c>
      <c r="L41" s="14">
        <f>IFERROR(INDEX(Movimientos!$L$7:$L$506,MATCH(ROW()-6,Movimientos!$P$7:$P$506,0))&amp;"","")</f>
        <v/>
      </c>
      <c r="M41" s="14">
        <f>IFERROR(INDEX(Movimientos!$M$7:$M$506,MATCH(ROW()-6,Movimientos!$P$7:$P$506,0))&amp;"","")</f>
        <v/>
      </c>
      <c r="N41" s="14">
        <f>IFERROR(INDEX(Movimientos!$O$7:$O$506,MATCH(ROW()-6,Movimientos!$P$7:$P$506,0))&amp;"","")</f>
        <v/>
      </c>
      <c r="O41" s="11" t="n"/>
      <c r="P41" s="11" t="n"/>
    </row>
    <row r="42" ht="18" customHeight="1">
      <c r="A42" s="14">
        <f>IF(ISNA(MATCH(ROW()-6,Movimientos!$P$7:$P$506,0)),"",ROW()-6)</f>
        <v/>
      </c>
      <c r="B42" s="16">
        <f>IFERROR(INDEX(Movimientos!$B$7:$B$506,MATCH(ROW()-6,Movimientos!$P$7:$P$506,0)),"")</f>
        <v/>
      </c>
      <c r="C42" s="17">
        <f>IFERROR(INDEX(Movimientos!$C$7:$C$506,MATCH(ROW()-6,Movimientos!$P$7:$P$506,0)),"")</f>
        <v/>
      </c>
      <c r="D42" s="14">
        <f>IFERROR(INDEX(Movimientos!$D$7:$D$506,MATCH(ROW()-6,Movimientos!$P$7:$P$506,0))&amp;"","")</f>
        <v/>
      </c>
      <c r="E42" s="14">
        <f>IFERROR(INDEX(Movimientos!$E$7:$E$506,MATCH(ROW()-6,Movimientos!$P$7:$P$506,0))&amp;"","")</f>
        <v/>
      </c>
      <c r="F42" s="14">
        <f>IFERROR(INDEX(Movimientos!$F$7:$F$506,MATCH(ROW()-6,Movimientos!$P$7:$P$506,0))&amp;"","")</f>
        <v/>
      </c>
      <c r="G42" s="14">
        <f>IFERROR(INDEX(Movimientos!$G$7:$G$506,MATCH(ROW()-6,Movimientos!$P$7:$P$506,0))&amp;"","")</f>
        <v/>
      </c>
      <c r="H42" s="14">
        <f>IFERROR(INDEX(Movimientos!$H$7:$H$506,MATCH(ROW()-6,Movimientos!$P$7:$P$506,0))&amp;"","")</f>
        <v/>
      </c>
      <c r="I42" s="14">
        <f>IFERROR(INDEX(Movimientos!$I$7:$I$506,MATCH(ROW()-6,Movimientos!$P$7:$P$506,0))&amp;"","")</f>
        <v/>
      </c>
      <c r="J42" s="14">
        <f>IFERROR(INDEX(Movimientos!$J$7:$J$506,MATCH(ROW()-6,Movimientos!$P$7:$P$506,0))&amp;"","")</f>
        <v/>
      </c>
      <c r="K42" s="14">
        <f>IFERROR(INDEX(Movimientos!$K$7:$K$506,MATCH(ROW()-6,Movimientos!$P$7:$P$506,0))&amp;"","")</f>
        <v/>
      </c>
      <c r="L42" s="14">
        <f>IFERROR(INDEX(Movimientos!$L$7:$L$506,MATCH(ROW()-6,Movimientos!$P$7:$P$506,0))&amp;"","")</f>
        <v/>
      </c>
      <c r="M42" s="14">
        <f>IFERROR(INDEX(Movimientos!$M$7:$M$506,MATCH(ROW()-6,Movimientos!$P$7:$P$506,0))&amp;"","")</f>
        <v/>
      </c>
      <c r="N42" s="14">
        <f>IFERROR(INDEX(Movimientos!$O$7:$O$506,MATCH(ROW()-6,Movimientos!$P$7:$P$506,0))&amp;"","")</f>
        <v/>
      </c>
      <c r="O42" s="11" t="n"/>
      <c r="P42" s="11" t="n"/>
    </row>
    <row r="43" ht="18" customHeight="1">
      <c r="A43" s="14">
        <f>IF(ISNA(MATCH(ROW()-6,Movimientos!$P$7:$P$506,0)),"",ROW()-6)</f>
        <v/>
      </c>
      <c r="B43" s="16">
        <f>IFERROR(INDEX(Movimientos!$B$7:$B$506,MATCH(ROW()-6,Movimientos!$P$7:$P$506,0)),"")</f>
        <v/>
      </c>
      <c r="C43" s="17">
        <f>IFERROR(INDEX(Movimientos!$C$7:$C$506,MATCH(ROW()-6,Movimientos!$P$7:$P$506,0)),"")</f>
        <v/>
      </c>
      <c r="D43" s="14">
        <f>IFERROR(INDEX(Movimientos!$D$7:$D$506,MATCH(ROW()-6,Movimientos!$P$7:$P$506,0))&amp;"","")</f>
        <v/>
      </c>
      <c r="E43" s="14">
        <f>IFERROR(INDEX(Movimientos!$E$7:$E$506,MATCH(ROW()-6,Movimientos!$P$7:$P$506,0))&amp;"","")</f>
        <v/>
      </c>
      <c r="F43" s="14">
        <f>IFERROR(INDEX(Movimientos!$F$7:$F$506,MATCH(ROW()-6,Movimientos!$P$7:$P$506,0))&amp;"","")</f>
        <v/>
      </c>
      <c r="G43" s="14">
        <f>IFERROR(INDEX(Movimientos!$G$7:$G$506,MATCH(ROW()-6,Movimientos!$P$7:$P$506,0))&amp;"","")</f>
        <v/>
      </c>
      <c r="H43" s="14">
        <f>IFERROR(INDEX(Movimientos!$H$7:$H$506,MATCH(ROW()-6,Movimientos!$P$7:$P$506,0))&amp;"","")</f>
        <v/>
      </c>
      <c r="I43" s="14">
        <f>IFERROR(INDEX(Movimientos!$I$7:$I$506,MATCH(ROW()-6,Movimientos!$P$7:$P$506,0))&amp;"","")</f>
        <v/>
      </c>
      <c r="J43" s="14">
        <f>IFERROR(INDEX(Movimientos!$J$7:$J$506,MATCH(ROW()-6,Movimientos!$P$7:$P$506,0))&amp;"","")</f>
        <v/>
      </c>
      <c r="K43" s="14">
        <f>IFERROR(INDEX(Movimientos!$K$7:$K$506,MATCH(ROW()-6,Movimientos!$P$7:$P$506,0))&amp;"","")</f>
        <v/>
      </c>
      <c r="L43" s="14">
        <f>IFERROR(INDEX(Movimientos!$L$7:$L$506,MATCH(ROW()-6,Movimientos!$P$7:$P$506,0))&amp;"","")</f>
        <v/>
      </c>
      <c r="M43" s="14">
        <f>IFERROR(INDEX(Movimientos!$M$7:$M$506,MATCH(ROW()-6,Movimientos!$P$7:$P$506,0))&amp;"","")</f>
        <v/>
      </c>
      <c r="N43" s="14">
        <f>IFERROR(INDEX(Movimientos!$O$7:$O$506,MATCH(ROW()-6,Movimientos!$P$7:$P$506,0))&amp;"","")</f>
        <v/>
      </c>
      <c r="O43" s="11" t="n"/>
      <c r="P43" s="11" t="n"/>
    </row>
    <row r="44" ht="18" customHeight="1">
      <c r="A44" s="14">
        <f>IF(ISNA(MATCH(ROW()-6,Movimientos!$P$7:$P$506,0)),"",ROW()-6)</f>
        <v/>
      </c>
      <c r="B44" s="16">
        <f>IFERROR(INDEX(Movimientos!$B$7:$B$506,MATCH(ROW()-6,Movimientos!$P$7:$P$506,0)),"")</f>
        <v/>
      </c>
      <c r="C44" s="17">
        <f>IFERROR(INDEX(Movimientos!$C$7:$C$506,MATCH(ROW()-6,Movimientos!$P$7:$P$506,0)),"")</f>
        <v/>
      </c>
      <c r="D44" s="14">
        <f>IFERROR(INDEX(Movimientos!$D$7:$D$506,MATCH(ROW()-6,Movimientos!$P$7:$P$506,0))&amp;"","")</f>
        <v/>
      </c>
      <c r="E44" s="14">
        <f>IFERROR(INDEX(Movimientos!$E$7:$E$506,MATCH(ROW()-6,Movimientos!$P$7:$P$506,0))&amp;"","")</f>
        <v/>
      </c>
      <c r="F44" s="14">
        <f>IFERROR(INDEX(Movimientos!$F$7:$F$506,MATCH(ROW()-6,Movimientos!$P$7:$P$506,0))&amp;"","")</f>
        <v/>
      </c>
      <c r="G44" s="14">
        <f>IFERROR(INDEX(Movimientos!$G$7:$G$506,MATCH(ROW()-6,Movimientos!$P$7:$P$506,0))&amp;"","")</f>
        <v/>
      </c>
      <c r="H44" s="14">
        <f>IFERROR(INDEX(Movimientos!$H$7:$H$506,MATCH(ROW()-6,Movimientos!$P$7:$P$506,0))&amp;"","")</f>
        <v/>
      </c>
      <c r="I44" s="14">
        <f>IFERROR(INDEX(Movimientos!$I$7:$I$506,MATCH(ROW()-6,Movimientos!$P$7:$P$506,0))&amp;"","")</f>
        <v/>
      </c>
      <c r="J44" s="14">
        <f>IFERROR(INDEX(Movimientos!$J$7:$J$506,MATCH(ROW()-6,Movimientos!$P$7:$P$506,0))&amp;"","")</f>
        <v/>
      </c>
      <c r="K44" s="14">
        <f>IFERROR(INDEX(Movimientos!$K$7:$K$506,MATCH(ROW()-6,Movimientos!$P$7:$P$506,0))&amp;"","")</f>
        <v/>
      </c>
      <c r="L44" s="14">
        <f>IFERROR(INDEX(Movimientos!$L$7:$L$506,MATCH(ROW()-6,Movimientos!$P$7:$P$506,0))&amp;"","")</f>
        <v/>
      </c>
      <c r="M44" s="14">
        <f>IFERROR(INDEX(Movimientos!$M$7:$M$506,MATCH(ROW()-6,Movimientos!$P$7:$P$506,0))&amp;"","")</f>
        <v/>
      </c>
      <c r="N44" s="14">
        <f>IFERROR(INDEX(Movimientos!$O$7:$O$506,MATCH(ROW()-6,Movimientos!$P$7:$P$506,0))&amp;"","")</f>
        <v/>
      </c>
      <c r="O44" s="11" t="n"/>
      <c r="P44" s="11" t="n"/>
    </row>
    <row r="45" ht="18" customHeight="1">
      <c r="A45" s="14">
        <f>IF(ISNA(MATCH(ROW()-6,Movimientos!$P$7:$P$506,0)),"",ROW()-6)</f>
        <v/>
      </c>
      <c r="B45" s="16">
        <f>IFERROR(INDEX(Movimientos!$B$7:$B$506,MATCH(ROW()-6,Movimientos!$P$7:$P$506,0)),"")</f>
        <v/>
      </c>
      <c r="C45" s="17">
        <f>IFERROR(INDEX(Movimientos!$C$7:$C$506,MATCH(ROW()-6,Movimientos!$P$7:$P$506,0)),"")</f>
        <v/>
      </c>
      <c r="D45" s="14">
        <f>IFERROR(INDEX(Movimientos!$D$7:$D$506,MATCH(ROW()-6,Movimientos!$P$7:$P$506,0))&amp;"","")</f>
        <v/>
      </c>
      <c r="E45" s="14">
        <f>IFERROR(INDEX(Movimientos!$E$7:$E$506,MATCH(ROW()-6,Movimientos!$P$7:$P$506,0))&amp;"","")</f>
        <v/>
      </c>
      <c r="F45" s="14">
        <f>IFERROR(INDEX(Movimientos!$F$7:$F$506,MATCH(ROW()-6,Movimientos!$P$7:$P$506,0))&amp;"","")</f>
        <v/>
      </c>
      <c r="G45" s="14">
        <f>IFERROR(INDEX(Movimientos!$G$7:$G$506,MATCH(ROW()-6,Movimientos!$P$7:$P$506,0))&amp;"","")</f>
        <v/>
      </c>
      <c r="H45" s="14">
        <f>IFERROR(INDEX(Movimientos!$H$7:$H$506,MATCH(ROW()-6,Movimientos!$P$7:$P$506,0))&amp;"","")</f>
        <v/>
      </c>
      <c r="I45" s="14">
        <f>IFERROR(INDEX(Movimientos!$I$7:$I$506,MATCH(ROW()-6,Movimientos!$P$7:$P$506,0))&amp;"","")</f>
        <v/>
      </c>
      <c r="J45" s="14">
        <f>IFERROR(INDEX(Movimientos!$J$7:$J$506,MATCH(ROW()-6,Movimientos!$P$7:$P$506,0))&amp;"","")</f>
        <v/>
      </c>
      <c r="K45" s="14">
        <f>IFERROR(INDEX(Movimientos!$K$7:$K$506,MATCH(ROW()-6,Movimientos!$P$7:$P$506,0))&amp;"","")</f>
        <v/>
      </c>
      <c r="L45" s="14">
        <f>IFERROR(INDEX(Movimientos!$L$7:$L$506,MATCH(ROW()-6,Movimientos!$P$7:$P$506,0))&amp;"","")</f>
        <v/>
      </c>
      <c r="M45" s="14">
        <f>IFERROR(INDEX(Movimientos!$M$7:$M$506,MATCH(ROW()-6,Movimientos!$P$7:$P$506,0))&amp;"","")</f>
        <v/>
      </c>
      <c r="N45" s="14">
        <f>IFERROR(INDEX(Movimientos!$O$7:$O$506,MATCH(ROW()-6,Movimientos!$P$7:$P$506,0))&amp;"","")</f>
        <v/>
      </c>
      <c r="O45" s="11" t="n"/>
      <c r="P45" s="11" t="n"/>
    </row>
    <row r="46" ht="18" customHeight="1">
      <c r="A46" s="14">
        <f>IF(ISNA(MATCH(ROW()-6,Movimientos!$P$7:$P$506,0)),"",ROW()-6)</f>
        <v/>
      </c>
      <c r="B46" s="16">
        <f>IFERROR(INDEX(Movimientos!$B$7:$B$506,MATCH(ROW()-6,Movimientos!$P$7:$P$506,0)),"")</f>
        <v/>
      </c>
      <c r="C46" s="17">
        <f>IFERROR(INDEX(Movimientos!$C$7:$C$506,MATCH(ROW()-6,Movimientos!$P$7:$P$506,0)),"")</f>
        <v/>
      </c>
      <c r="D46" s="14">
        <f>IFERROR(INDEX(Movimientos!$D$7:$D$506,MATCH(ROW()-6,Movimientos!$P$7:$P$506,0))&amp;"","")</f>
        <v/>
      </c>
      <c r="E46" s="14">
        <f>IFERROR(INDEX(Movimientos!$E$7:$E$506,MATCH(ROW()-6,Movimientos!$P$7:$P$506,0))&amp;"","")</f>
        <v/>
      </c>
      <c r="F46" s="14">
        <f>IFERROR(INDEX(Movimientos!$F$7:$F$506,MATCH(ROW()-6,Movimientos!$P$7:$P$506,0))&amp;"","")</f>
        <v/>
      </c>
      <c r="G46" s="14">
        <f>IFERROR(INDEX(Movimientos!$G$7:$G$506,MATCH(ROW()-6,Movimientos!$P$7:$P$506,0))&amp;"","")</f>
        <v/>
      </c>
      <c r="H46" s="14">
        <f>IFERROR(INDEX(Movimientos!$H$7:$H$506,MATCH(ROW()-6,Movimientos!$P$7:$P$506,0))&amp;"","")</f>
        <v/>
      </c>
      <c r="I46" s="14">
        <f>IFERROR(INDEX(Movimientos!$I$7:$I$506,MATCH(ROW()-6,Movimientos!$P$7:$P$506,0))&amp;"","")</f>
        <v/>
      </c>
      <c r="J46" s="14">
        <f>IFERROR(INDEX(Movimientos!$J$7:$J$506,MATCH(ROW()-6,Movimientos!$P$7:$P$506,0))&amp;"","")</f>
        <v/>
      </c>
      <c r="K46" s="14">
        <f>IFERROR(INDEX(Movimientos!$K$7:$K$506,MATCH(ROW()-6,Movimientos!$P$7:$P$506,0))&amp;"","")</f>
        <v/>
      </c>
      <c r="L46" s="14">
        <f>IFERROR(INDEX(Movimientos!$L$7:$L$506,MATCH(ROW()-6,Movimientos!$P$7:$P$506,0))&amp;"","")</f>
        <v/>
      </c>
      <c r="M46" s="14">
        <f>IFERROR(INDEX(Movimientos!$M$7:$M$506,MATCH(ROW()-6,Movimientos!$P$7:$P$506,0))&amp;"","")</f>
        <v/>
      </c>
      <c r="N46" s="14">
        <f>IFERROR(INDEX(Movimientos!$O$7:$O$506,MATCH(ROW()-6,Movimientos!$P$7:$P$506,0))&amp;"","")</f>
        <v/>
      </c>
      <c r="O46" s="11" t="n"/>
      <c r="P46" s="11" t="n"/>
    </row>
    <row r="47" ht="18" customHeight="1">
      <c r="A47" s="14">
        <f>IF(ISNA(MATCH(ROW()-6,Movimientos!$P$7:$P$506,0)),"",ROW()-6)</f>
        <v/>
      </c>
      <c r="B47" s="16">
        <f>IFERROR(INDEX(Movimientos!$B$7:$B$506,MATCH(ROW()-6,Movimientos!$P$7:$P$506,0)),"")</f>
        <v/>
      </c>
      <c r="C47" s="17">
        <f>IFERROR(INDEX(Movimientos!$C$7:$C$506,MATCH(ROW()-6,Movimientos!$P$7:$P$506,0)),"")</f>
        <v/>
      </c>
      <c r="D47" s="14">
        <f>IFERROR(INDEX(Movimientos!$D$7:$D$506,MATCH(ROW()-6,Movimientos!$P$7:$P$506,0))&amp;"","")</f>
        <v/>
      </c>
      <c r="E47" s="14">
        <f>IFERROR(INDEX(Movimientos!$E$7:$E$506,MATCH(ROW()-6,Movimientos!$P$7:$P$506,0))&amp;"","")</f>
        <v/>
      </c>
      <c r="F47" s="14">
        <f>IFERROR(INDEX(Movimientos!$F$7:$F$506,MATCH(ROW()-6,Movimientos!$P$7:$P$506,0))&amp;"","")</f>
        <v/>
      </c>
      <c r="G47" s="14">
        <f>IFERROR(INDEX(Movimientos!$G$7:$G$506,MATCH(ROW()-6,Movimientos!$P$7:$P$506,0))&amp;"","")</f>
        <v/>
      </c>
      <c r="H47" s="14">
        <f>IFERROR(INDEX(Movimientos!$H$7:$H$506,MATCH(ROW()-6,Movimientos!$P$7:$P$506,0))&amp;"","")</f>
        <v/>
      </c>
      <c r="I47" s="14">
        <f>IFERROR(INDEX(Movimientos!$I$7:$I$506,MATCH(ROW()-6,Movimientos!$P$7:$P$506,0))&amp;"","")</f>
        <v/>
      </c>
      <c r="J47" s="14">
        <f>IFERROR(INDEX(Movimientos!$J$7:$J$506,MATCH(ROW()-6,Movimientos!$P$7:$P$506,0))&amp;"","")</f>
        <v/>
      </c>
      <c r="K47" s="14">
        <f>IFERROR(INDEX(Movimientos!$K$7:$K$506,MATCH(ROW()-6,Movimientos!$P$7:$P$506,0))&amp;"","")</f>
        <v/>
      </c>
      <c r="L47" s="14">
        <f>IFERROR(INDEX(Movimientos!$L$7:$L$506,MATCH(ROW()-6,Movimientos!$P$7:$P$506,0))&amp;"","")</f>
        <v/>
      </c>
      <c r="M47" s="14">
        <f>IFERROR(INDEX(Movimientos!$M$7:$M$506,MATCH(ROW()-6,Movimientos!$P$7:$P$506,0))&amp;"","")</f>
        <v/>
      </c>
      <c r="N47" s="14">
        <f>IFERROR(INDEX(Movimientos!$O$7:$O$506,MATCH(ROW()-6,Movimientos!$P$7:$P$506,0))&amp;"","")</f>
        <v/>
      </c>
      <c r="O47" s="11" t="n"/>
      <c r="P47" s="11" t="n"/>
    </row>
    <row r="48" ht="18" customHeight="1">
      <c r="A48" s="14">
        <f>IF(ISNA(MATCH(ROW()-6,Movimientos!$P$7:$P$506,0)),"",ROW()-6)</f>
        <v/>
      </c>
      <c r="B48" s="16">
        <f>IFERROR(INDEX(Movimientos!$B$7:$B$506,MATCH(ROW()-6,Movimientos!$P$7:$P$506,0)),"")</f>
        <v/>
      </c>
      <c r="C48" s="17">
        <f>IFERROR(INDEX(Movimientos!$C$7:$C$506,MATCH(ROW()-6,Movimientos!$P$7:$P$506,0)),"")</f>
        <v/>
      </c>
      <c r="D48" s="14">
        <f>IFERROR(INDEX(Movimientos!$D$7:$D$506,MATCH(ROW()-6,Movimientos!$P$7:$P$506,0))&amp;"","")</f>
        <v/>
      </c>
      <c r="E48" s="14">
        <f>IFERROR(INDEX(Movimientos!$E$7:$E$506,MATCH(ROW()-6,Movimientos!$P$7:$P$506,0))&amp;"","")</f>
        <v/>
      </c>
      <c r="F48" s="14">
        <f>IFERROR(INDEX(Movimientos!$F$7:$F$506,MATCH(ROW()-6,Movimientos!$P$7:$P$506,0))&amp;"","")</f>
        <v/>
      </c>
      <c r="G48" s="14">
        <f>IFERROR(INDEX(Movimientos!$G$7:$G$506,MATCH(ROW()-6,Movimientos!$P$7:$P$506,0))&amp;"","")</f>
        <v/>
      </c>
      <c r="H48" s="14">
        <f>IFERROR(INDEX(Movimientos!$H$7:$H$506,MATCH(ROW()-6,Movimientos!$P$7:$P$506,0))&amp;"","")</f>
        <v/>
      </c>
      <c r="I48" s="14">
        <f>IFERROR(INDEX(Movimientos!$I$7:$I$506,MATCH(ROW()-6,Movimientos!$P$7:$P$506,0))&amp;"","")</f>
        <v/>
      </c>
      <c r="J48" s="14">
        <f>IFERROR(INDEX(Movimientos!$J$7:$J$506,MATCH(ROW()-6,Movimientos!$P$7:$P$506,0))&amp;"","")</f>
        <v/>
      </c>
      <c r="K48" s="14">
        <f>IFERROR(INDEX(Movimientos!$K$7:$K$506,MATCH(ROW()-6,Movimientos!$P$7:$P$506,0))&amp;"","")</f>
        <v/>
      </c>
      <c r="L48" s="14">
        <f>IFERROR(INDEX(Movimientos!$L$7:$L$506,MATCH(ROW()-6,Movimientos!$P$7:$P$506,0))&amp;"","")</f>
        <v/>
      </c>
      <c r="M48" s="14">
        <f>IFERROR(INDEX(Movimientos!$M$7:$M$506,MATCH(ROW()-6,Movimientos!$P$7:$P$506,0))&amp;"","")</f>
        <v/>
      </c>
      <c r="N48" s="14">
        <f>IFERROR(INDEX(Movimientos!$O$7:$O$506,MATCH(ROW()-6,Movimientos!$P$7:$P$506,0))&amp;"","")</f>
        <v/>
      </c>
      <c r="O48" s="11" t="n"/>
      <c r="P48" s="11" t="n"/>
    </row>
    <row r="49" ht="18" customHeight="1">
      <c r="A49" s="14">
        <f>IF(ISNA(MATCH(ROW()-6,Movimientos!$P$7:$P$506,0)),"",ROW()-6)</f>
        <v/>
      </c>
      <c r="B49" s="16">
        <f>IFERROR(INDEX(Movimientos!$B$7:$B$506,MATCH(ROW()-6,Movimientos!$P$7:$P$506,0)),"")</f>
        <v/>
      </c>
      <c r="C49" s="17">
        <f>IFERROR(INDEX(Movimientos!$C$7:$C$506,MATCH(ROW()-6,Movimientos!$P$7:$P$506,0)),"")</f>
        <v/>
      </c>
      <c r="D49" s="14">
        <f>IFERROR(INDEX(Movimientos!$D$7:$D$506,MATCH(ROW()-6,Movimientos!$P$7:$P$506,0))&amp;"","")</f>
        <v/>
      </c>
      <c r="E49" s="14">
        <f>IFERROR(INDEX(Movimientos!$E$7:$E$506,MATCH(ROW()-6,Movimientos!$P$7:$P$506,0))&amp;"","")</f>
        <v/>
      </c>
      <c r="F49" s="14">
        <f>IFERROR(INDEX(Movimientos!$F$7:$F$506,MATCH(ROW()-6,Movimientos!$P$7:$P$506,0))&amp;"","")</f>
        <v/>
      </c>
      <c r="G49" s="14">
        <f>IFERROR(INDEX(Movimientos!$G$7:$G$506,MATCH(ROW()-6,Movimientos!$P$7:$P$506,0))&amp;"","")</f>
        <v/>
      </c>
      <c r="H49" s="14">
        <f>IFERROR(INDEX(Movimientos!$H$7:$H$506,MATCH(ROW()-6,Movimientos!$P$7:$P$506,0))&amp;"","")</f>
        <v/>
      </c>
      <c r="I49" s="14">
        <f>IFERROR(INDEX(Movimientos!$I$7:$I$506,MATCH(ROW()-6,Movimientos!$P$7:$P$506,0))&amp;"","")</f>
        <v/>
      </c>
      <c r="J49" s="14">
        <f>IFERROR(INDEX(Movimientos!$J$7:$J$506,MATCH(ROW()-6,Movimientos!$P$7:$P$506,0))&amp;"","")</f>
        <v/>
      </c>
      <c r="K49" s="14">
        <f>IFERROR(INDEX(Movimientos!$K$7:$K$506,MATCH(ROW()-6,Movimientos!$P$7:$P$506,0))&amp;"","")</f>
        <v/>
      </c>
      <c r="L49" s="14">
        <f>IFERROR(INDEX(Movimientos!$L$7:$L$506,MATCH(ROW()-6,Movimientos!$P$7:$P$506,0))&amp;"","")</f>
        <v/>
      </c>
      <c r="M49" s="14">
        <f>IFERROR(INDEX(Movimientos!$M$7:$M$506,MATCH(ROW()-6,Movimientos!$P$7:$P$506,0))&amp;"","")</f>
        <v/>
      </c>
      <c r="N49" s="14">
        <f>IFERROR(INDEX(Movimientos!$O$7:$O$506,MATCH(ROW()-6,Movimientos!$P$7:$P$506,0))&amp;"","")</f>
        <v/>
      </c>
      <c r="O49" s="11" t="n"/>
      <c r="P49" s="11" t="n"/>
    </row>
    <row r="50" ht="18" customHeight="1">
      <c r="A50" s="14">
        <f>IF(ISNA(MATCH(ROW()-6,Movimientos!$P$7:$P$506,0)),"",ROW()-6)</f>
        <v/>
      </c>
      <c r="B50" s="16">
        <f>IFERROR(INDEX(Movimientos!$B$7:$B$506,MATCH(ROW()-6,Movimientos!$P$7:$P$506,0)),"")</f>
        <v/>
      </c>
      <c r="C50" s="17">
        <f>IFERROR(INDEX(Movimientos!$C$7:$C$506,MATCH(ROW()-6,Movimientos!$P$7:$P$506,0)),"")</f>
        <v/>
      </c>
      <c r="D50" s="14">
        <f>IFERROR(INDEX(Movimientos!$D$7:$D$506,MATCH(ROW()-6,Movimientos!$P$7:$P$506,0))&amp;"","")</f>
        <v/>
      </c>
      <c r="E50" s="14">
        <f>IFERROR(INDEX(Movimientos!$E$7:$E$506,MATCH(ROW()-6,Movimientos!$P$7:$P$506,0))&amp;"","")</f>
        <v/>
      </c>
      <c r="F50" s="14">
        <f>IFERROR(INDEX(Movimientos!$F$7:$F$506,MATCH(ROW()-6,Movimientos!$P$7:$P$506,0))&amp;"","")</f>
        <v/>
      </c>
      <c r="G50" s="14">
        <f>IFERROR(INDEX(Movimientos!$G$7:$G$506,MATCH(ROW()-6,Movimientos!$P$7:$P$506,0))&amp;"","")</f>
        <v/>
      </c>
      <c r="H50" s="14">
        <f>IFERROR(INDEX(Movimientos!$H$7:$H$506,MATCH(ROW()-6,Movimientos!$P$7:$P$506,0))&amp;"","")</f>
        <v/>
      </c>
      <c r="I50" s="14">
        <f>IFERROR(INDEX(Movimientos!$I$7:$I$506,MATCH(ROW()-6,Movimientos!$P$7:$P$506,0))&amp;"","")</f>
        <v/>
      </c>
      <c r="J50" s="14">
        <f>IFERROR(INDEX(Movimientos!$J$7:$J$506,MATCH(ROW()-6,Movimientos!$P$7:$P$506,0))&amp;"","")</f>
        <v/>
      </c>
      <c r="K50" s="14">
        <f>IFERROR(INDEX(Movimientos!$K$7:$K$506,MATCH(ROW()-6,Movimientos!$P$7:$P$506,0))&amp;"","")</f>
        <v/>
      </c>
      <c r="L50" s="14">
        <f>IFERROR(INDEX(Movimientos!$L$7:$L$506,MATCH(ROW()-6,Movimientos!$P$7:$P$506,0))&amp;"","")</f>
        <v/>
      </c>
      <c r="M50" s="14">
        <f>IFERROR(INDEX(Movimientos!$M$7:$M$506,MATCH(ROW()-6,Movimientos!$P$7:$P$506,0))&amp;"","")</f>
        <v/>
      </c>
      <c r="N50" s="14">
        <f>IFERROR(INDEX(Movimientos!$O$7:$O$506,MATCH(ROW()-6,Movimientos!$P$7:$P$506,0))&amp;"","")</f>
        <v/>
      </c>
      <c r="O50" s="11" t="n"/>
      <c r="P50" s="11" t="n"/>
    </row>
    <row r="51" ht="18" customHeight="1">
      <c r="A51" s="14">
        <f>IF(ISNA(MATCH(ROW()-6,Movimientos!$P$7:$P$506,0)),"",ROW()-6)</f>
        <v/>
      </c>
      <c r="B51" s="16">
        <f>IFERROR(INDEX(Movimientos!$B$7:$B$506,MATCH(ROW()-6,Movimientos!$P$7:$P$506,0)),"")</f>
        <v/>
      </c>
      <c r="C51" s="17">
        <f>IFERROR(INDEX(Movimientos!$C$7:$C$506,MATCH(ROW()-6,Movimientos!$P$7:$P$506,0)),"")</f>
        <v/>
      </c>
      <c r="D51" s="14">
        <f>IFERROR(INDEX(Movimientos!$D$7:$D$506,MATCH(ROW()-6,Movimientos!$P$7:$P$506,0))&amp;"","")</f>
        <v/>
      </c>
      <c r="E51" s="14">
        <f>IFERROR(INDEX(Movimientos!$E$7:$E$506,MATCH(ROW()-6,Movimientos!$P$7:$P$506,0))&amp;"","")</f>
        <v/>
      </c>
      <c r="F51" s="14">
        <f>IFERROR(INDEX(Movimientos!$F$7:$F$506,MATCH(ROW()-6,Movimientos!$P$7:$P$506,0))&amp;"","")</f>
        <v/>
      </c>
      <c r="G51" s="14">
        <f>IFERROR(INDEX(Movimientos!$G$7:$G$506,MATCH(ROW()-6,Movimientos!$P$7:$P$506,0))&amp;"","")</f>
        <v/>
      </c>
      <c r="H51" s="14">
        <f>IFERROR(INDEX(Movimientos!$H$7:$H$506,MATCH(ROW()-6,Movimientos!$P$7:$P$506,0))&amp;"","")</f>
        <v/>
      </c>
      <c r="I51" s="14">
        <f>IFERROR(INDEX(Movimientos!$I$7:$I$506,MATCH(ROW()-6,Movimientos!$P$7:$P$506,0))&amp;"","")</f>
        <v/>
      </c>
      <c r="J51" s="14">
        <f>IFERROR(INDEX(Movimientos!$J$7:$J$506,MATCH(ROW()-6,Movimientos!$P$7:$P$506,0))&amp;"","")</f>
        <v/>
      </c>
      <c r="K51" s="14">
        <f>IFERROR(INDEX(Movimientos!$K$7:$K$506,MATCH(ROW()-6,Movimientos!$P$7:$P$506,0))&amp;"","")</f>
        <v/>
      </c>
      <c r="L51" s="14">
        <f>IFERROR(INDEX(Movimientos!$L$7:$L$506,MATCH(ROW()-6,Movimientos!$P$7:$P$506,0))&amp;"","")</f>
        <v/>
      </c>
      <c r="M51" s="14">
        <f>IFERROR(INDEX(Movimientos!$M$7:$M$506,MATCH(ROW()-6,Movimientos!$P$7:$P$506,0))&amp;"","")</f>
        <v/>
      </c>
      <c r="N51" s="14">
        <f>IFERROR(INDEX(Movimientos!$O$7:$O$506,MATCH(ROW()-6,Movimientos!$P$7:$P$506,0))&amp;"","")</f>
        <v/>
      </c>
      <c r="O51" s="11" t="n"/>
      <c r="P51" s="11" t="n"/>
    </row>
    <row r="52" ht="18" customHeight="1">
      <c r="A52" s="14">
        <f>IF(ISNA(MATCH(ROW()-6,Movimientos!$P$7:$P$506,0)),"",ROW()-6)</f>
        <v/>
      </c>
      <c r="B52" s="16">
        <f>IFERROR(INDEX(Movimientos!$B$7:$B$506,MATCH(ROW()-6,Movimientos!$P$7:$P$506,0)),"")</f>
        <v/>
      </c>
      <c r="C52" s="17">
        <f>IFERROR(INDEX(Movimientos!$C$7:$C$506,MATCH(ROW()-6,Movimientos!$P$7:$P$506,0)),"")</f>
        <v/>
      </c>
      <c r="D52" s="14">
        <f>IFERROR(INDEX(Movimientos!$D$7:$D$506,MATCH(ROW()-6,Movimientos!$P$7:$P$506,0))&amp;"","")</f>
        <v/>
      </c>
      <c r="E52" s="14">
        <f>IFERROR(INDEX(Movimientos!$E$7:$E$506,MATCH(ROW()-6,Movimientos!$P$7:$P$506,0))&amp;"","")</f>
        <v/>
      </c>
      <c r="F52" s="14">
        <f>IFERROR(INDEX(Movimientos!$F$7:$F$506,MATCH(ROW()-6,Movimientos!$P$7:$P$506,0))&amp;"","")</f>
        <v/>
      </c>
      <c r="G52" s="14">
        <f>IFERROR(INDEX(Movimientos!$G$7:$G$506,MATCH(ROW()-6,Movimientos!$P$7:$P$506,0))&amp;"","")</f>
        <v/>
      </c>
      <c r="H52" s="14">
        <f>IFERROR(INDEX(Movimientos!$H$7:$H$506,MATCH(ROW()-6,Movimientos!$P$7:$P$506,0))&amp;"","")</f>
        <v/>
      </c>
      <c r="I52" s="14">
        <f>IFERROR(INDEX(Movimientos!$I$7:$I$506,MATCH(ROW()-6,Movimientos!$P$7:$P$506,0))&amp;"","")</f>
        <v/>
      </c>
      <c r="J52" s="14">
        <f>IFERROR(INDEX(Movimientos!$J$7:$J$506,MATCH(ROW()-6,Movimientos!$P$7:$P$506,0))&amp;"","")</f>
        <v/>
      </c>
      <c r="K52" s="14">
        <f>IFERROR(INDEX(Movimientos!$K$7:$K$506,MATCH(ROW()-6,Movimientos!$P$7:$P$506,0))&amp;"","")</f>
        <v/>
      </c>
      <c r="L52" s="14">
        <f>IFERROR(INDEX(Movimientos!$L$7:$L$506,MATCH(ROW()-6,Movimientos!$P$7:$P$506,0))&amp;"","")</f>
        <v/>
      </c>
      <c r="M52" s="14">
        <f>IFERROR(INDEX(Movimientos!$M$7:$M$506,MATCH(ROW()-6,Movimientos!$P$7:$P$506,0))&amp;"","")</f>
        <v/>
      </c>
      <c r="N52" s="14">
        <f>IFERROR(INDEX(Movimientos!$O$7:$O$506,MATCH(ROW()-6,Movimientos!$P$7:$P$506,0))&amp;"","")</f>
        <v/>
      </c>
      <c r="O52" s="11" t="n"/>
      <c r="P52" s="11" t="n"/>
    </row>
    <row r="53" ht="18" customHeight="1">
      <c r="A53" s="14">
        <f>IF(ISNA(MATCH(ROW()-6,Movimientos!$P$7:$P$506,0)),"",ROW()-6)</f>
        <v/>
      </c>
      <c r="B53" s="16">
        <f>IFERROR(INDEX(Movimientos!$B$7:$B$506,MATCH(ROW()-6,Movimientos!$P$7:$P$506,0)),"")</f>
        <v/>
      </c>
      <c r="C53" s="17">
        <f>IFERROR(INDEX(Movimientos!$C$7:$C$506,MATCH(ROW()-6,Movimientos!$P$7:$P$506,0)),"")</f>
        <v/>
      </c>
      <c r="D53" s="14">
        <f>IFERROR(INDEX(Movimientos!$D$7:$D$506,MATCH(ROW()-6,Movimientos!$P$7:$P$506,0))&amp;"","")</f>
        <v/>
      </c>
      <c r="E53" s="14">
        <f>IFERROR(INDEX(Movimientos!$E$7:$E$506,MATCH(ROW()-6,Movimientos!$P$7:$P$506,0))&amp;"","")</f>
        <v/>
      </c>
      <c r="F53" s="14">
        <f>IFERROR(INDEX(Movimientos!$F$7:$F$506,MATCH(ROW()-6,Movimientos!$P$7:$P$506,0))&amp;"","")</f>
        <v/>
      </c>
      <c r="G53" s="14">
        <f>IFERROR(INDEX(Movimientos!$G$7:$G$506,MATCH(ROW()-6,Movimientos!$P$7:$P$506,0))&amp;"","")</f>
        <v/>
      </c>
      <c r="H53" s="14">
        <f>IFERROR(INDEX(Movimientos!$H$7:$H$506,MATCH(ROW()-6,Movimientos!$P$7:$P$506,0))&amp;"","")</f>
        <v/>
      </c>
      <c r="I53" s="14">
        <f>IFERROR(INDEX(Movimientos!$I$7:$I$506,MATCH(ROW()-6,Movimientos!$P$7:$P$506,0))&amp;"","")</f>
        <v/>
      </c>
      <c r="J53" s="14">
        <f>IFERROR(INDEX(Movimientos!$J$7:$J$506,MATCH(ROW()-6,Movimientos!$P$7:$P$506,0))&amp;"","")</f>
        <v/>
      </c>
      <c r="K53" s="14">
        <f>IFERROR(INDEX(Movimientos!$K$7:$K$506,MATCH(ROW()-6,Movimientos!$P$7:$P$506,0))&amp;"","")</f>
        <v/>
      </c>
      <c r="L53" s="14">
        <f>IFERROR(INDEX(Movimientos!$L$7:$L$506,MATCH(ROW()-6,Movimientos!$P$7:$P$506,0))&amp;"","")</f>
        <v/>
      </c>
      <c r="M53" s="14">
        <f>IFERROR(INDEX(Movimientos!$M$7:$M$506,MATCH(ROW()-6,Movimientos!$P$7:$P$506,0))&amp;"","")</f>
        <v/>
      </c>
      <c r="N53" s="14">
        <f>IFERROR(INDEX(Movimientos!$O$7:$O$506,MATCH(ROW()-6,Movimientos!$P$7:$P$506,0))&amp;"","")</f>
        <v/>
      </c>
      <c r="O53" s="11" t="n"/>
      <c r="P53" s="11" t="n"/>
    </row>
    <row r="54" ht="18" customHeight="1">
      <c r="A54" s="14">
        <f>IF(ISNA(MATCH(ROW()-6,Movimientos!$P$7:$P$506,0)),"",ROW()-6)</f>
        <v/>
      </c>
      <c r="B54" s="16">
        <f>IFERROR(INDEX(Movimientos!$B$7:$B$506,MATCH(ROW()-6,Movimientos!$P$7:$P$506,0)),"")</f>
        <v/>
      </c>
      <c r="C54" s="17">
        <f>IFERROR(INDEX(Movimientos!$C$7:$C$506,MATCH(ROW()-6,Movimientos!$P$7:$P$506,0)),"")</f>
        <v/>
      </c>
      <c r="D54" s="14">
        <f>IFERROR(INDEX(Movimientos!$D$7:$D$506,MATCH(ROW()-6,Movimientos!$P$7:$P$506,0))&amp;"","")</f>
        <v/>
      </c>
      <c r="E54" s="14">
        <f>IFERROR(INDEX(Movimientos!$E$7:$E$506,MATCH(ROW()-6,Movimientos!$P$7:$P$506,0))&amp;"","")</f>
        <v/>
      </c>
      <c r="F54" s="14">
        <f>IFERROR(INDEX(Movimientos!$F$7:$F$506,MATCH(ROW()-6,Movimientos!$P$7:$P$506,0))&amp;"","")</f>
        <v/>
      </c>
      <c r="G54" s="14">
        <f>IFERROR(INDEX(Movimientos!$G$7:$G$506,MATCH(ROW()-6,Movimientos!$P$7:$P$506,0))&amp;"","")</f>
        <v/>
      </c>
      <c r="H54" s="14">
        <f>IFERROR(INDEX(Movimientos!$H$7:$H$506,MATCH(ROW()-6,Movimientos!$P$7:$P$506,0))&amp;"","")</f>
        <v/>
      </c>
      <c r="I54" s="14">
        <f>IFERROR(INDEX(Movimientos!$I$7:$I$506,MATCH(ROW()-6,Movimientos!$P$7:$P$506,0))&amp;"","")</f>
        <v/>
      </c>
      <c r="J54" s="14">
        <f>IFERROR(INDEX(Movimientos!$J$7:$J$506,MATCH(ROW()-6,Movimientos!$P$7:$P$506,0))&amp;"","")</f>
        <v/>
      </c>
      <c r="K54" s="14">
        <f>IFERROR(INDEX(Movimientos!$K$7:$K$506,MATCH(ROW()-6,Movimientos!$P$7:$P$506,0))&amp;"","")</f>
        <v/>
      </c>
      <c r="L54" s="14">
        <f>IFERROR(INDEX(Movimientos!$L$7:$L$506,MATCH(ROW()-6,Movimientos!$P$7:$P$506,0))&amp;"","")</f>
        <v/>
      </c>
      <c r="M54" s="14">
        <f>IFERROR(INDEX(Movimientos!$M$7:$M$506,MATCH(ROW()-6,Movimientos!$P$7:$P$506,0))&amp;"","")</f>
        <v/>
      </c>
      <c r="N54" s="14">
        <f>IFERROR(INDEX(Movimientos!$O$7:$O$506,MATCH(ROW()-6,Movimientos!$P$7:$P$506,0))&amp;"","")</f>
        <v/>
      </c>
      <c r="O54" s="11" t="n"/>
      <c r="P54" s="11" t="n"/>
    </row>
    <row r="55" ht="18" customHeight="1">
      <c r="A55" s="14">
        <f>IF(ISNA(MATCH(ROW()-6,Movimientos!$P$7:$P$506,0)),"",ROW()-6)</f>
        <v/>
      </c>
      <c r="B55" s="16">
        <f>IFERROR(INDEX(Movimientos!$B$7:$B$506,MATCH(ROW()-6,Movimientos!$P$7:$P$506,0)),"")</f>
        <v/>
      </c>
      <c r="C55" s="17">
        <f>IFERROR(INDEX(Movimientos!$C$7:$C$506,MATCH(ROW()-6,Movimientos!$P$7:$P$506,0)),"")</f>
        <v/>
      </c>
      <c r="D55" s="14">
        <f>IFERROR(INDEX(Movimientos!$D$7:$D$506,MATCH(ROW()-6,Movimientos!$P$7:$P$506,0))&amp;"","")</f>
        <v/>
      </c>
      <c r="E55" s="14">
        <f>IFERROR(INDEX(Movimientos!$E$7:$E$506,MATCH(ROW()-6,Movimientos!$P$7:$P$506,0))&amp;"","")</f>
        <v/>
      </c>
      <c r="F55" s="14">
        <f>IFERROR(INDEX(Movimientos!$F$7:$F$506,MATCH(ROW()-6,Movimientos!$P$7:$P$506,0))&amp;"","")</f>
        <v/>
      </c>
      <c r="G55" s="14">
        <f>IFERROR(INDEX(Movimientos!$G$7:$G$506,MATCH(ROW()-6,Movimientos!$P$7:$P$506,0))&amp;"","")</f>
        <v/>
      </c>
      <c r="H55" s="14">
        <f>IFERROR(INDEX(Movimientos!$H$7:$H$506,MATCH(ROW()-6,Movimientos!$P$7:$P$506,0))&amp;"","")</f>
        <v/>
      </c>
      <c r="I55" s="14">
        <f>IFERROR(INDEX(Movimientos!$I$7:$I$506,MATCH(ROW()-6,Movimientos!$P$7:$P$506,0))&amp;"","")</f>
        <v/>
      </c>
      <c r="J55" s="14">
        <f>IFERROR(INDEX(Movimientos!$J$7:$J$506,MATCH(ROW()-6,Movimientos!$P$7:$P$506,0))&amp;"","")</f>
        <v/>
      </c>
      <c r="K55" s="14">
        <f>IFERROR(INDEX(Movimientos!$K$7:$K$506,MATCH(ROW()-6,Movimientos!$P$7:$P$506,0))&amp;"","")</f>
        <v/>
      </c>
      <c r="L55" s="14">
        <f>IFERROR(INDEX(Movimientos!$L$7:$L$506,MATCH(ROW()-6,Movimientos!$P$7:$P$506,0))&amp;"","")</f>
        <v/>
      </c>
      <c r="M55" s="14">
        <f>IFERROR(INDEX(Movimientos!$M$7:$M$506,MATCH(ROW()-6,Movimientos!$P$7:$P$506,0))&amp;"","")</f>
        <v/>
      </c>
      <c r="N55" s="14">
        <f>IFERROR(INDEX(Movimientos!$O$7:$O$506,MATCH(ROW()-6,Movimientos!$P$7:$P$506,0))&amp;"","")</f>
        <v/>
      </c>
      <c r="O55" s="11" t="n"/>
      <c r="P55" s="11" t="n"/>
    </row>
    <row r="56" ht="18" customHeight="1">
      <c r="A56" s="14">
        <f>IF(ISNA(MATCH(ROW()-6,Movimientos!$P$7:$P$506,0)),"",ROW()-6)</f>
        <v/>
      </c>
      <c r="B56" s="16">
        <f>IFERROR(INDEX(Movimientos!$B$7:$B$506,MATCH(ROW()-6,Movimientos!$P$7:$P$506,0)),"")</f>
        <v/>
      </c>
      <c r="C56" s="17">
        <f>IFERROR(INDEX(Movimientos!$C$7:$C$506,MATCH(ROW()-6,Movimientos!$P$7:$P$506,0)),"")</f>
        <v/>
      </c>
      <c r="D56" s="14">
        <f>IFERROR(INDEX(Movimientos!$D$7:$D$506,MATCH(ROW()-6,Movimientos!$P$7:$P$506,0))&amp;"","")</f>
        <v/>
      </c>
      <c r="E56" s="14">
        <f>IFERROR(INDEX(Movimientos!$E$7:$E$506,MATCH(ROW()-6,Movimientos!$P$7:$P$506,0))&amp;"","")</f>
        <v/>
      </c>
      <c r="F56" s="14">
        <f>IFERROR(INDEX(Movimientos!$F$7:$F$506,MATCH(ROW()-6,Movimientos!$P$7:$P$506,0))&amp;"","")</f>
        <v/>
      </c>
      <c r="G56" s="14">
        <f>IFERROR(INDEX(Movimientos!$G$7:$G$506,MATCH(ROW()-6,Movimientos!$P$7:$P$506,0))&amp;"","")</f>
        <v/>
      </c>
      <c r="H56" s="14">
        <f>IFERROR(INDEX(Movimientos!$H$7:$H$506,MATCH(ROW()-6,Movimientos!$P$7:$P$506,0))&amp;"","")</f>
        <v/>
      </c>
      <c r="I56" s="14">
        <f>IFERROR(INDEX(Movimientos!$I$7:$I$506,MATCH(ROW()-6,Movimientos!$P$7:$P$506,0))&amp;"","")</f>
        <v/>
      </c>
      <c r="J56" s="14">
        <f>IFERROR(INDEX(Movimientos!$J$7:$J$506,MATCH(ROW()-6,Movimientos!$P$7:$P$506,0))&amp;"","")</f>
        <v/>
      </c>
      <c r="K56" s="14">
        <f>IFERROR(INDEX(Movimientos!$K$7:$K$506,MATCH(ROW()-6,Movimientos!$P$7:$P$506,0))&amp;"","")</f>
        <v/>
      </c>
      <c r="L56" s="14">
        <f>IFERROR(INDEX(Movimientos!$L$7:$L$506,MATCH(ROW()-6,Movimientos!$P$7:$P$506,0))&amp;"","")</f>
        <v/>
      </c>
      <c r="M56" s="14">
        <f>IFERROR(INDEX(Movimientos!$M$7:$M$506,MATCH(ROW()-6,Movimientos!$P$7:$P$506,0))&amp;"","")</f>
        <v/>
      </c>
      <c r="N56" s="14">
        <f>IFERROR(INDEX(Movimientos!$O$7:$O$506,MATCH(ROW()-6,Movimientos!$P$7:$P$506,0))&amp;"","")</f>
        <v/>
      </c>
      <c r="O56" s="11" t="n"/>
      <c r="P56" s="11" t="n"/>
    </row>
    <row r="57" ht="18" customHeight="1">
      <c r="A57" s="14">
        <f>IF(ISNA(MATCH(ROW()-6,Movimientos!$P$7:$P$506,0)),"",ROW()-6)</f>
        <v/>
      </c>
      <c r="B57" s="16">
        <f>IFERROR(INDEX(Movimientos!$B$7:$B$506,MATCH(ROW()-6,Movimientos!$P$7:$P$506,0)),"")</f>
        <v/>
      </c>
      <c r="C57" s="17">
        <f>IFERROR(INDEX(Movimientos!$C$7:$C$506,MATCH(ROW()-6,Movimientos!$P$7:$P$506,0)),"")</f>
        <v/>
      </c>
      <c r="D57" s="14">
        <f>IFERROR(INDEX(Movimientos!$D$7:$D$506,MATCH(ROW()-6,Movimientos!$P$7:$P$506,0))&amp;"","")</f>
        <v/>
      </c>
      <c r="E57" s="14">
        <f>IFERROR(INDEX(Movimientos!$E$7:$E$506,MATCH(ROW()-6,Movimientos!$P$7:$P$506,0))&amp;"","")</f>
        <v/>
      </c>
      <c r="F57" s="14">
        <f>IFERROR(INDEX(Movimientos!$F$7:$F$506,MATCH(ROW()-6,Movimientos!$P$7:$P$506,0))&amp;"","")</f>
        <v/>
      </c>
      <c r="G57" s="14">
        <f>IFERROR(INDEX(Movimientos!$G$7:$G$506,MATCH(ROW()-6,Movimientos!$P$7:$P$506,0))&amp;"","")</f>
        <v/>
      </c>
      <c r="H57" s="14">
        <f>IFERROR(INDEX(Movimientos!$H$7:$H$506,MATCH(ROW()-6,Movimientos!$P$7:$P$506,0))&amp;"","")</f>
        <v/>
      </c>
      <c r="I57" s="14">
        <f>IFERROR(INDEX(Movimientos!$I$7:$I$506,MATCH(ROW()-6,Movimientos!$P$7:$P$506,0))&amp;"","")</f>
        <v/>
      </c>
      <c r="J57" s="14">
        <f>IFERROR(INDEX(Movimientos!$J$7:$J$506,MATCH(ROW()-6,Movimientos!$P$7:$P$506,0))&amp;"","")</f>
        <v/>
      </c>
      <c r="K57" s="14">
        <f>IFERROR(INDEX(Movimientos!$K$7:$K$506,MATCH(ROW()-6,Movimientos!$P$7:$P$506,0))&amp;"","")</f>
        <v/>
      </c>
      <c r="L57" s="14">
        <f>IFERROR(INDEX(Movimientos!$L$7:$L$506,MATCH(ROW()-6,Movimientos!$P$7:$P$506,0))&amp;"","")</f>
        <v/>
      </c>
      <c r="M57" s="14">
        <f>IFERROR(INDEX(Movimientos!$M$7:$M$506,MATCH(ROW()-6,Movimientos!$P$7:$P$506,0))&amp;"","")</f>
        <v/>
      </c>
      <c r="N57" s="14">
        <f>IFERROR(INDEX(Movimientos!$O$7:$O$506,MATCH(ROW()-6,Movimientos!$P$7:$P$506,0))&amp;"","")</f>
        <v/>
      </c>
      <c r="O57" s="11" t="n"/>
      <c r="P57" s="11" t="n"/>
    </row>
    <row r="58" ht="18" customHeight="1">
      <c r="A58" s="14">
        <f>IF(ISNA(MATCH(ROW()-6,Movimientos!$P$7:$P$506,0)),"",ROW()-6)</f>
        <v/>
      </c>
      <c r="B58" s="16">
        <f>IFERROR(INDEX(Movimientos!$B$7:$B$506,MATCH(ROW()-6,Movimientos!$P$7:$P$506,0)),"")</f>
        <v/>
      </c>
      <c r="C58" s="17">
        <f>IFERROR(INDEX(Movimientos!$C$7:$C$506,MATCH(ROW()-6,Movimientos!$P$7:$P$506,0)),"")</f>
        <v/>
      </c>
      <c r="D58" s="14">
        <f>IFERROR(INDEX(Movimientos!$D$7:$D$506,MATCH(ROW()-6,Movimientos!$P$7:$P$506,0))&amp;"","")</f>
        <v/>
      </c>
      <c r="E58" s="14">
        <f>IFERROR(INDEX(Movimientos!$E$7:$E$506,MATCH(ROW()-6,Movimientos!$P$7:$P$506,0))&amp;"","")</f>
        <v/>
      </c>
      <c r="F58" s="14">
        <f>IFERROR(INDEX(Movimientos!$F$7:$F$506,MATCH(ROW()-6,Movimientos!$P$7:$P$506,0))&amp;"","")</f>
        <v/>
      </c>
      <c r="G58" s="14">
        <f>IFERROR(INDEX(Movimientos!$G$7:$G$506,MATCH(ROW()-6,Movimientos!$P$7:$P$506,0))&amp;"","")</f>
        <v/>
      </c>
      <c r="H58" s="14">
        <f>IFERROR(INDEX(Movimientos!$H$7:$H$506,MATCH(ROW()-6,Movimientos!$P$7:$P$506,0))&amp;"","")</f>
        <v/>
      </c>
      <c r="I58" s="14">
        <f>IFERROR(INDEX(Movimientos!$I$7:$I$506,MATCH(ROW()-6,Movimientos!$P$7:$P$506,0))&amp;"","")</f>
        <v/>
      </c>
      <c r="J58" s="14">
        <f>IFERROR(INDEX(Movimientos!$J$7:$J$506,MATCH(ROW()-6,Movimientos!$P$7:$P$506,0))&amp;"","")</f>
        <v/>
      </c>
      <c r="K58" s="14">
        <f>IFERROR(INDEX(Movimientos!$K$7:$K$506,MATCH(ROW()-6,Movimientos!$P$7:$P$506,0))&amp;"","")</f>
        <v/>
      </c>
      <c r="L58" s="14">
        <f>IFERROR(INDEX(Movimientos!$L$7:$L$506,MATCH(ROW()-6,Movimientos!$P$7:$P$506,0))&amp;"","")</f>
        <v/>
      </c>
      <c r="M58" s="14">
        <f>IFERROR(INDEX(Movimientos!$M$7:$M$506,MATCH(ROW()-6,Movimientos!$P$7:$P$506,0))&amp;"","")</f>
        <v/>
      </c>
      <c r="N58" s="14">
        <f>IFERROR(INDEX(Movimientos!$O$7:$O$506,MATCH(ROW()-6,Movimientos!$P$7:$P$506,0))&amp;"","")</f>
        <v/>
      </c>
      <c r="O58" s="11" t="n"/>
      <c r="P58" s="11" t="n"/>
    </row>
    <row r="59" ht="18" customHeight="1">
      <c r="A59" s="14">
        <f>IF(ISNA(MATCH(ROW()-6,Movimientos!$P$7:$P$506,0)),"",ROW()-6)</f>
        <v/>
      </c>
      <c r="B59" s="16">
        <f>IFERROR(INDEX(Movimientos!$B$7:$B$506,MATCH(ROW()-6,Movimientos!$P$7:$P$506,0)),"")</f>
        <v/>
      </c>
      <c r="C59" s="17">
        <f>IFERROR(INDEX(Movimientos!$C$7:$C$506,MATCH(ROW()-6,Movimientos!$P$7:$P$506,0)),"")</f>
        <v/>
      </c>
      <c r="D59" s="14">
        <f>IFERROR(INDEX(Movimientos!$D$7:$D$506,MATCH(ROW()-6,Movimientos!$P$7:$P$506,0))&amp;"","")</f>
        <v/>
      </c>
      <c r="E59" s="14">
        <f>IFERROR(INDEX(Movimientos!$E$7:$E$506,MATCH(ROW()-6,Movimientos!$P$7:$P$506,0))&amp;"","")</f>
        <v/>
      </c>
      <c r="F59" s="14">
        <f>IFERROR(INDEX(Movimientos!$F$7:$F$506,MATCH(ROW()-6,Movimientos!$P$7:$P$506,0))&amp;"","")</f>
        <v/>
      </c>
      <c r="G59" s="14">
        <f>IFERROR(INDEX(Movimientos!$G$7:$G$506,MATCH(ROW()-6,Movimientos!$P$7:$P$506,0))&amp;"","")</f>
        <v/>
      </c>
      <c r="H59" s="14">
        <f>IFERROR(INDEX(Movimientos!$H$7:$H$506,MATCH(ROW()-6,Movimientos!$P$7:$P$506,0))&amp;"","")</f>
        <v/>
      </c>
      <c r="I59" s="14">
        <f>IFERROR(INDEX(Movimientos!$I$7:$I$506,MATCH(ROW()-6,Movimientos!$P$7:$P$506,0))&amp;"","")</f>
        <v/>
      </c>
      <c r="J59" s="14">
        <f>IFERROR(INDEX(Movimientos!$J$7:$J$506,MATCH(ROW()-6,Movimientos!$P$7:$P$506,0))&amp;"","")</f>
        <v/>
      </c>
      <c r="K59" s="14">
        <f>IFERROR(INDEX(Movimientos!$K$7:$K$506,MATCH(ROW()-6,Movimientos!$P$7:$P$506,0))&amp;"","")</f>
        <v/>
      </c>
      <c r="L59" s="14">
        <f>IFERROR(INDEX(Movimientos!$L$7:$L$506,MATCH(ROW()-6,Movimientos!$P$7:$P$506,0))&amp;"","")</f>
        <v/>
      </c>
      <c r="M59" s="14">
        <f>IFERROR(INDEX(Movimientos!$M$7:$M$506,MATCH(ROW()-6,Movimientos!$P$7:$P$506,0))&amp;"","")</f>
        <v/>
      </c>
      <c r="N59" s="14">
        <f>IFERROR(INDEX(Movimientos!$O$7:$O$506,MATCH(ROW()-6,Movimientos!$P$7:$P$506,0))&amp;"","")</f>
        <v/>
      </c>
      <c r="O59" s="11" t="n"/>
      <c r="P59" s="11" t="n"/>
    </row>
    <row r="60" ht="18" customHeight="1">
      <c r="A60" s="14">
        <f>IF(ISNA(MATCH(ROW()-6,Movimientos!$P$7:$P$506,0)),"",ROW()-6)</f>
        <v/>
      </c>
      <c r="B60" s="16">
        <f>IFERROR(INDEX(Movimientos!$B$7:$B$506,MATCH(ROW()-6,Movimientos!$P$7:$P$506,0)),"")</f>
        <v/>
      </c>
      <c r="C60" s="17">
        <f>IFERROR(INDEX(Movimientos!$C$7:$C$506,MATCH(ROW()-6,Movimientos!$P$7:$P$506,0)),"")</f>
        <v/>
      </c>
      <c r="D60" s="14">
        <f>IFERROR(INDEX(Movimientos!$D$7:$D$506,MATCH(ROW()-6,Movimientos!$P$7:$P$506,0))&amp;"","")</f>
        <v/>
      </c>
      <c r="E60" s="14">
        <f>IFERROR(INDEX(Movimientos!$E$7:$E$506,MATCH(ROW()-6,Movimientos!$P$7:$P$506,0))&amp;"","")</f>
        <v/>
      </c>
      <c r="F60" s="14">
        <f>IFERROR(INDEX(Movimientos!$F$7:$F$506,MATCH(ROW()-6,Movimientos!$P$7:$P$506,0))&amp;"","")</f>
        <v/>
      </c>
      <c r="G60" s="14">
        <f>IFERROR(INDEX(Movimientos!$G$7:$G$506,MATCH(ROW()-6,Movimientos!$P$7:$P$506,0))&amp;"","")</f>
        <v/>
      </c>
      <c r="H60" s="14">
        <f>IFERROR(INDEX(Movimientos!$H$7:$H$506,MATCH(ROW()-6,Movimientos!$P$7:$P$506,0))&amp;"","")</f>
        <v/>
      </c>
      <c r="I60" s="14">
        <f>IFERROR(INDEX(Movimientos!$I$7:$I$506,MATCH(ROW()-6,Movimientos!$P$7:$P$506,0))&amp;"","")</f>
        <v/>
      </c>
      <c r="J60" s="14">
        <f>IFERROR(INDEX(Movimientos!$J$7:$J$506,MATCH(ROW()-6,Movimientos!$P$7:$P$506,0))&amp;"","")</f>
        <v/>
      </c>
      <c r="K60" s="14">
        <f>IFERROR(INDEX(Movimientos!$K$7:$K$506,MATCH(ROW()-6,Movimientos!$P$7:$P$506,0))&amp;"","")</f>
        <v/>
      </c>
      <c r="L60" s="14">
        <f>IFERROR(INDEX(Movimientos!$L$7:$L$506,MATCH(ROW()-6,Movimientos!$P$7:$P$506,0))&amp;"","")</f>
        <v/>
      </c>
      <c r="M60" s="14">
        <f>IFERROR(INDEX(Movimientos!$M$7:$M$506,MATCH(ROW()-6,Movimientos!$P$7:$P$506,0))&amp;"","")</f>
        <v/>
      </c>
      <c r="N60" s="14">
        <f>IFERROR(INDEX(Movimientos!$O$7:$O$506,MATCH(ROW()-6,Movimientos!$P$7:$P$506,0))&amp;"","")</f>
        <v/>
      </c>
      <c r="O60" s="11" t="n"/>
      <c r="P60" s="11" t="n"/>
    </row>
    <row r="61" ht="18" customHeight="1">
      <c r="A61" s="14">
        <f>IF(ISNA(MATCH(ROW()-6,Movimientos!$P$7:$P$506,0)),"",ROW()-6)</f>
        <v/>
      </c>
      <c r="B61" s="16">
        <f>IFERROR(INDEX(Movimientos!$B$7:$B$506,MATCH(ROW()-6,Movimientos!$P$7:$P$506,0)),"")</f>
        <v/>
      </c>
      <c r="C61" s="17">
        <f>IFERROR(INDEX(Movimientos!$C$7:$C$506,MATCH(ROW()-6,Movimientos!$P$7:$P$506,0)),"")</f>
        <v/>
      </c>
      <c r="D61" s="14">
        <f>IFERROR(INDEX(Movimientos!$D$7:$D$506,MATCH(ROW()-6,Movimientos!$P$7:$P$506,0))&amp;"","")</f>
        <v/>
      </c>
      <c r="E61" s="14">
        <f>IFERROR(INDEX(Movimientos!$E$7:$E$506,MATCH(ROW()-6,Movimientos!$P$7:$P$506,0))&amp;"","")</f>
        <v/>
      </c>
      <c r="F61" s="14">
        <f>IFERROR(INDEX(Movimientos!$F$7:$F$506,MATCH(ROW()-6,Movimientos!$P$7:$P$506,0))&amp;"","")</f>
        <v/>
      </c>
      <c r="G61" s="14">
        <f>IFERROR(INDEX(Movimientos!$G$7:$G$506,MATCH(ROW()-6,Movimientos!$P$7:$P$506,0))&amp;"","")</f>
        <v/>
      </c>
      <c r="H61" s="14">
        <f>IFERROR(INDEX(Movimientos!$H$7:$H$506,MATCH(ROW()-6,Movimientos!$P$7:$P$506,0))&amp;"","")</f>
        <v/>
      </c>
      <c r="I61" s="14">
        <f>IFERROR(INDEX(Movimientos!$I$7:$I$506,MATCH(ROW()-6,Movimientos!$P$7:$P$506,0))&amp;"","")</f>
        <v/>
      </c>
      <c r="J61" s="14">
        <f>IFERROR(INDEX(Movimientos!$J$7:$J$506,MATCH(ROW()-6,Movimientos!$P$7:$P$506,0))&amp;"","")</f>
        <v/>
      </c>
      <c r="K61" s="14">
        <f>IFERROR(INDEX(Movimientos!$K$7:$K$506,MATCH(ROW()-6,Movimientos!$P$7:$P$506,0))&amp;"","")</f>
        <v/>
      </c>
      <c r="L61" s="14">
        <f>IFERROR(INDEX(Movimientos!$L$7:$L$506,MATCH(ROW()-6,Movimientos!$P$7:$P$506,0))&amp;"","")</f>
        <v/>
      </c>
      <c r="M61" s="14">
        <f>IFERROR(INDEX(Movimientos!$M$7:$M$506,MATCH(ROW()-6,Movimientos!$P$7:$P$506,0))&amp;"","")</f>
        <v/>
      </c>
      <c r="N61" s="14">
        <f>IFERROR(INDEX(Movimientos!$O$7:$O$506,MATCH(ROW()-6,Movimientos!$P$7:$P$506,0))&amp;"","")</f>
        <v/>
      </c>
      <c r="O61" s="11" t="n"/>
      <c r="P61" s="11" t="n"/>
    </row>
    <row r="62" ht="18" customHeight="1">
      <c r="A62" s="14">
        <f>IF(ISNA(MATCH(ROW()-6,Movimientos!$P$7:$P$506,0)),"",ROW()-6)</f>
        <v/>
      </c>
      <c r="B62" s="16">
        <f>IFERROR(INDEX(Movimientos!$B$7:$B$506,MATCH(ROW()-6,Movimientos!$P$7:$P$506,0)),"")</f>
        <v/>
      </c>
      <c r="C62" s="17">
        <f>IFERROR(INDEX(Movimientos!$C$7:$C$506,MATCH(ROW()-6,Movimientos!$P$7:$P$506,0)),"")</f>
        <v/>
      </c>
      <c r="D62" s="14">
        <f>IFERROR(INDEX(Movimientos!$D$7:$D$506,MATCH(ROW()-6,Movimientos!$P$7:$P$506,0))&amp;"","")</f>
        <v/>
      </c>
      <c r="E62" s="14">
        <f>IFERROR(INDEX(Movimientos!$E$7:$E$506,MATCH(ROW()-6,Movimientos!$P$7:$P$506,0))&amp;"","")</f>
        <v/>
      </c>
      <c r="F62" s="14">
        <f>IFERROR(INDEX(Movimientos!$F$7:$F$506,MATCH(ROW()-6,Movimientos!$P$7:$P$506,0))&amp;"","")</f>
        <v/>
      </c>
      <c r="G62" s="14">
        <f>IFERROR(INDEX(Movimientos!$G$7:$G$506,MATCH(ROW()-6,Movimientos!$P$7:$P$506,0))&amp;"","")</f>
        <v/>
      </c>
      <c r="H62" s="14">
        <f>IFERROR(INDEX(Movimientos!$H$7:$H$506,MATCH(ROW()-6,Movimientos!$P$7:$P$506,0))&amp;"","")</f>
        <v/>
      </c>
      <c r="I62" s="14">
        <f>IFERROR(INDEX(Movimientos!$I$7:$I$506,MATCH(ROW()-6,Movimientos!$P$7:$P$506,0))&amp;"","")</f>
        <v/>
      </c>
      <c r="J62" s="14">
        <f>IFERROR(INDEX(Movimientos!$J$7:$J$506,MATCH(ROW()-6,Movimientos!$P$7:$P$506,0))&amp;"","")</f>
        <v/>
      </c>
      <c r="K62" s="14">
        <f>IFERROR(INDEX(Movimientos!$K$7:$K$506,MATCH(ROW()-6,Movimientos!$P$7:$P$506,0))&amp;"","")</f>
        <v/>
      </c>
      <c r="L62" s="14">
        <f>IFERROR(INDEX(Movimientos!$L$7:$L$506,MATCH(ROW()-6,Movimientos!$P$7:$P$506,0))&amp;"","")</f>
        <v/>
      </c>
      <c r="M62" s="14">
        <f>IFERROR(INDEX(Movimientos!$M$7:$M$506,MATCH(ROW()-6,Movimientos!$P$7:$P$506,0))&amp;"","")</f>
        <v/>
      </c>
      <c r="N62" s="14">
        <f>IFERROR(INDEX(Movimientos!$O$7:$O$506,MATCH(ROW()-6,Movimientos!$P$7:$P$506,0))&amp;"","")</f>
        <v/>
      </c>
      <c r="O62" s="11" t="n"/>
      <c r="P62" s="11" t="n"/>
    </row>
    <row r="63" ht="18" customHeight="1">
      <c r="A63" s="14">
        <f>IF(ISNA(MATCH(ROW()-6,Movimientos!$P$7:$P$506,0)),"",ROW()-6)</f>
        <v/>
      </c>
      <c r="B63" s="16">
        <f>IFERROR(INDEX(Movimientos!$B$7:$B$506,MATCH(ROW()-6,Movimientos!$P$7:$P$506,0)),"")</f>
        <v/>
      </c>
      <c r="C63" s="17">
        <f>IFERROR(INDEX(Movimientos!$C$7:$C$506,MATCH(ROW()-6,Movimientos!$P$7:$P$506,0)),"")</f>
        <v/>
      </c>
      <c r="D63" s="14">
        <f>IFERROR(INDEX(Movimientos!$D$7:$D$506,MATCH(ROW()-6,Movimientos!$P$7:$P$506,0))&amp;"","")</f>
        <v/>
      </c>
      <c r="E63" s="14">
        <f>IFERROR(INDEX(Movimientos!$E$7:$E$506,MATCH(ROW()-6,Movimientos!$P$7:$P$506,0))&amp;"","")</f>
        <v/>
      </c>
      <c r="F63" s="14">
        <f>IFERROR(INDEX(Movimientos!$F$7:$F$506,MATCH(ROW()-6,Movimientos!$P$7:$P$506,0))&amp;"","")</f>
        <v/>
      </c>
      <c r="G63" s="14">
        <f>IFERROR(INDEX(Movimientos!$G$7:$G$506,MATCH(ROW()-6,Movimientos!$P$7:$P$506,0))&amp;"","")</f>
        <v/>
      </c>
      <c r="H63" s="14">
        <f>IFERROR(INDEX(Movimientos!$H$7:$H$506,MATCH(ROW()-6,Movimientos!$P$7:$P$506,0))&amp;"","")</f>
        <v/>
      </c>
      <c r="I63" s="14">
        <f>IFERROR(INDEX(Movimientos!$I$7:$I$506,MATCH(ROW()-6,Movimientos!$P$7:$P$506,0))&amp;"","")</f>
        <v/>
      </c>
      <c r="J63" s="14">
        <f>IFERROR(INDEX(Movimientos!$J$7:$J$506,MATCH(ROW()-6,Movimientos!$P$7:$P$506,0))&amp;"","")</f>
        <v/>
      </c>
      <c r="K63" s="14">
        <f>IFERROR(INDEX(Movimientos!$K$7:$K$506,MATCH(ROW()-6,Movimientos!$P$7:$P$506,0))&amp;"","")</f>
        <v/>
      </c>
      <c r="L63" s="14">
        <f>IFERROR(INDEX(Movimientos!$L$7:$L$506,MATCH(ROW()-6,Movimientos!$P$7:$P$506,0))&amp;"","")</f>
        <v/>
      </c>
      <c r="M63" s="14">
        <f>IFERROR(INDEX(Movimientos!$M$7:$M$506,MATCH(ROW()-6,Movimientos!$P$7:$P$506,0))&amp;"","")</f>
        <v/>
      </c>
      <c r="N63" s="14">
        <f>IFERROR(INDEX(Movimientos!$O$7:$O$506,MATCH(ROW()-6,Movimientos!$P$7:$P$506,0))&amp;"","")</f>
        <v/>
      </c>
      <c r="O63" s="11" t="n"/>
      <c r="P63" s="11" t="n"/>
    </row>
    <row r="64" ht="18" customHeight="1">
      <c r="A64" s="14">
        <f>IF(ISNA(MATCH(ROW()-6,Movimientos!$P$7:$P$506,0)),"",ROW()-6)</f>
        <v/>
      </c>
      <c r="B64" s="16">
        <f>IFERROR(INDEX(Movimientos!$B$7:$B$506,MATCH(ROW()-6,Movimientos!$P$7:$P$506,0)),"")</f>
        <v/>
      </c>
      <c r="C64" s="17">
        <f>IFERROR(INDEX(Movimientos!$C$7:$C$506,MATCH(ROW()-6,Movimientos!$P$7:$P$506,0)),"")</f>
        <v/>
      </c>
      <c r="D64" s="14">
        <f>IFERROR(INDEX(Movimientos!$D$7:$D$506,MATCH(ROW()-6,Movimientos!$P$7:$P$506,0))&amp;"","")</f>
        <v/>
      </c>
      <c r="E64" s="14">
        <f>IFERROR(INDEX(Movimientos!$E$7:$E$506,MATCH(ROW()-6,Movimientos!$P$7:$P$506,0))&amp;"","")</f>
        <v/>
      </c>
      <c r="F64" s="14">
        <f>IFERROR(INDEX(Movimientos!$F$7:$F$506,MATCH(ROW()-6,Movimientos!$P$7:$P$506,0))&amp;"","")</f>
        <v/>
      </c>
      <c r="G64" s="14">
        <f>IFERROR(INDEX(Movimientos!$G$7:$G$506,MATCH(ROW()-6,Movimientos!$P$7:$P$506,0))&amp;"","")</f>
        <v/>
      </c>
      <c r="H64" s="14">
        <f>IFERROR(INDEX(Movimientos!$H$7:$H$506,MATCH(ROW()-6,Movimientos!$P$7:$P$506,0))&amp;"","")</f>
        <v/>
      </c>
      <c r="I64" s="14">
        <f>IFERROR(INDEX(Movimientos!$I$7:$I$506,MATCH(ROW()-6,Movimientos!$P$7:$P$506,0))&amp;"","")</f>
        <v/>
      </c>
      <c r="J64" s="14">
        <f>IFERROR(INDEX(Movimientos!$J$7:$J$506,MATCH(ROW()-6,Movimientos!$P$7:$P$506,0))&amp;"","")</f>
        <v/>
      </c>
      <c r="K64" s="14">
        <f>IFERROR(INDEX(Movimientos!$K$7:$K$506,MATCH(ROW()-6,Movimientos!$P$7:$P$506,0))&amp;"","")</f>
        <v/>
      </c>
      <c r="L64" s="14">
        <f>IFERROR(INDEX(Movimientos!$L$7:$L$506,MATCH(ROW()-6,Movimientos!$P$7:$P$506,0))&amp;"","")</f>
        <v/>
      </c>
      <c r="M64" s="14">
        <f>IFERROR(INDEX(Movimientos!$M$7:$M$506,MATCH(ROW()-6,Movimientos!$P$7:$P$506,0))&amp;"","")</f>
        <v/>
      </c>
      <c r="N64" s="14">
        <f>IFERROR(INDEX(Movimientos!$O$7:$O$506,MATCH(ROW()-6,Movimientos!$P$7:$P$506,0))&amp;"","")</f>
        <v/>
      </c>
      <c r="O64" s="11" t="n"/>
      <c r="P64" s="11" t="n"/>
    </row>
    <row r="65" ht="18" customHeight="1">
      <c r="A65" s="14">
        <f>IF(ISNA(MATCH(ROW()-6,Movimientos!$P$7:$P$506,0)),"",ROW()-6)</f>
        <v/>
      </c>
      <c r="B65" s="16">
        <f>IFERROR(INDEX(Movimientos!$B$7:$B$506,MATCH(ROW()-6,Movimientos!$P$7:$P$506,0)),"")</f>
        <v/>
      </c>
      <c r="C65" s="17">
        <f>IFERROR(INDEX(Movimientos!$C$7:$C$506,MATCH(ROW()-6,Movimientos!$P$7:$P$506,0)),"")</f>
        <v/>
      </c>
      <c r="D65" s="14">
        <f>IFERROR(INDEX(Movimientos!$D$7:$D$506,MATCH(ROW()-6,Movimientos!$P$7:$P$506,0))&amp;"","")</f>
        <v/>
      </c>
      <c r="E65" s="14">
        <f>IFERROR(INDEX(Movimientos!$E$7:$E$506,MATCH(ROW()-6,Movimientos!$P$7:$P$506,0))&amp;"","")</f>
        <v/>
      </c>
      <c r="F65" s="14">
        <f>IFERROR(INDEX(Movimientos!$F$7:$F$506,MATCH(ROW()-6,Movimientos!$P$7:$P$506,0))&amp;"","")</f>
        <v/>
      </c>
      <c r="G65" s="14">
        <f>IFERROR(INDEX(Movimientos!$G$7:$G$506,MATCH(ROW()-6,Movimientos!$P$7:$P$506,0))&amp;"","")</f>
        <v/>
      </c>
      <c r="H65" s="14">
        <f>IFERROR(INDEX(Movimientos!$H$7:$H$506,MATCH(ROW()-6,Movimientos!$P$7:$P$506,0))&amp;"","")</f>
        <v/>
      </c>
      <c r="I65" s="14">
        <f>IFERROR(INDEX(Movimientos!$I$7:$I$506,MATCH(ROW()-6,Movimientos!$P$7:$P$506,0))&amp;"","")</f>
        <v/>
      </c>
      <c r="J65" s="14">
        <f>IFERROR(INDEX(Movimientos!$J$7:$J$506,MATCH(ROW()-6,Movimientos!$P$7:$P$506,0))&amp;"","")</f>
        <v/>
      </c>
      <c r="K65" s="14">
        <f>IFERROR(INDEX(Movimientos!$K$7:$K$506,MATCH(ROW()-6,Movimientos!$P$7:$P$506,0))&amp;"","")</f>
        <v/>
      </c>
      <c r="L65" s="14">
        <f>IFERROR(INDEX(Movimientos!$L$7:$L$506,MATCH(ROW()-6,Movimientos!$P$7:$P$506,0))&amp;"","")</f>
        <v/>
      </c>
      <c r="M65" s="14">
        <f>IFERROR(INDEX(Movimientos!$M$7:$M$506,MATCH(ROW()-6,Movimientos!$P$7:$P$506,0))&amp;"","")</f>
        <v/>
      </c>
      <c r="N65" s="14">
        <f>IFERROR(INDEX(Movimientos!$O$7:$O$506,MATCH(ROW()-6,Movimientos!$P$7:$P$506,0))&amp;"","")</f>
        <v/>
      </c>
      <c r="O65" s="11" t="n"/>
      <c r="P65" s="11" t="n"/>
    </row>
    <row r="66" ht="18" customHeight="1">
      <c r="A66" s="14">
        <f>IF(ISNA(MATCH(ROW()-6,Movimientos!$P$7:$P$506,0)),"",ROW()-6)</f>
        <v/>
      </c>
      <c r="B66" s="16">
        <f>IFERROR(INDEX(Movimientos!$B$7:$B$506,MATCH(ROW()-6,Movimientos!$P$7:$P$506,0)),"")</f>
        <v/>
      </c>
      <c r="C66" s="17">
        <f>IFERROR(INDEX(Movimientos!$C$7:$C$506,MATCH(ROW()-6,Movimientos!$P$7:$P$506,0)),"")</f>
        <v/>
      </c>
      <c r="D66" s="14">
        <f>IFERROR(INDEX(Movimientos!$D$7:$D$506,MATCH(ROW()-6,Movimientos!$P$7:$P$506,0))&amp;"","")</f>
        <v/>
      </c>
      <c r="E66" s="14">
        <f>IFERROR(INDEX(Movimientos!$E$7:$E$506,MATCH(ROW()-6,Movimientos!$P$7:$P$506,0))&amp;"","")</f>
        <v/>
      </c>
      <c r="F66" s="14">
        <f>IFERROR(INDEX(Movimientos!$F$7:$F$506,MATCH(ROW()-6,Movimientos!$P$7:$P$506,0))&amp;"","")</f>
        <v/>
      </c>
      <c r="G66" s="14">
        <f>IFERROR(INDEX(Movimientos!$G$7:$G$506,MATCH(ROW()-6,Movimientos!$P$7:$P$506,0))&amp;"","")</f>
        <v/>
      </c>
      <c r="H66" s="14">
        <f>IFERROR(INDEX(Movimientos!$H$7:$H$506,MATCH(ROW()-6,Movimientos!$P$7:$P$506,0))&amp;"","")</f>
        <v/>
      </c>
      <c r="I66" s="14">
        <f>IFERROR(INDEX(Movimientos!$I$7:$I$506,MATCH(ROW()-6,Movimientos!$P$7:$P$506,0))&amp;"","")</f>
        <v/>
      </c>
      <c r="J66" s="14">
        <f>IFERROR(INDEX(Movimientos!$J$7:$J$506,MATCH(ROW()-6,Movimientos!$P$7:$P$506,0))&amp;"","")</f>
        <v/>
      </c>
      <c r="K66" s="14">
        <f>IFERROR(INDEX(Movimientos!$K$7:$K$506,MATCH(ROW()-6,Movimientos!$P$7:$P$506,0))&amp;"","")</f>
        <v/>
      </c>
      <c r="L66" s="14">
        <f>IFERROR(INDEX(Movimientos!$L$7:$L$506,MATCH(ROW()-6,Movimientos!$P$7:$P$506,0))&amp;"","")</f>
        <v/>
      </c>
      <c r="M66" s="14">
        <f>IFERROR(INDEX(Movimientos!$M$7:$M$506,MATCH(ROW()-6,Movimientos!$P$7:$P$506,0))&amp;"","")</f>
        <v/>
      </c>
      <c r="N66" s="14">
        <f>IFERROR(INDEX(Movimientos!$O$7:$O$506,MATCH(ROW()-6,Movimientos!$P$7:$P$506,0))&amp;"","")</f>
        <v/>
      </c>
      <c r="O66" s="11" t="n"/>
      <c r="P66" s="11" t="n"/>
    </row>
    <row r="67" ht="18" customHeight="1">
      <c r="A67" s="14">
        <f>IF(ISNA(MATCH(ROW()-6,Movimientos!$P$7:$P$506,0)),"",ROW()-6)</f>
        <v/>
      </c>
      <c r="B67" s="16">
        <f>IFERROR(INDEX(Movimientos!$B$7:$B$506,MATCH(ROW()-6,Movimientos!$P$7:$P$506,0)),"")</f>
        <v/>
      </c>
      <c r="C67" s="17">
        <f>IFERROR(INDEX(Movimientos!$C$7:$C$506,MATCH(ROW()-6,Movimientos!$P$7:$P$506,0)),"")</f>
        <v/>
      </c>
      <c r="D67" s="14">
        <f>IFERROR(INDEX(Movimientos!$D$7:$D$506,MATCH(ROW()-6,Movimientos!$P$7:$P$506,0))&amp;"","")</f>
        <v/>
      </c>
      <c r="E67" s="14">
        <f>IFERROR(INDEX(Movimientos!$E$7:$E$506,MATCH(ROW()-6,Movimientos!$P$7:$P$506,0))&amp;"","")</f>
        <v/>
      </c>
      <c r="F67" s="14">
        <f>IFERROR(INDEX(Movimientos!$F$7:$F$506,MATCH(ROW()-6,Movimientos!$P$7:$P$506,0))&amp;"","")</f>
        <v/>
      </c>
      <c r="G67" s="14">
        <f>IFERROR(INDEX(Movimientos!$G$7:$G$506,MATCH(ROW()-6,Movimientos!$P$7:$P$506,0))&amp;"","")</f>
        <v/>
      </c>
      <c r="H67" s="14">
        <f>IFERROR(INDEX(Movimientos!$H$7:$H$506,MATCH(ROW()-6,Movimientos!$P$7:$P$506,0))&amp;"","")</f>
        <v/>
      </c>
      <c r="I67" s="14">
        <f>IFERROR(INDEX(Movimientos!$I$7:$I$506,MATCH(ROW()-6,Movimientos!$P$7:$P$506,0))&amp;"","")</f>
        <v/>
      </c>
      <c r="J67" s="14">
        <f>IFERROR(INDEX(Movimientos!$J$7:$J$506,MATCH(ROW()-6,Movimientos!$P$7:$P$506,0))&amp;"","")</f>
        <v/>
      </c>
      <c r="K67" s="14">
        <f>IFERROR(INDEX(Movimientos!$K$7:$K$506,MATCH(ROW()-6,Movimientos!$P$7:$P$506,0))&amp;"","")</f>
        <v/>
      </c>
      <c r="L67" s="14">
        <f>IFERROR(INDEX(Movimientos!$L$7:$L$506,MATCH(ROW()-6,Movimientos!$P$7:$P$506,0))&amp;"","")</f>
        <v/>
      </c>
      <c r="M67" s="14">
        <f>IFERROR(INDEX(Movimientos!$M$7:$M$506,MATCH(ROW()-6,Movimientos!$P$7:$P$506,0))&amp;"","")</f>
        <v/>
      </c>
      <c r="N67" s="14">
        <f>IFERROR(INDEX(Movimientos!$O$7:$O$506,MATCH(ROW()-6,Movimientos!$P$7:$P$506,0))&amp;"","")</f>
        <v/>
      </c>
      <c r="O67" s="11" t="n"/>
      <c r="P67" s="11" t="n"/>
    </row>
    <row r="68" ht="18" customHeight="1">
      <c r="A68" s="14">
        <f>IF(ISNA(MATCH(ROW()-6,Movimientos!$P$7:$P$506,0)),"",ROW()-6)</f>
        <v/>
      </c>
      <c r="B68" s="16">
        <f>IFERROR(INDEX(Movimientos!$B$7:$B$506,MATCH(ROW()-6,Movimientos!$P$7:$P$506,0)),"")</f>
        <v/>
      </c>
      <c r="C68" s="17">
        <f>IFERROR(INDEX(Movimientos!$C$7:$C$506,MATCH(ROW()-6,Movimientos!$P$7:$P$506,0)),"")</f>
        <v/>
      </c>
      <c r="D68" s="14">
        <f>IFERROR(INDEX(Movimientos!$D$7:$D$506,MATCH(ROW()-6,Movimientos!$P$7:$P$506,0))&amp;"","")</f>
        <v/>
      </c>
      <c r="E68" s="14">
        <f>IFERROR(INDEX(Movimientos!$E$7:$E$506,MATCH(ROW()-6,Movimientos!$P$7:$P$506,0))&amp;"","")</f>
        <v/>
      </c>
      <c r="F68" s="14">
        <f>IFERROR(INDEX(Movimientos!$F$7:$F$506,MATCH(ROW()-6,Movimientos!$P$7:$P$506,0))&amp;"","")</f>
        <v/>
      </c>
      <c r="G68" s="14">
        <f>IFERROR(INDEX(Movimientos!$G$7:$G$506,MATCH(ROW()-6,Movimientos!$P$7:$P$506,0))&amp;"","")</f>
        <v/>
      </c>
      <c r="H68" s="14">
        <f>IFERROR(INDEX(Movimientos!$H$7:$H$506,MATCH(ROW()-6,Movimientos!$P$7:$P$506,0))&amp;"","")</f>
        <v/>
      </c>
      <c r="I68" s="14">
        <f>IFERROR(INDEX(Movimientos!$I$7:$I$506,MATCH(ROW()-6,Movimientos!$P$7:$P$506,0))&amp;"","")</f>
        <v/>
      </c>
      <c r="J68" s="14">
        <f>IFERROR(INDEX(Movimientos!$J$7:$J$506,MATCH(ROW()-6,Movimientos!$P$7:$P$506,0))&amp;"","")</f>
        <v/>
      </c>
      <c r="K68" s="14">
        <f>IFERROR(INDEX(Movimientos!$K$7:$K$506,MATCH(ROW()-6,Movimientos!$P$7:$P$506,0))&amp;"","")</f>
        <v/>
      </c>
      <c r="L68" s="14">
        <f>IFERROR(INDEX(Movimientos!$L$7:$L$506,MATCH(ROW()-6,Movimientos!$P$7:$P$506,0))&amp;"","")</f>
        <v/>
      </c>
      <c r="M68" s="14">
        <f>IFERROR(INDEX(Movimientos!$M$7:$M$506,MATCH(ROW()-6,Movimientos!$P$7:$P$506,0))&amp;"","")</f>
        <v/>
      </c>
      <c r="N68" s="14">
        <f>IFERROR(INDEX(Movimientos!$O$7:$O$506,MATCH(ROW()-6,Movimientos!$P$7:$P$506,0))&amp;"","")</f>
        <v/>
      </c>
      <c r="O68" s="11" t="n"/>
      <c r="P68" s="11" t="n"/>
    </row>
    <row r="69" ht="18" customHeight="1">
      <c r="A69" s="14">
        <f>IF(ISNA(MATCH(ROW()-6,Movimientos!$P$7:$P$506,0)),"",ROW()-6)</f>
        <v/>
      </c>
      <c r="B69" s="16">
        <f>IFERROR(INDEX(Movimientos!$B$7:$B$506,MATCH(ROW()-6,Movimientos!$P$7:$P$506,0)),"")</f>
        <v/>
      </c>
      <c r="C69" s="17">
        <f>IFERROR(INDEX(Movimientos!$C$7:$C$506,MATCH(ROW()-6,Movimientos!$P$7:$P$506,0)),"")</f>
        <v/>
      </c>
      <c r="D69" s="14">
        <f>IFERROR(INDEX(Movimientos!$D$7:$D$506,MATCH(ROW()-6,Movimientos!$P$7:$P$506,0))&amp;"","")</f>
        <v/>
      </c>
      <c r="E69" s="14">
        <f>IFERROR(INDEX(Movimientos!$E$7:$E$506,MATCH(ROW()-6,Movimientos!$P$7:$P$506,0))&amp;"","")</f>
        <v/>
      </c>
      <c r="F69" s="14">
        <f>IFERROR(INDEX(Movimientos!$F$7:$F$506,MATCH(ROW()-6,Movimientos!$P$7:$P$506,0))&amp;"","")</f>
        <v/>
      </c>
      <c r="G69" s="14">
        <f>IFERROR(INDEX(Movimientos!$G$7:$G$506,MATCH(ROW()-6,Movimientos!$P$7:$P$506,0))&amp;"","")</f>
        <v/>
      </c>
      <c r="H69" s="14">
        <f>IFERROR(INDEX(Movimientos!$H$7:$H$506,MATCH(ROW()-6,Movimientos!$P$7:$P$506,0))&amp;"","")</f>
        <v/>
      </c>
      <c r="I69" s="14">
        <f>IFERROR(INDEX(Movimientos!$I$7:$I$506,MATCH(ROW()-6,Movimientos!$P$7:$P$506,0))&amp;"","")</f>
        <v/>
      </c>
      <c r="J69" s="14">
        <f>IFERROR(INDEX(Movimientos!$J$7:$J$506,MATCH(ROW()-6,Movimientos!$P$7:$P$506,0))&amp;"","")</f>
        <v/>
      </c>
      <c r="K69" s="14">
        <f>IFERROR(INDEX(Movimientos!$K$7:$K$506,MATCH(ROW()-6,Movimientos!$P$7:$P$506,0))&amp;"","")</f>
        <v/>
      </c>
      <c r="L69" s="14">
        <f>IFERROR(INDEX(Movimientos!$L$7:$L$506,MATCH(ROW()-6,Movimientos!$P$7:$P$506,0))&amp;"","")</f>
        <v/>
      </c>
      <c r="M69" s="14">
        <f>IFERROR(INDEX(Movimientos!$M$7:$M$506,MATCH(ROW()-6,Movimientos!$P$7:$P$506,0))&amp;"","")</f>
        <v/>
      </c>
      <c r="N69" s="14">
        <f>IFERROR(INDEX(Movimientos!$O$7:$O$506,MATCH(ROW()-6,Movimientos!$P$7:$P$506,0))&amp;"","")</f>
        <v/>
      </c>
      <c r="O69" s="11" t="n"/>
      <c r="P69" s="11" t="n"/>
    </row>
    <row r="70" ht="18" customHeight="1">
      <c r="A70" s="14">
        <f>IF(ISNA(MATCH(ROW()-6,Movimientos!$P$7:$P$506,0)),"",ROW()-6)</f>
        <v/>
      </c>
      <c r="B70" s="16">
        <f>IFERROR(INDEX(Movimientos!$B$7:$B$506,MATCH(ROW()-6,Movimientos!$P$7:$P$506,0)),"")</f>
        <v/>
      </c>
      <c r="C70" s="17">
        <f>IFERROR(INDEX(Movimientos!$C$7:$C$506,MATCH(ROW()-6,Movimientos!$P$7:$P$506,0)),"")</f>
        <v/>
      </c>
      <c r="D70" s="14">
        <f>IFERROR(INDEX(Movimientos!$D$7:$D$506,MATCH(ROW()-6,Movimientos!$P$7:$P$506,0))&amp;"","")</f>
        <v/>
      </c>
      <c r="E70" s="14">
        <f>IFERROR(INDEX(Movimientos!$E$7:$E$506,MATCH(ROW()-6,Movimientos!$P$7:$P$506,0))&amp;"","")</f>
        <v/>
      </c>
      <c r="F70" s="14">
        <f>IFERROR(INDEX(Movimientos!$F$7:$F$506,MATCH(ROW()-6,Movimientos!$P$7:$P$506,0))&amp;"","")</f>
        <v/>
      </c>
      <c r="G70" s="14">
        <f>IFERROR(INDEX(Movimientos!$G$7:$G$506,MATCH(ROW()-6,Movimientos!$P$7:$P$506,0))&amp;"","")</f>
        <v/>
      </c>
      <c r="H70" s="14">
        <f>IFERROR(INDEX(Movimientos!$H$7:$H$506,MATCH(ROW()-6,Movimientos!$P$7:$P$506,0))&amp;"","")</f>
        <v/>
      </c>
      <c r="I70" s="14">
        <f>IFERROR(INDEX(Movimientos!$I$7:$I$506,MATCH(ROW()-6,Movimientos!$P$7:$P$506,0))&amp;"","")</f>
        <v/>
      </c>
      <c r="J70" s="14">
        <f>IFERROR(INDEX(Movimientos!$J$7:$J$506,MATCH(ROW()-6,Movimientos!$P$7:$P$506,0))&amp;"","")</f>
        <v/>
      </c>
      <c r="K70" s="14">
        <f>IFERROR(INDEX(Movimientos!$K$7:$K$506,MATCH(ROW()-6,Movimientos!$P$7:$P$506,0))&amp;"","")</f>
        <v/>
      </c>
      <c r="L70" s="14">
        <f>IFERROR(INDEX(Movimientos!$L$7:$L$506,MATCH(ROW()-6,Movimientos!$P$7:$P$506,0))&amp;"","")</f>
        <v/>
      </c>
      <c r="M70" s="14">
        <f>IFERROR(INDEX(Movimientos!$M$7:$M$506,MATCH(ROW()-6,Movimientos!$P$7:$P$506,0))&amp;"","")</f>
        <v/>
      </c>
      <c r="N70" s="14">
        <f>IFERROR(INDEX(Movimientos!$O$7:$O$506,MATCH(ROW()-6,Movimientos!$P$7:$P$506,0))&amp;"","")</f>
        <v/>
      </c>
      <c r="O70" s="11" t="n"/>
      <c r="P70" s="11" t="n"/>
    </row>
    <row r="71" ht="18" customHeight="1">
      <c r="A71" s="14">
        <f>IF(ISNA(MATCH(ROW()-6,Movimientos!$P$7:$P$506,0)),"",ROW()-6)</f>
        <v/>
      </c>
      <c r="B71" s="16">
        <f>IFERROR(INDEX(Movimientos!$B$7:$B$506,MATCH(ROW()-6,Movimientos!$P$7:$P$506,0)),"")</f>
        <v/>
      </c>
      <c r="C71" s="17">
        <f>IFERROR(INDEX(Movimientos!$C$7:$C$506,MATCH(ROW()-6,Movimientos!$P$7:$P$506,0)),"")</f>
        <v/>
      </c>
      <c r="D71" s="14">
        <f>IFERROR(INDEX(Movimientos!$D$7:$D$506,MATCH(ROW()-6,Movimientos!$P$7:$P$506,0))&amp;"","")</f>
        <v/>
      </c>
      <c r="E71" s="14">
        <f>IFERROR(INDEX(Movimientos!$E$7:$E$506,MATCH(ROW()-6,Movimientos!$P$7:$P$506,0))&amp;"","")</f>
        <v/>
      </c>
      <c r="F71" s="14">
        <f>IFERROR(INDEX(Movimientos!$F$7:$F$506,MATCH(ROW()-6,Movimientos!$P$7:$P$506,0))&amp;"","")</f>
        <v/>
      </c>
      <c r="G71" s="14">
        <f>IFERROR(INDEX(Movimientos!$G$7:$G$506,MATCH(ROW()-6,Movimientos!$P$7:$P$506,0))&amp;"","")</f>
        <v/>
      </c>
      <c r="H71" s="14">
        <f>IFERROR(INDEX(Movimientos!$H$7:$H$506,MATCH(ROW()-6,Movimientos!$P$7:$P$506,0))&amp;"","")</f>
        <v/>
      </c>
      <c r="I71" s="14">
        <f>IFERROR(INDEX(Movimientos!$I$7:$I$506,MATCH(ROW()-6,Movimientos!$P$7:$P$506,0))&amp;"","")</f>
        <v/>
      </c>
      <c r="J71" s="14">
        <f>IFERROR(INDEX(Movimientos!$J$7:$J$506,MATCH(ROW()-6,Movimientos!$P$7:$P$506,0))&amp;"","")</f>
        <v/>
      </c>
      <c r="K71" s="14">
        <f>IFERROR(INDEX(Movimientos!$K$7:$K$506,MATCH(ROW()-6,Movimientos!$P$7:$P$506,0))&amp;"","")</f>
        <v/>
      </c>
      <c r="L71" s="14">
        <f>IFERROR(INDEX(Movimientos!$L$7:$L$506,MATCH(ROW()-6,Movimientos!$P$7:$P$506,0))&amp;"","")</f>
        <v/>
      </c>
      <c r="M71" s="14">
        <f>IFERROR(INDEX(Movimientos!$M$7:$M$506,MATCH(ROW()-6,Movimientos!$P$7:$P$506,0))&amp;"","")</f>
        <v/>
      </c>
      <c r="N71" s="14">
        <f>IFERROR(INDEX(Movimientos!$O$7:$O$506,MATCH(ROW()-6,Movimientos!$P$7:$P$506,0))&amp;"","")</f>
        <v/>
      </c>
      <c r="O71" s="11" t="n"/>
      <c r="P71" s="11" t="n"/>
    </row>
    <row r="72" ht="18" customHeight="1">
      <c r="A72" s="14">
        <f>IF(ISNA(MATCH(ROW()-6,Movimientos!$P$7:$P$506,0)),"",ROW()-6)</f>
        <v/>
      </c>
      <c r="B72" s="16">
        <f>IFERROR(INDEX(Movimientos!$B$7:$B$506,MATCH(ROW()-6,Movimientos!$P$7:$P$506,0)),"")</f>
        <v/>
      </c>
      <c r="C72" s="17">
        <f>IFERROR(INDEX(Movimientos!$C$7:$C$506,MATCH(ROW()-6,Movimientos!$P$7:$P$506,0)),"")</f>
        <v/>
      </c>
      <c r="D72" s="14">
        <f>IFERROR(INDEX(Movimientos!$D$7:$D$506,MATCH(ROW()-6,Movimientos!$P$7:$P$506,0))&amp;"","")</f>
        <v/>
      </c>
      <c r="E72" s="14">
        <f>IFERROR(INDEX(Movimientos!$E$7:$E$506,MATCH(ROW()-6,Movimientos!$P$7:$P$506,0))&amp;"","")</f>
        <v/>
      </c>
      <c r="F72" s="14">
        <f>IFERROR(INDEX(Movimientos!$F$7:$F$506,MATCH(ROW()-6,Movimientos!$P$7:$P$506,0))&amp;"","")</f>
        <v/>
      </c>
      <c r="G72" s="14">
        <f>IFERROR(INDEX(Movimientos!$G$7:$G$506,MATCH(ROW()-6,Movimientos!$P$7:$P$506,0))&amp;"","")</f>
        <v/>
      </c>
      <c r="H72" s="14">
        <f>IFERROR(INDEX(Movimientos!$H$7:$H$506,MATCH(ROW()-6,Movimientos!$P$7:$P$506,0))&amp;"","")</f>
        <v/>
      </c>
      <c r="I72" s="14">
        <f>IFERROR(INDEX(Movimientos!$I$7:$I$506,MATCH(ROW()-6,Movimientos!$P$7:$P$506,0))&amp;"","")</f>
        <v/>
      </c>
      <c r="J72" s="14">
        <f>IFERROR(INDEX(Movimientos!$J$7:$J$506,MATCH(ROW()-6,Movimientos!$P$7:$P$506,0))&amp;"","")</f>
        <v/>
      </c>
      <c r="K72" s="14">
        <f>IFERROR(INDEX(Movimientos!$K$7:$K$506,MATCH(ROW()-6,Movimientos!$P$7:$P$506,0))&amp;"","")</f>
        <v/>
      </c>
      <c r="L72" s="14">
        <f>IFERROR(INDEX(Movimientos!$L$7:$L$506,MATCH(ROW()-6,Movimientos!$P$7:$P$506,0))&amp;"","")</f>
        <v/>
      </c>
      <c r="M72" s="14">
        <f>IFERROR(INDEX(Movimientos!$M$7:$M$506,MATCH(ROW()-6,Movimientos!$P$7:$P$506,0))&amp;"","")</f>
        <v/>
      </c>
      <c r="N72" s="14">
        <f>IFERROR(INDEX(Movimientos!$O$7:$O$506,MATCH(ROW()-6,Movimientos!$P$7:$P$506,0))&amp;"","")</f>
        <v/>
      </c>
      <c r="O72" s="11" t="n"/>
      <c r="P72" s="11" t="n"/>
    </row>
    <row r="73" ht="18" customHeight="1">
      <c r="A73" s="14">
        <f>IF(ISNA(MATCH(ROW()-6,Movimientos!$P$7:$P$506,0)),"",ROW()-6)</f>
        <v/>
      </c>
      <c r="B73" s="16">
        <f>IFERROR(INDEX(Movimientos!$B$7:$B$506,MATCH(ROW()-6,Movimientos!$P$7:$P$506,0)),"")</f>
        <v/>
      </c>
      <c r="C73" s="17">
        <f>IFERROR(INDEX(Movimientos!$C$7:$C$506,MATCH(ROW()-6,Movimientos!$P$7:$P$506,0)),"")</f>
        <v/>
      </c>
      <c r="D73" s="14">
        <f>IFERROR(INDEX(Movimientos!$D$7:$D$506,MATCH(ROW()-6,Movimientos!$P$7:$P$506,0))&amp;"","")</f>
        <v/>
      </c>
      <c r="E73" s="14">
        <f>IFERROR(INDEX(Movimientos!$E$7:$E$506,MATCH(ROW()-6,Movimientos!$P$7:$P$506,0))&amp;"","")</f>
        <v/>
      </c>
      <c r="F73" s="14">
        <f>IFERROR(INDEX(Movimientos!$F$7:$F$506,MATCH(ROW()-6,Movimientos!$P$7:$P$506,0))&amp;"","")</f>
        <v/>
      </c>
      <c r="G73" s="14">
        <f>IFERROR(INDEX(Movimientos!$G$7:$G$506,MATCH(ROW()-6,Movimientos!$P$7:$P$506,0))&amp;"","")</f>
        <v/>
      </c>
      <c r="H73" s="14">
        <f>IFERROR(INDEX(Movimientos!$H$7:$H$506,MATCH(ROW()-6,Movimientos!$P$7:$P$506,0))&amp;"","")</f>
        <v/>
      </c>
      <c r="I73" s="14">
        <f>IFERROR(INDEX(Movimientos!$I$7:$I$506,MATCH(ROW()-6,Movimientos!$P$7:$P$506,0))&amp;"","")</f>
        <v/>
      </c>
      <c r="J73" s="14">
        <f>IFERROR(INDEX(Movimientos!$J$7:$J$506,MATCH(ROW()-6,Movimientos!$P$7:$P$506,0))&amp;"","")</f>
        <v/>
      </c>
      <c r="K73" s="14">
        <f>IFERROR(INDEX(Movimientos!$K$7:$K$506,MATCH(ROW()-6,Movimientos!$P$7:$P$506,0))&amp;"","")</f>
        <v/>
      </c>
      <c r="L73" s="14">
        <f>IFERROR(INDEX(Movimientos!$L$7:$L$506,MATCH(ROW()-6,Movimientos!$P$7:$P$506,0))&amp;"","")</f>
        <v/>
      </c>
      <c r="M73" s="14">
        <f>IFERROR(INDEX(Movimientos!$M$7:$M$506,MATCH(ROW()-6,Movimientos!$P$7:$P$506,0))&amp;"","")</f>
        <v/>
      </c>
      <c r="N73" s="14">
        <f>IFERROR(INDEX(Movimientos!$O$7:$O$506,MATCH(ROW()-6,Movimientos!$P$7:$P$506,0))&amp;"","")</f>
        <v/>
      </c>
      <c r="O73" s="11" t="n"/>
      <c r="P73" s="11" t="n"/>
    </row>
    <row r="74" ht="18" customHeight="1">
      <c r="A74" s="14">
        <f>IF(ISNA(MATCH(ROW()-6,Movimientos!$P$7:$P$506,0)),"",ROW()-6)</f>
        <v/>
      </c>
      <c r="B74" s="16">
        <f>IFERROR(INDEX(Movimientos!$B$7:$B$506,MATCH(ROW()-6,Movimientos!$P$7:$P$506,0)),"")</f>
        <v/>
      </c>
      <c r="C74" s="17">
        <f>IFERROR(INDEX(Movimientos!$C$7:$C$506,MATCH(ROW()-6,Movimientos!$P$7:$P$506,0)),"")</f>
        <v/>
      </c>
      <c r="D74" s="14">
        <f>IFERROR(INDEX(Movimientos!$D$7:$D$506,MATCH(ROW()-6,Movimientos!$P$7:$P$506,0))&amp;"","")</f>
        <v/>
      </c>
      <c r="E74" s="14">
        <f>IFERROR(INDEX(Movimientos!$E$7:$E$506,MATCH(ROW()-6,Movimientos!$P$7:$P$506,0))&amp;"","")</f>
        <v/>
      </c>
      <c r="F74" s="14">
        <f>IFERROR(INDEX(Movimientos!$F$7:$F$506,MATCH(ROW()-6,Movimientos!$P$7:$P$506,0))&amp;"","")</f>
        <v/>
      </c>
      <c r="G74" s="14">
        <f>IFERROR(INDEX(Movimientos!$G$7:$G$506,MATCH(ROW()-6,Movimientos!$P$7:$P$506,0))&amp;"","")</f>
        <v/>
      </c>
      <c r="H74" s="14">
        <f>IFERROR(INDEX(Movimientos!$H$7:$H$506,MATCH(ROW()-6,Movimientos!$P$7:$P$506,0))&amp;"","")</f>
        <v/>
      </c>
      <c r="I74" s="14">
        <f>IFERROR(INDEX(Movimientos!$I$7:$I$506,MATCH(ROW()-6,Movimientos!$P$7:$P$506,0))&amp;"","")</f>
        <v/>
      </c>
      <c r="J74" s="14">
        <f>IFERROR(INDEX(Movimientos!$J$7:$J$506,MATCH(ROW()-6,Movimientos!$P$7:$P$506,0))&amp;"","")</f>
        <v/>
      </c>
      <c r="K74" s="14">
        <f>IFERROR(INDEX(Movimientos!$K$7:$K$506,MATCH(ROW()-6,Movimientos!$P$7:$P$506,0))&amp;"","")</f>
        <v/>
      </c>
      <c r="L74" s="14">
        <f>IFERROR(INDEX(Movimientos!$L$7:$L$506,MATCH(ROW()-6,Movimientos!$P$7:$P$506,0))&amp;"","")</f>
        <v/>
      </c>
      <c r="M74" s="14">
        <f>IFERROR(INDEX(Movimientos!$M$7:$M$506,MATCH(ROW()-6,Movimientos!$P$7:$P$506,0))&amp;"","")</f>
        <v/>
      </c>
      <c r="N74" s="14">
        <f>IFERROR(INDEX(Movimientos!$O$7:$O$506,MATCH(ROW()-6,Movimientos!$P$7:$P$506,0))&amp;"","")</f>
        <v/>
      </c>
      <c r="O74" s="11" t="n"/>
      <c r="P74" s="11" t="n"/>
    </row>
    <row r="75" ht="18" customHeight="1">
      <c r="A75" s="14">
        <f>IF(ISNA(MATCH(ROW()-6,Movimientos!$P$7:$P$506,0)),"",ROW()-6)</f>
        <v/>
      </c>
      <c r="B75" s="16">
        <f>IFERROR(INDEX(Movimientos!$B$7:$B$506,MATCH(ROW()-6,Movimientos!$P$7:$P$506,0)),"")</f>
        <v/>
      </c>
      <c r="C75" s="17">
        <f>IFERROR(INDEX(Movimientos!$C$7:$C$506,MATCH(ROW()-6,Movimientos!$P$7:$P$506,0)),"")</f>
        <v/>
      </c>
      <c r="D75" s="14">
        <f>IFERROR(INDEX(Movimientos!$D$7:$D$506,MATCH(ROW()-6,Movimientos!$P$7:$P$506,0))&amp;"","")</f>
        <v/>
      </c>
      <c r="E75" s="14">
        <f>IFERROR(INDEX(Movimientos!$E$7:$E$506,MATCH(ROW()-6,Movimientos!$P$7:$P$506,0))&amp;"","")</f>
        <v/>
      </c>
      <c r="F75" s="14">
        <f>IFERROR(INDEX(Movimientos!$F$7:$F$506,MATCH(ROW()-6,Movimientos!$P$7:$P$506,0))&amp;"","")</f>
        <v/>
      </c>
      <c r="G75" s="14">
        <f>IFERROR(INDEX(Movimientos!$G$7:$G$506,MATCH(ROW()-6,Movimientos!$P$7:$P$506,0))&amp;"","")</f>
        <v/>
      </c>
      <c r="H75" s="14">
        <f>IFERROR(INDEX(Movimientos!$H$7:$H$506,MATCH(ROW()-6,Movimientos!$P$7:$P$506,0))&amp;"","")</f>
        <v/>
      </c>
      <c r="I75" s="14">
        <f>IFERROR(INDEX(Movimientos!$I$7:$I$506,MATCH(ROW()-6,Movimientos!$P$7:$P$506,0))&amp;"","")</f>
        <v/>
      </c>
      <c r="J75" s="14">
        <f>IFERROR(INDEX(Movimientos!$J$7:$J$506,MATCH(ROW()-6,Movimientos!$P$7:$P$506,0))&amp;"","")</f>
        <v/>
      </c>
      <c r="K75" s="14">
        <f>IFERROR(INDEX(Movimientos!$K$7:$K$506,MATCH(ROW()-6,Movimientos!$P$7:$P$506,0))&amp;"","")</f>
        <v/>
      </c>
      <c r="L75" s="14">
        <f>IFERROR(INDEX(Movimientos!$L$7:$L$506,MATCH(ROW()-6,Movimientos!$P$7:$P$506,0))&amp;"","")</f>
        <v/>
      </c>
      <c r="M75" s="14">
        <f>IFERROR(INDEX(Movimientos!$M$7:$M$506,MATCH(ROW()-6,Movimientos!$P$7:$P$506,0))&amp;"","")</f>
        <v/>
      </c>
      <c r="N75" s="14">
        <f>IFERROR(INDEX(Movimientos!$O$7:$O$506,MATCH(ROW()-6,Movimientos!$P$7:$P$506,0))&amp;"","")</f>
        <v/>
      </c>
      <c r="O75" s="11" t="n"/>
      <c r="P75" s="11" t="n"/>
    </row>
    <row r="76" ht="18" customHeight="1">
      <c r="A76" s="14">
        <f>IF(ISNA(MATCH(ROW()-6,Movimientos!$P$7:$P$506,0)),"",ROW()-6)</f>
        <v/>
      </c>
      <c r="B76" s="16">
        <f>IFERROR(INDEX(Movimientos!$B$7:$B$506,MATCH(ROW()-6,Movimientos!$P$7:$P$506,0)),"")</f>
        <v/>
      </c>
      <c r="C76" s="17">
        <f>IFERROR(INDEX(Movimientos!$C$7:$C$506,MATCH(ROW()-6,Movimientos!$P$7:$P$506,0)),"")</f>
        <v/>
      </c>
      <c r="D76" s="14">
        <f>IFERROR(INDEX(Movimientos!$D$7:$D$506,MATCH(ROW()-6,Movimientos!$P$7:$P$506,0))&amp;"","")</f>
        <v/>
      </c>
      <c r="E76" s="14">
        <f>IFERROR(INDEX(Movimientos!$E$7:$E$506,MATCH(ROW()-6,Movimientos!$P$7:$P$506,0))&amp;"","")</f>
        <v/>
      </c>
      <c r="F76" s="14">
        <f>IFERROR(INDEX(Movimientos!$F$7:$F$506,MATCH(ROW()-6,Movimientos!$P$7:$P$506,0))&amp;"","")</f>
        <v/>
      </c>
      <c r="G76" s="14">
        <f>IFERROR(INDEX(Movimientos!$G$7:$G$506,MATCH(ROW()-6,Movimientos!$P$7:$P$506,0))&amp;"","")</f>
        <v/>
      </c>
      <c r="H76" s="14">
        <f>IFERROR(INDEX(Movimientos!$H$7:$H$506,MATCH(ROW()-6,Movimientos!$P$7:$P$506,0))&amp;"","")</f>
        <v/>
      </c>
      <c r="I76" s="14">
        <f>IFERROR(INDEX(Movimientos!$I$7:$I$506,MATCH(ROW()-6,Movimientos!$P$7:$P$506,0))&amp;"","")</f>
        <v/>
      </c>
      <c r="J76" s="14">
        <f>IFERROR(INDEX(Movimientos!$J$7:$J$506,MATCH(ROW()-6,Movimientos!$P$7:$P$506,0))&amp;"","")</f>
        <v/>
      </c>
      <c r="K76" s="14">
        <f>IFERROR(INDEX(Movimientos!$K$7:$K$506,MATCH(ROW()-6,Movimientos!$P$7:$P$506,0))&amp;"","")</f>
        <v/>
      </c>
      <c r="L76" s="14">
        <f>IFERROR(INDEX(Movimientos!$L$7:$L$506,MATCH(ROW()-6,Movimientos!$P$7:$P$506,0))&amp;"","")</f>
        <v/>
      </c>
      <c r="M76" s="14">
        <f>IFERROR(INDEX(Movimientos!$M$7:$M$506,MATCH(ROW()-6,Movimientos!$P$7:$P$506,0))&amp;"","")</f>
        <v/>
      </c>
      <c r="N76" s="14">
        <f>IFERROR(INDEX(Movimientos!$O$7:$O$506,MATCH(ROW()-6,Movimientos!$P$7:$P$506,0))&amp;"","")</f>
        <v/>
      </c>
      <c r="O76" s="11" t="n"/>
      <c r="P76" s="11" t="n"/>
    </row>
    <row r="77" ht="18" customHeight="1">
      <c r="A77" s="14">
        <f>IF(ISNA(MATCH(ROW()-6,Movimientos!$P$7:$P$506,0)),"",ROW()-6)</f>
        <v/>
      </c>
      <c r="B77" s="16">
        <f>IFERROR(INDEX(Movimientos!$B$7:$B$506,MATCH(ROW()-6,Movimientos!$P$7:$P$506,0)),"")</f>
        <v/>
      </c>
      <c r="C77" s="17">
        <f>IFERROR(INDEX(Movimientos!$C$7:$C$506,MATCH(ROW()-6,Movimientos!$P$7:$P$506,0)),"")</f>
        <v/>
      </c>
      <c r="D77" s="14">
        <f>IFERROR(INDEX(Movimientos!$D$7:$D$506,MATCH(ROW()-6,Movimientos!$P$7:$P$506,0))&amp;"","")</f>
        <v/>
      </c>
      <c r="E77" s="14">
        <f>IFERROR(INDEX(Movimientos!$E$7:$E$506,MATCH(ROW()-6,Movimientos!$P$7:$P$506,0))&amp;"","")</f>
        <v/>
      </c>
      <c r="F77" s="14">
        <f>IFERROR(INDEX(Movimientos!$F$7:$F$506,MATCH(ROW()-6,Movimientos!$P$7:$P$506,0))&amp;"","")</f>
        <v/>
      </c>
      <c r="G77" s="14">
        <f>IFERROR(INDEX(Movimientos!$G$7:$G$506,MATCH(ROW()-6,Movimientos!$P$7:$P$506,0))&amp;"","")</f>
        <v/>
      </c>
      <c r="H77" s="14">
        <f>IFERROR(INDEX(Movimientos!$H$7:$H$506,MATCH(ROW()-6,Movimientos!$P$7:$P$506,0))&amp;"","")</f>
        <v/>
      </c>
      <c r="I77" s="14">
        <f>IFERROR(INDEX(Movimientos!$I$7:$I$506,MATCH(ROW()-6,Movimientos!$P$7:$P$506,0))&amp;"","")</f>
        <v/>
      </c>
      <c r="J77" s="14">
        <f>IFERROR(INDEX(Movimientos!$J$7:$J$506,MATCH(ROW()-6,Movimientos!$P$7:$P$506,0))&amp;"","")</f>
        <v/>
      </c>
      <c r="K77" s="14">
        <f>IFERROR(INDEX(Movimientos!$K$7:$K$506,MATCH(ROW()-6,Movimientos!$P$7:$P$506,0))&amp;"","")</f>
        <v/>
      </c>
      <c r="L77" s="14">
        <f>IFERROR(INDEX(Movimientos!$L$7:$L$506,MATCH(ROW()-6,Movimientos!$P$7:$P$506,0))&amp;"","")</f>
        <v/>
      </c>
      <c r="M77" s="14">
        <f>IFERROR(INDEX(Movimientos!$M$7:$M$506,MATCH(ROW()-6,Movimientos!$P$7:$P$506,0))&amp;"","")</f>
        <v/>
      </c>
      <c r="N77" s="14">
        <f>IFERROR(INDEX(Movimientos!$O$7:$O$506,MATCH(ROW()-6,Movimientos!$P$7:$P$506,0))&amp;"","")</f>
        <v/>
      </c>
      <c r="O77" s="11" t="n"/>
      <c r="P77" s="11" t="n"/>
    </row>
    <row r="78" ht="18" customHeight="1">
      <c r="A78" s="14">
        <f>IF(ISNA(MATCH(ROW()-6,Movimientos!$P$7:$P$506,0)),"",ROW()-6)</f>
        <v/>
      </c>
      <c r="B78" s="16">
        <f>IFERROR(INDEX(Movimientos!$B$7:$B$506,MATCH(ROW()-6,Movimientos!$P$7:$P$506,0)),"")</f>
        <v/>
      </c>
      <c r="C78" s="17">
        <f>IFERROR(INDEX(Movimientos!$C$7:$C$506,MATCH(ROW()-6,Movimientos!$P$7:$P$506,0)),"")</f>
        <v/>
      </c>
      <c r="D78" s="14">
        <f>IFERROR(INDEX(Movimientos!$D$7:$D$506,MATCH(ROW()-6,Movimientos!$P$7:$P$506,0))&amp;"","")</f>
        <v/>
      </c>
      <c r="E78" s="14">
        <f>IFERROR(INDEX(Movimientos!$E$7:$E$506,MATCH(ROW()-6,Movimientos!$P$7:$P$506,0))&amp;"","")</f>
        <v/>
      </c>
      <c r="F78" s="14">
        <f>IFERROR(INDEX(Movimientos!$F$7:$F$506,MATCH(ROW()-6,Movimientos!$P$7:$P$506,0))&amp;"","")</f>
        <v/>
      </c>
      <c r="G78" s="14">
        <f>IFERROR(INDEX(Movimientos!$G$7:$G$506,MATCH(ROW()-6,Movimientos!$P$7:$P$506,0))&amp;"","")</f>
        <v/>
      </c>
      <c r="H78" s="14">
        <f>IFERROR(INDEX(Movimientos!$H$7:$H$506,MATCH(ROW()-6,Movimientos!$P$7:$P$506,0))&amp;"","")</f>
        <v/>
      </c>
      <c r="I78" s="14">
        <f>IFERROR(INDEX(Movimientos!$I$7:$I$506,MATCH(ROW()-6,Movimientos!$P$7:$P$506,0))&amp;"","")</f>
        <v/>
      </c>
      <c r="J78" s="14">
        <f>IFERROR(INDEX(Movimientos!$J$7:$J$506,MATCH(ROW()-6,Movimientos!$P$7:$P$506,0))&amp;"","")</f>
        <v/>
      </c>
      <c r="K78" s="14">
        <f>IFERROR(INDEX(Movimientos!$K$7:$K$506,MATCH(ROW()-6,Movimientos!$P$7:$P$506,0))&amp;"","")</f>
        <v/>
      </c>
      <c r="L78" s="14">
        <f>IFERROR(INDEX(Movimientos!$L$7:$L$506,MATCH(ROW()-6,Movimientos!$P$7:$P$506,0))&amp;"","")</f>
        <v/>
      </c>
      <c r="M78" s="14">
        <f>IFERROR(INDEX(Movimientos!$M$7:$M$506,MATCH(ROW()-6,Movimientos!$P$7:$P$506,0))&amp;"","")</f>
        <v/>
      </c>
      <c r="N78" s="14">
        <f>IFERROR(INDEX(Movimientos!$O$7:$O$506,MATCH(ROW()-6,Movimientos!$P$7:$P$506,0))&amp;"","")</f>
        <v/>
      </c>
      <c r="O78" s="11" t="n"/>
      <c r="P78" s="11" t="n"/>
    </row>
    <row r="79" ht="18" customHeight="1">
      <c r="A79" s="14">
        <f>IF(ISNA(MATCH(ROW()-6,Movimientos!$P$7:$P$506,0)),"",ROW()-6)</f>
        <v/>
      </c>
      <c r="B79" s="16">
        <f>IFERROR(INDEX(Movimientos!$B$7:$B$506,MATCH(ROW()-6,Movimientos!$P$7:$P$506,0)),"")</f>
        <v/>
      </c>
      <c r="C79" s="17">
        <f>IFERROR(INDEX(Movimientos!$C$7:$C$506,MATCH(ROW()-6,Movimientos!$P$7:$P$506,0)),"")</f>
        <v/>
      </c>
      <c r="D79" s="14">
        <f>IFERROR(INDEX(Movimientos!$D$7:$D$506,MATCH(ROW()-6,Movimientos!$P$7:$P$506,0))&amp;"","")</f>
        <v/>
      </c>
      <c r="E79" s="14">
        <f>IFERROR(INDEX(Movimientos!$E$7:$E$506,MATCH(ROW()-6,Movimientos!$P$7:$P$506,0))&amp;"","")</f>
        <v/>
      </c>
      <c r="F79" s="14">
        <f>IFERROR(INDEX(Movimientos!$F$7:$F$506,MATCH(ROW()-6,Movimientos!$P$7:$P$506,0))&amp;"","")</f>
        <v/>
      </c>
      <c r="G79" s="14">
        <f>IFERROR(INDEX(Movimientos!$G$7:$G$506,MATCH(ROW()-6,Movimientos!$P$7:$P$506,0))&amp;"","")</f>
        <v/>
      </c>
      <c r="H79" s="14">
        <f>IFERROR(INDEX(Movimientos!$H$7:$H$506,MATCH(ROW()-6,Movimientos!$P$7:$P$506,0))&amp;"","")</f>
        <v/>
      </c>
      <c r="I79" s="14">
        <f>IFERROR(INDEX(Movimientos!$I$7:$I$506,MATCH(ROW()-6,Movimientos!$P$7:$P$506,0))&amp;"","")</f>
        <v/>
      </c>
      <c r="J79" s="14">
        <f>IFERROR(INDEX(Movimientos!$J$7:$J$506,MATCH(ROW()-6,Movimientos!$P$7:$P$506,0))&amp;"","")</f>
        <v/>
      </c>
      <c r="K79" s="14">
        <f>IFERROR(INDEX(Movimientos!$K$7:$K$506,MATCH(ROW()-6,Movimientos!$P$7:$P$506,0))&amp;"","")</f>
        <v/>
      </c>
      <c r="L79" s="14">
        <f>IFERROR(INDEX(Movimientos!$L$7:$L$506,MATCH(ROW()-6,Movimientos!$P$7:$P$506,0))&amp;"","")</f>
        <v/>
      </c>
      <c r="M79" s="14">
        <f>IFERROR(INDEX(Movimientos!$M$7:$M$506,MATCH(ROW()-6,Movimientos!$P$7:$P$506,0))&amp;"","")</f>
        <v/>
      </c>
      <c r="N79" s="14">
        <f>IFERROR(INDEX(Movimientos!$O$7:$O$506,MATCH(ROW()-6,Movimientos!$P$7:$P$506,0))&amp;"","")</f>
        <v/>
      </c>
      <c r="O79" s="11" t="n"/>
      <c r="P79" s="11" t="n"/>
    </row>
    <row r="80" ht="18" customHeight="1">
      <c r="A80" s="14">
        <f>IF(ISNA(MATCH(ROW()-6,Movimientos!$P$7:$P$506,0)),"",ROW()-6)</f>
        <v/>
      </c>
      <c r="B80" s="16">
        <f>IFERROR(INDEX(Movimientos!$B$7:$B$506,MATCH(ROW()-6,Movimientos!$P$7:$P$506,0)),"")</f>
        <v/>
      </c>
      <c r="C80" s="17">
        <f>IFERROR(INDEX(Movimientos!$C$7:$C$506,MATCH(ROW()-6,Movimientos!$P$7:$P$506,0)),"")</f>
        <v/>
      </c>
      <c r="D80" s="14">
        <f>IFERROR(INDEX(Movimientos!$D$7:$D$506,MATCH(ROW()-6,Movimientos!$P$7:$P$506,0))&amp;"","")</f>
        <v/>
      </c>
      <c r="E80" s="14">
        <f>IFERROR(INDEX(Movimientos!$E$7:$E$506,MATCH(ROW()-6,Movimientos!$P$7:$P$506,0))&amp;"","")</f>
        <v/>
      </c>
      <c r="F80" s="14">
        <f>IFERROR(INDEX(Movimientos!$F$7:$F$506,MATCH(ROW()-6,Movimientos!$P$7:$P$506,0))&amp;"","")</f>
        <v/>
      </c>
      <c r="G80" s="14">
        <f>IFERROR(INDEX(Movimientos!$G$7:$G$506,MATCH(ROW()-6,Movimientos!$P$7:$P$506,0))&amp;"","")</f>
        <v/>
      </c>
      <c r="H80" s="14">
        <f>IFERROR(INDEX(Movimientos!$H$7:$H$506,MATCH(ROW()-6,Movimientos!$P$7:$P$506,0))&amp;"","")</f>
        <v/>
      </c>
      <c r="I80" s="14">
        <f>IFERROR(INDEX(Movimientos!$I$7:$I$506,MATCH(ROW()-6,Movimientos!$P$7:$P$506,0))&amp;"","")</f>
        <v/>
      </c>
      <c r="J80" s="14">
        <f>IFERROR(INDEX(Movimientos!$J$7:$J$506,MATCH(ROW()-6,Movimientos!$P$7:$P$506,0))&amp;"","")</f>
        <v/>
      </c>
      <c r="K80" s="14">
        <f>IFERROR(INDEX(Movimientos!$K$7:$K$506,MATCH(ROW()-6,Movimientos!$P$7:$P$506,0))&amp;"","")</f>
        <v/>
      </c>
      <c r="L80" s="14">
        <f>IFERROR(INDEX(Movimientos!$L$7:$L$506,MATCH(ROW()-6,Movimientos!$P$7:$P$506,0))&amp;"","")</f>
        <v/>
      </c>
      <c r="M80" s="14">
        <f>IFERROR(INDEX(Movimientos!$M$7:$M$506,MATCH(ROW()-6,Movimientos!$P$7:$P$506,0))&amp;"","")</f>
        <v/>
      </c>
      <c r="N80" s="14">
        <f>IFERROR(INDEX(Movimientos!$O$7:$O$506,MATCH(ROW()-6,Movimientos!$P$7:$P$506,0))&amp;"","")</f>
        <v/>
      </c>
      <c r="O80" s="11" t="n"/>
      <c r="P80" s="11" t="n"/>
    </row>
    <row r="81" ht="18" customHeight="1">
      <c r="A81" s="14">
        <f>IF(ISNA(MATCH(ROW()-6,Movimientos!$P$7:$P$506,0)),"",ROW()-6)</f>
        <v/>
      </c>
      <c r="B81" s="16">
        <f>IFERROR(INDEX(Movimientos!$B$7:$B$506,MATCH(ROW()-6,Movimientos!$P$7:$P$506,0)),"")</f>
        <v/>
      </c>
      <c r="C81" s="17">
        <f>IFERROR(INDEX(Movimientos!$C$7:$C$506,MATCH(ROW()-6,Movimientos!$P$7:$P$506,0)),"")</f>
        <v/>
      </c>
      <c r="D81" s="14">
        <f>IFERROR(INDEX(Movimientos!$D$7:$D$506,MATCH(ROW()-6,Movimientos!$P$7:$P$506,0))&amp;"","")</f>
        <v/>
      </c>
      <c r="E81" s="14">
        <f>IFERROR(INDEX(Movimientos!$E$7:$E$506,MATCH(ROW()-6,Movimientos!$P$7:$P$506,0))&amp;"","")</f>
        <v/>
      </c>
      <c r="F81" s="14">
        <f>IFERROR(INDEX(Movimientos!$F$7:$F$506,MATCH(ROW()-6,Movimientos!$P$7:$P$506,0))&amp;"","")</f>
        <v/>
      </c>
      <c r="G81" s="14">
        <f>IFERROR(INDEX(Movimientos!$G$7:$G$506,MATCH(ROW()-6,Movimientos!$P$7:$P$506,0))&amp;"","")</f>
        <v/>
      </c>
      <c r="H81" s="14">
        <f>IFERROR(INDEX(Movimientos!$H$7:$H$506,MATCH(ROW()-6,Movimientos!$P$7:$P$506,0))&amp;"","")</f>
        <v/>
      </c>
      <c r="I81" s="14">
        <f>IFERROR(INDEX(Movimientos!$I$7:$I$506,MATCH(ROW()-6,Movimientos!$P$7:$P$506,0))&amp;"","")</f>
        <v/>
      </c>
      <c r="J81" s="14">
        <f>IFERROR(INDEX(Movimientos!$J$7:$J$506,MATCH(ROW()-6,Movimientos!$P$7:$P$506,0))&amp;"","")</f>
        <v/>
      </c>
      <c r="K81" s="14">
        <f>IFERROR(INDEX(Movimientos!$K$7:$K$506,MATCH(ROW()-6,Movimientos!$P$7:$P$506,0))&amp;"","")</f>
        <v/>
      </c>
      <c r="L81" s="14">
        <f>IFERROR(INDEX(Movimientos!$L$7:$L$506,MATCH(ROW()-6,Movimientos!$P$7:$P$506,0))&amp;"","")</f>
        <v/>
      </c>
      <c r="M81" s="14">
        <f>IFERROR(INDEX(Movimientos!$M$7:$M$506,MATCH(ROW()-6,Movimientos!$P$7:$P$506,0))&amp;"","")</f>
        <v/>
      </c>
      <c r="N81" s="14">
        <f>IFERROR(INDEX(Movimientos!$O$7:$O$506,MATCH(ROW()-6,Movimientos!$P$7:$P$506,0))&amp;"","")</f>
        <v/>
      </c>
      <c r="O81" s="11" t="n"/>
      <c r="P81" s="11" t="n"/>
    </row>
    <row r="82" ht="18" customHeight="1">
      <c r="A82" s="14">
        <f>IF(ISNA(MATCH(ROW()-6,Movimientos!$P$7:$P$506,0)),"",ROW()-6)</f>
        <v/>
      </c>
      <c r="B82" s="16">
        <f>IFERROR(INDEX(Movimientos!$B$7:$B$506,MATCH(ROW()-6,Movimientos!$P$7:$P$506,0)),"")</f>
        <v/>
      </c>
      <c r="C82" s="17">
        <f>IFERROR(INDEX(Movimientos!$C$7:$C$506,MATCH(ROW()-6,Movimientos!$P$7:$P$506,0)),"")</f>
        <v/>
      </c>
      <c r="D82" s="14">
        <f>IFERROR(INDEX(Movimientos!$D$7:$D$506,MATCH(ROW()-6,Movimientos!$P$7:$P$506,0))&amp;"","")</f>
        <v/>
      </c>
      <c r="E82" s="14">
        <f>IFERROR(INDEX(Movimientos!$E$7:$E$506,MATCH(ROW()-6,Movimientos!$P$7:$P$506,0))&amp;"","")</f>
        <v/>
      </c>
      <c r="F82" s="14">
        <f>IFERROR(INDEX(Movimientos!$F$7:$F$506,MATCH(ROW()-6,Movimientos!$P$7:$P$506,0))&amp;"","")</f>
        <v/>
      </c>
      <c r="G82" s="14">
        <f>IFERROR(INDEX(Movimientos!$G$7:$G$506,MATCH(ROW()-6,Movimientos!$P$7:$P$506,0))&amp;"","")</f>
        <v/>
      </c>
      <c r="H82" s="14">
        <f>IFERROR(INDEX(Movimientos!$H$7:$H$506,MATCH(ROW()-6,Movimientos!$P$7:$P$506,0))&amp;"","")</f>
        <v/>
      </c>
      <c r="I82" s="14">
        <f>IFERROR(INDEX(Movimientos!$I$7:$I$506,MATCH(ROW()-6,Movimientos!$P$7:$P$506,0))&amp;"","")</f>
        <v/>
      </c>
      <c r="J82" s="14">
        <f>IFERROR(INDEX(Movimientos!$J$7:$J$506,MATCH(ROW()-6,Movimientos!$P$7:$P$506,0))&amp;"","")</f>
        <v/>
      </c>
      <c r="K82" s="14">
        <f>IFERROR(INDEX(Movimientos!$K$7:$K$506,MATCH(ROW()-6,Movimientos!$P$7:$P$506,0))&amp;"","")</f>
        <v/>
      </c>
      <c r="L82" s="14">
        <f>IFERROR(INDEX(Movimientos!$L$7:$L$506,MATCH(ROW()-6,Movimientos!$P$7:$P$506,0))&amp;"","")</f>
        <v/>
      </c>
      <c r="M82" s="14">
        <f>IFERROR(INDEX(Movimientos!$M$7:$M$506,MATCH(ROW()-6,Movimientos!$P$7:$P$506,0))&amp;"","")</f>
        <v/>
      </c>
      <c r="N82" s="14">
        <f>IFERROR(INDEX(Movimientos!$O$7:$O$506,MATCH(ROW()-6,Movimientos!$P$7:$P$506,0))&amp;"","")</f>
        <v/>
      </c>
      <c r="O82" s="11" t="n"/>
      <c r="P82" s="11" t="n"/>
    </row>
    <row r="83" ht="18" customHeight="1">
      <c r="A83" s="14">
        <f>IF(ISNA(MATCH(ROW()-6,Movimientos!$P$7:$P$506,0)),"",ROW()-6)</f>
        <v/>
      </c>
      <c r="B83" s="16">
        <f>IFERROR(INDEX(Movimientos!$B$7:$B$506,MATCH(ROW()-6,Movimientos!$P$7:$P$506,0)),"")</f>
        <v/>
      </c>
      <c r="C83" s="17">
        <f>IFERROR(INDEX(Movimientos!$C$7:$C$506,MATCH(ROW()-6,Movimientos!$P$7:$P$506,0)),"")</f>
        <v/>
      </c>
      <c r="D83" s="14">
        <f>IFERROR(INDEX(Movimientos!$D$7:$D$506,MATCH(ROW()-6,Movimientos!$P$7:$P$506,0))&amp;"","")</f>
        <v/>
      </c>
      <c r="E83" s="14">
        <f>IFERROR(INDEX(Movimientos!$E$7:$E$506,MATCH(ROW()-6,Movimientos!$P$7:$P$506,0))&amp;"","")</f>
        <v/>
      </c>
      <c r="F83" s="14">
        <f>IFERROR(INDEX(Movimientos!$F$7:$F$506,MATCH(ROW()-6,Movimientos!$P$7:$P$506,0))&amp;"","")</f>
        <v/>
      </c>
      <c r="G83" s="14">
        <f>IFERROR(INDEX(Movimientos!$G$7:$G$506,MATCH(ROW()-6,Movimientos!$P$7:$P$506,0))&amp;"","")</f>
        <v/>
      </c>
      <c r="H83" s="14">
        <f>IFERROR(INDEX(Movimientos!$H$7:$H$506,MATCH(ROW()-6,Movimientos!$P$7:$P$506,0))&amp;"","")</f>
        <v/>
      </c>
      <c r="I83" s="14">
        <f>IFERROR(INDEX(Movimientos!$I$7:$I$506,MATCH(ROW()-6,Movimientos!$P$7:$P$506,0))&amp;"","")</f>
        <v/>
      </c>
      <c r="J83" s="14">
        <f>IFERROR(INDEX(Movimientos!$J$7:$J$506,MATCH(ROW()-6,Movimientos!$P$7:$P$506,0))&amp;"","")</f>
        <v/>
      </c>
      <c r="K83" s="14">
        <f>IFERROR(INDEX(Movimientos!$K$7:$K$506,MATCH(ROW()-6,Movimientos!$P$7:$P$506,0))&amp;"","")</f>
        <v/>
      </c>
      <c r="L83" s="14">
        <f>IFERROR(INDEX(Movimientos!$L$7:$L$506,MATCH(ROW()-6,Movimientos!$P$7:$P$506,0))&amp;"","")</f>
        <v/>
      </c>
      <c r="M83" s="14">
        <f>IFERROR(INDEX(Movimientos!$M$7:$M$506,MATCH(ROW()-6,Movimientos!$P$7:$P$506,0))&amp;"","")</f>
        <v/>
      </c>
      <c r="N83" s="14">
        <f>IFERROR(INDEX(Movimientos!$O$7:$O$506,MATCH(ROW()-6,Movimientos!$P$7:$P$506,0))&amp;"","")</f>
        <v/>
      </c>
      <c r="O83" s="11" t="n"/>
      <c r="P83" s="11" t="n"/>
    </row>
    <row r="84" ht="18" customHeight="1">
      <c r="A84" s="14">
        <f>IF(ISNA(MATCH(ROW()-6,Movimientos!$P$7:$P$506,0)),"",ROW()-6)</f>
        <v/>
      </c>
      <c r="B84" s="16">
        <f>IFERROR(INDEX(Movimientos!$B$7:$B$506,MATCH(ROW()-6,Movimientos!$P$7:$P$506,0)),"")</f>
        <v/>
      </c>
      <c r="C84" s="17">
        <f>IFERROR(INDEX(Movimientos!$C$7:$C$506,MATCH(ROW()-6,Movimientos!$P$7:$P$506,0)),"")</f>
        <v/>
      </c>
      <c r="D84" s="14">
        <f>IFERROR(INDEX(Movimientos!$D$7:$D$506,MATCH(ROW()-6,Movimientos!$P$7:$P$506,0))&amp;"","")</f>
        <v/>
      </c>
      <c r="E84" s="14">
        <f>IFERROR(INDEX(Movimientos!$E$7:$E$506,MATCH(ROW()-6,Movimientos!$P$7:$P$506,0))&amp;"","")</f>
        <v/>
      </c>
      <c r="F84" s="14">
        <f>IFERROR(INDEX(Movimientos!$F$7:$F$506,MATCH(ROW()-6,Movimientos!$P$7:$P$506,0))&amp;"","")</f>
        <v/>
      </c>
      <c r="G84" s="14">
        <f>IFERROR(INDEX(Movimientos!$G$7:$G$506,MATCH(ROW()-6,Movimientos!$P$7:$P$506,0))&amp;"","")</f>
        <v/>
      </c>
      <c r="H84" s="14">
        <f>IFERROR(INDEX(Movimientos!$H$7:$H$506,MATCH(ROW()-6,Movimientos!$P$7:$P$506,0))&amp;"","")</f>
        <v/>
      </c>
      <c r="I84" s="14">
        <f>IFERROR(INDEX(Movimientos!$I$7:$I$506,MATCH(ROW()-6,Movimientos!$P$7:$P$506,0))&amp;"","")</f>
        <v/>
      </c>
      <c r="J84" s="14">
        <f>IFERROR(INDEX(Movimientos!$J$7:$J$506,MATCH(ROW()-6,Movimientos!$P$7:$P$506,0))&amp;"","")</f>
        <v/>
      </c>
      <c r="K84" s="14">
        <f>IFERROR(INDEX(Movimientos!$K$7:$K$506,MATCH(ROW()-6,Movimientos!$P$7:$P$506,0))&amp;"","")</f>
        <v/>
      </c>
      <c r="L84" s="14">
        <f>IFERROR(INDEX(Movimientos!$L$7:$L$506,MATCH(ROW()-6,Movimientos!$P$7:$P$506,0))&amp;"","")</f>
        <v/>
      </c>
      <c r="M84" s="14">
        <f>IFERROR(INDEX(Movimientos!$M$7:$M$506,MATCH(ROW()-6,Movimientos!$P$7:$P$506,0))&amp;"","")</f>
        <v/>
      </c>
      <c r="N84" s="14">
        <f>IFERROR(INDEX(Movimientos!$O$7:$O$506,MATCH(ROW()-6,Movimientos!$P$7:$P$506,0))&amp;"","")</f>
        <v/>
      </c>
      <c r="O84" s="11" t="n"/>
      <c r="P84" s="11" t="n"/>
    </row>
    <row r="85" ht="18" customHeight="1">
      <c r="A85" s="14">
        <f>IF(ISNA(MATCH(ROW()-6,Movimientos!$P$7:$P$506,0)),"",ROW()-6)</f>
        <v/>
      </c>
      <c r="B85" s="16">
        <f>IFERROR(INDEX(Movimientos!$B$7:$B$506,MATCH(ROW()-6,Movimientos!$P$7:$P$506,0)),"")</f>
        <v/>
      </c>
      <c r="C85" s="17">
        <f>IFERROR(INDEX(Movimientos!$C$7:$C$506,MATCH(ROW()-6,Movimientos!$P$7:$P$506,0)),"")</f>
        <v/>
      </c>
      <c r="D85" s="14">
        <f>IFERROR(INDEX(Movimientos!$D$7:$D$506,MATCH(ROW()-6,Movimientos!$P$7:$P$506,0))&amp;"","")</f>
        <v/>
      </c>
      <c r="E85" s="14">
        <f>IFERROR(INDEX(Movimientos!$E$7:$E$506,MATCH(ROW()-6,Movimientos!$P$7:$P$506,0))&amp;"","")</f>
        <v/>
      </c>
      <c r="F85" s="14">
        <f>IFERROR(INDEX(Movimientos!$F$7:$F$506,MATCH(ROW()-6,Movimientos!$P$7:$P$506,0))&amp;"","")</f>
        <v/>
      </c>
      <c r="G85" s="14">
        <f>IFERROR(INDEX(Movimientos!$G$7:$G$506,MATCH(ROW()-6,Movimientos!$P$7:$P$506,0))&amp;"","")</f>
        <v/>
      </c>
      <c r="H85" s="14">
        <f>IFERROR(INDEX(Movimientos!$H$7:$H$506,MATCH(ROW()-6,Movimientos!$P$7:$P$506,0))&amp;"","")</f>
        <v/>
      </c>
      <c r="I85" s="14">
        <f>IFERROR(INDEX(Movimientos!$I$7:$I$506,MATCH(ROW()-6,Movimientos!$P$7:$P$506,0))&amp;"","")</f>
        <v/>
      </c>
      <c r="J85" s="14">
        <f>IFERROR(INDEX(Movimientos!$J$7:$J$506,MATCH(ROW()-6,Movimientos!$P$7:$P$506,0))&amp;"","")</f>
        <v/>
      </c>
      <c r="K85" s="14">
        <f>IFERROR(INDEX(Movimientos!$K$7:$K$506,MATCH(ROW()-6,Movimientos!$P$7:$P$506,0))&amp;"","")</f>
        <v/>
      </c>
      <c r="L85" s="14">
        <f>IFERROR(INDEX(Movimientos!$L$7:$L$506,MATCH(ROW()-6,Movimientos!$P$7:$P$506,0))&amp;"","")</f>
        <v/>
      </c>
      <c r="M85" s="14">
        <f>IFERROR(INDEX(Movimientos!$M$7:$M$506,MATCH(ROW()-6,Movimientos!$P$7:$P$506,0))&amp;"","")</f>
        <v/>
      </c>
      <c r="N85" s="14">
        <f>IFERROR(INDEX(Movimientos!$O$7:$O$506,MATCH(ROW()-6,Movimientos!$P$7:$P$506,0))&amp;"","")</f>
        <v/>
      </c>
      <c r="O85" s="11" t="n"/>
      <c r="P85" s="11" t="n"/>
    </row>
    <row r="86" ht="18" customHeight="1">
      <c r="A86" s="14">
        <f>IF(ISNA(MATCH(ROW()-6,Movimientos!$P$7:$P$506,0)),"",ROW()-6)</f>
        <v/>
      </c>
      <c r="B86" s="16">
        <f>IFERROR(INDEX(Movimientos!$B$7:$B$506,MATCH(ROW()-6,Movimientos!$P$7:$P$506,0)),"")</f>
        <v/>
      </c>
      <c r="C86" s="17">
        <f>IFERROR(INDEX(Movimientos!$C$7:$C$506,MATCH(ROW()-6,Movimientos!$P$7:$P$506,0)),"")</f>
        <v/>
      </c>
      <c r="D86" s="14">
        <f>IFERROR(INDEX(Movimientos!$D$7:$D$506,MATCH(ROW()-6,Movimientos!$P$7:$P$506,0))&amp;"","")</f>
        <v/>
      </c>
      <c r="E86" s="14">
        <f>IFERROR(INDEX(Movimientos!$E$7:$E$506,MATCH(ROW()-6,Movimientos!$P$7:$P$506,0))&amp;"","")</f>
        <v/>
      </c>
      <c r="F86" s="14">
        <f>IFERROR(INDEX(Movimientos!$F$7:$F$506,MATCH(ROW()-6,Movimientos!$P$7:$P$506,0))&amp;"","")</f>
        <v/>
      </c>
      <c r="G86" s="14">
        <f>IFERROR(INDEX(Movimientos!$G$7:$G$506,MATCH(ROW()-6,Movimientos!$P$7:$P$506,0))&amp;"","")</f>
        <v/>
      </c>
      <c r="H86" s="14">
        <f>IFERROR(INDEX(Movimientos!$H$7:$H$506,MATCH(ROW()-6,Movimientos!$P$7:$P$506,0))&amp;"","")</f>
        <v/>
      </c>
      <c r="I86" s="14">
        <f>IFERROR(INDEX(Movimientos!$I$7:$I$506,MATCH(ROW()-6,Movimientos!$P$7:$P$506,0))&amp;"","")</f>
        <v/>
      </c>
      <c r="J86" s="14">
        <f>IFERROR(INDEX(Movimientos!$J$7:$J$506,MATCH(ROW()-6,Movimientos!$P$7:$P$506,0))&amp;"","")</f>
        <v/>
      </c>
      <c r="K86" s="14">
        <f>IFERROR(INDEX(Movimientos!$K$7:$K$506,MATCH(ROW()-6,Movimientos!$P$7:$P$506,0))&amp;"","")</f>
        <v/>
      </c>
      <c r="L86" s="14">
        <f>IFERROR(INDEX(Movimientos!$L$7:$L$506,MATCH(ROW()-6,Movimientos!$P$7:$P$506,0))&amp;"","")</f>
        <v/>
      </c>
      <c r="M86" s="14">
        <f>IFERROR(INDEX(Movimientos!$M$7:$M$506,MATCH(ROW()-6,Movimientos!$P$7:$P$506,0))&amp;"","")</f>
        <v/>
      </c>
      <c r="N86" s="14">
        <f>IFERROR(INDEX(Movimientos!$O$7:$O$506,MATCH(ROW()-6,Movimientos!$P$7:$P$506,0))&amp;"","")</f>
        <v/>
      </c>
      <c r="O86" s="11" t="n"/>
      <c r="P86" s="11" t="n"/>
    </row>
    <row r="87" ht="18" customHeight="1">
      <c r="A87" s="14">
        <f>IF(ISNA(MATCH(ROW()-6,Movimientos!$P$7:$P$506,0)),"",ROW()-6)</f>
        <v/>
      </c>
      <c r="B87" s="16">
        <f>IFERROR(INDEX(Movimientos!$B$7:$B$506,MATCH(ROW()-6,Movimientos!$P$7:$P$506,0)),"")</f>
        <v/>
      </c>
      <c r="C87" s="17">
        <f>IFERROR(INDEX(Movimientos!$C$7:$C$506,MATCH(ROW()-6,Movimientos!$P$7:$P$506,0)),"")</f>
        <v/>
      </c>
      <c r="D87" s="14">
        <f>IFERROR(INDEX(Movimientos!$D$7:$D$506,MATCH(ROW()-6,Movimientos!$P$7:$P$506,0))&amp;"","")</f>
        <v/>
      </c>
      <c r="E87" s="14">
        <f>IFERROR(INDEX(Movimientos!$E$7:$E$506,MATCH(ROW()-6,Movimientos!$P$7:$P$506,0))&amp;"","")</f>
        <v/>
      </c>
      <c r="F87" s="14">
        <f>IFERROR(INDEX(Movimientos!$F$7:$F$506,MATCH(ROW()-6,Movimientos!$P$7:$P$506,0))&amp;"","")</f>
        <v/>
      </c>
      <c r="G87" s="14">
        <f>IFERROR(INDEX(Movimientos!$G$7:$G$506,MATCH(ROW()-6,Movimientos!$P$7:$P$506,0))&amp;"","")</f>
        <v/>
      </c>
      <c r="H87" s="14">
        <f>IFERROR(INDEX(Movimientos!$H$7:$H$506,MATCH(ROW()-6,Movimientos!$P$7:$P$506,0))&amp;"","")</f>
        <v/>
      </c>
      <c r="I87" s="14">
        <f>IFERROR(INDEX(Movimientos!$I$7:$I$506,MATCH(ROW()-6,Movimientos!$P$7:$P$506,0))&amp;"","")</f>
        <v/>
      </c>
      <c r="J87" s="14">
        <f>IFERROR(INDEX(Movimientos!$J$7:$J$506,MATCH(ROW()-6,Movimientos!$P$7:$P$506,0))&amp;"","")</f>
        <v/>
      </c>
      <c r="K87" s="14">
        <f>IFERROR(INDEX(Movimientos!$K$7:$K$506,MATCH(ROW()-6,Movimientos!$P$7:$P$506,0))&amp;"","")</f>
        <v/>
      </c>
      <c r="L87" s="14">
        <f>IFERROR(INDEX(Movimientos!$L$7:$L$506,MATCH(ROW()-6,Movimientos!$P$7:$P$506,0))&amp;"","")</f>
        <v/>
      </c>
      <c r="M87" s="14">
        <f>IFERROR(INDEX(Movimientos!$M$7:$M$506,MATCH(ROW()-6,Movimientos!$P$7:$P$506,0))&amp;"","")</f>
        <v/>
      </c>
      <c r="N87" s="14">
        <f>IFERROR(INDEX(Movimientos!$O$7:$O$506,MATCH(ROW()-6,Movimientos!$P$7:$P$506,0))&amp;"","")</f>
        <v/>
      </c>
      <c r="O87" s="11" t="n"/>
      <c r="P87" s="11" t="n"/>
    </row>
    <row r="88" ht="18" customHeight="1">
      <c r="A88" s="14">
        <f>IF(ISNA(MATCH(ROW()-6,Movimientos!$P$7:$P$506,0)),"",ROW()-6)</f>
        <v/>
      </c>
      <c r="B88" s="16">
        <f>IFERROR(INDEX(Movimientos!$B$7:$B$506,MATCH(ROW()-6,Movimientos!$P$7:$P$506,0)),"")</f>
        <v/>
      </c>
      <c r="C88" s="17">
        <f>IFERROR(INDEX(Movimientos!$C$7:$C$506,MATCH(ROW()-6,Movimientos!$P$7:$P$506,0)),"")</f>
        <v/>
      </c>
      <c r="D88" s="14">
        <f>IFERROR(INDEX(Movimientos!$D$7:$D$506,MATCH(ROW()-6,Movimientos!$P$7:$P$506,0))&amp;"","")</f>
        <v/>
      </c>
      <c r="E88" s="14">
        <f>IFERROR(INDEX(Movimientos!$E$7:$E$506,MATCH(ROW()-6,Movimientos!$P$7:$P$506,0))&amp;"","")</f>
        <v/>
      </c>
      <c r="F88" s="14">
        <f>IFERROR(INDEX(Movimientos!$F$7:$F$506,MATCH(ROW()-6,Movimientos!$P$7:$P$506,0))&amp;"","")</f>
        <v/>
      </c>
      <c r="G88" s="14">
        <f>IFERROR(INDEX(Movimientos!$G$7:$G$506,MATCH(ROW()-6,Movimientos!$P$7:$P$506,0))&amp;"","")</f>
        <v/>
      </c>
      <c r="H88" s="14">
        <f>IFERROR(INDEX(Movimientos!$H$7:$H$506,MATCH(ROW()-6,Movimientos!$P$7:$P$506,0))&amp;"","")</f>
        <v/>
      </c>
      <c r="I88" s="14">
        <f>IFERROR(INDEX(Movimientos!$I$7:$I$506,MATCH(ROW()-6,Movimientos!$P$7:$P$506,0))&amp;"","")</f>
        <v/>
      </c>
      <c r="J88" s="14">
        <f>IFERROR(INDEX(Movimientos!$J$7:$J$506,MATCH(ROW()-6,Movimientos!$P$7:$P$506,0))&amp;"","")</f>
        <v/>
      </c>
      <c r="K88" s="14">
        <f>IFERROR(INDEX(Movimientos!$K$7:$K$506,MATCH(ROW()-6,Movimientos!$P$7:$P$506,0))&amp;"","")</f>
        <v/>
      </c>
      <c r="L88" s="14">
        <f>IFERROR(INDEX(Movimientos!$L$7:$L$506,MATCH(ROW()-6,Movimientos!$P$7:$P$506,0))&amp;"","")</f>
        <v/>
      </c>
      <c r="M88" s="14">
        <f>IFERROR(INDEX(Movimientos!$M$7:$M$506,MATCH(ROW()-6,Movimientos!$P$7:$P$506,0))&amp;"","")</f>
        <v/>
      </c>
      <c r="N88" s="14">
        <f>IFERROR(INDEX(Movimientos!$O$7:$O$506,MATCH(ROW()-6,Movimientos!$P$7:$P$506,0))&amp;"","")</f>
        <v/>
      </c>
      <c r="O88" s="11" t="n"/>
      <c r="P88" s="11" t="n"/>
    </row>
    <row r="89" ht="18" customHeight="1">
      <c r="A89" s="14">
        <f>IF(ISNA(MATCH(ROW()-6,Movimientos!$P$7:$P$506,0)),"",ROW()-6)</f>
        <v/>
      </c>
      <c r="B89" s="16">
        <f>IFERROR(INDEX(Movimientos!$B$7:$B$506,MATCH(ROW()-6,Movimientos!$P$7:$P$506,0)),"")</f>
        <v/>
      </c>
      <c r="C89" s="17">
        <f>IFERROR(INDEX(Movimientos!$C$7:$C$506,MATCH(ROW()-6,Movimientos!$P$7:$P$506,0)),"")</f>
        <v/>
      </c>
      <c r="D89" s="14">
        <f>IFERROR(INDEX(Movimientos!$D$7:$D$506,MATCH(ROW()-6,Movimientos!$P$7:$P$506,0))&amp;"","")</f>
        <v/>
      </c>
      <c r="E89" s="14">
        <f>IFERROR(INDEX(Movimientos!$E$7:$E$506,MATCH(ROW()-6,Movimientos!$P$7:$P$506,0))&amp;"","")</f>
        <v/>
      </c>
      <c r="F89" s="14">
        <f>IFERROR(INDEX(Movimientos!$F$7:$F$506,MATCH(ROW()-6,Movimientos!$P$7:$P$506,0))&amp;"","")</f>
        <v/>
      </c>
      <c r="G89" s="14">
        <f>IFERROR(INDEX(Movimientos!$G$7:$G$506,MATCH(ROW()-6,Movimientos!$P$7:$P$506,0))&amp;"","")</f>
        <v/>
      </c>
      <c r="H89" s="14">
        <f>IFERROR(INDEX(Movimientos!$H$7:$H$506,MATCH(ROW()-6,Movimientos!$P$7:$P$506,0))&amp;"","")</f>
        <v/>
      </c>
      <c r="I89" s="14">
        <f>IFERROR(INDEX(Movimientos!$I$7:$I$506,MATCH(ROW()-6,Movimientos!$P$7:$P$506,0))&amp;"","")</f>
        <v/>
      </c>
      <c r="J89" s="14">
        <f>IFERROR(INDEX(Movimientos!$J$7:$J$506,MATCH(ROW()-6,Movimientos!$P$7:$P$506,0))&amp;"","")</f>
        <v/>
      </c>
      <c r="K89" s="14">
        <f>IFERROR(INDEX(Movimientos!$K$7:$K$506,MATCH(ROW()-6,Movimientos!$P$7:$P$506,0))&amp;"","")</f>
        <v/>
      </c>
      <c r="L89" s="14">
        <f>IFERROR(INDEX(Movimientos!$L$7:$L$506,MATCH(ROW()-6,Movimientos!$P$7:$P$506,0))&amp;"","")</f>
        <v/>
      </c>
      <c r="M89" s="14">
        <f>IFERROR(INDEX(Movimientos!$M$7:$M$506,MATCH(ROW()-6,Movimientos!$P$7:$P$506,0))&amp;"","")</f>
        <v/>
      </c>
      <c r="N89" s="14">
        <f>IFERROR(INDEX(Movimientos!$O$7:$O$506,MATCH(ROW()-6,Movimientos!$P$7:$P$506,0))&amp;"","")</f>
        <v/>
      </c>
      <c r="O89" s="11" t="n"/>
      <c r="P89" s="11" t="n"/>
    </row>
    <row r="90" ht="18" customHeight="1">
      <c r="A90" s="14">
        <f>IF(ISNA(MATCH(ROW()-6,Movimientos!$P$7:$P$506,0)),"",ROW()-6)</f>
        <v/>
      </c>
      <c r="B90" s="16">
        <f>IFERROR(INDEX(Movimientos!$B$7:$B$506,MATCH(ROW()-6,Movimientos!$P$7:$P$506,0)),"")</f>
        <v/>
      </c>
      <c r="C90" s="17">
        <f>IFERROR(INDEX(Movimientos!$C$7:$C$506,MATCH(ROW()-6,Movimientos!$P$7:$P$506,0)),"")</f>
        <v/>
      </c>
      <c r="D90" s="14">
        <f>IFERROR(INDEX(Movimientos!$D$7:$D$506,MATCH(ROW()-6,Movimientos!$P$7:$P$506,0))&amp;"","")</f>
        <v/>
      </c>
      <c r="E90" s="14">
        <f>IFERROR(INDEX(Movimientos!$E$7:$E$506,MATCH(ROW()-6,Movimientos!$P$7:$P$506,0))&amp;"","")</f>
        <v/>
      </c>
      <c r="F90" s="14">
        <f>IFERROR(INDEX(Movimientos!$F$7:$F$506,MATCH(ROW()-6,Movimientos!$P$7:$P$506,0))&amp;"","")</f>
        <v/>
      </c>
      <c r="G90" s="14">
        <f>IFERROR(INDEX(Movimientos!$G$7:$G$506,MATCH(ROW()-6,Movimientos!$P$7:$P$506,0))&amp;"","")</f>
        <v/>
      </c>
      <c r="H90" s="14">
        <f>IFERROR(INDEX(Movimientos!$H$7:$H$506,MATCH(ROW()-6,Movimientos!$P$7:$P$506,0))&amp;"","")</f>
        <v/>
      </c>
      <c r="I90" s="14">
        <f>IFERROR(INDEX(Movimientos!$I$7:$I$506,MATCH(ROW()-6,Movimientos!$P$7:$P$506,0))&amp;"","")</f>
        <v/>
      </c>
      <c r="J90" s="14">
        <f>IFERROR(INDEX(Movimientos!$J$7:$J$506,MATCH(ROW()-6,Movimientos!$P$7:$P$506,0))&amp;"","")</f>
        <v/>
      </c>
      <c r="K90" s="14">
        <f>IFERROR(INDEX(Movimientos!$K$7:$K$506,MATCH(ROW()-6,Movimientos!$P$7:$P$506,0))&amp;"","")</f>
        <v/>
      </c>
      <c r="L90" s="14">
        <f>IFERROR(INDEX(Movimientos!$L$7:$L$506,MATCH(ROW()-6,Movimientos!$P$7:$P$506,0))&amp;"","")</f>
        <v/>
      </c>
      <c r="M90" s="14">
        <f>IFERROR(INDEX(Movimientos!$M$7:$M$506,MATCH(ROW()-6,Movimientos!$P$7:$P$506,0))&amp;"","")</f>
        <v/>
      </c>
      <c r="N90" s="14">
        <f>IFERROR(INDEX(Movimientos!$O$7:$O$506,MATCH(ROW()-6,Movimientos!$P$7:$P$506,0))&amp;"","")</f>
        <v/>
      </c>
      <c r="O90" s="11" t="n"/>
      <c r="P90" s="11" t="n"/>
    </row>
    <row r="91" ht="18" customHeight="1">
      <c r="A91" s="14">
        <f>IF(ISNA(MATCH(ROW()-6,Movimientos!$P$7:$P$506,0)),"",ROW()-6)</f>
        <v/>
      </c>
      <c r="B91" s="16">
        <f>IFERROR(INDEX(Movimientos!$B$7:$B$506,MATCH(ROW()-6,Movimientos!$P$7:$P$506,0)),"")</f>
        <v/>
      </c>
      <c r="C91" s="17">
        <f>IFERROR(INDEX(Movimientos!$C$7:$C$506,MATCH(ROW()-6,Movimientos!$P$7:$P$506,0)),"")</f>
        <v/>
      </c>
      <c r="D91" s="14">
        <f>IFERROR(INDEX(Movimientos!$D$7:$D$506,MATCH(ROW()-6,Movimientos!$P$7:$P$506,0))&amp;"","")</f>
        <v/>
      </c>
      <c r="E91" s="14">
        <f>IFERROR(INDEX(Movimientos!$E$7:$E$506,MATCH(ROW()-6,Movimientos!$P$7:$P$506,0))&amp;"","")</f>
        <v/>
      </c>
      <c r="F91" s="14">
        <f>IFERROR(INDEX(Movimientos!$F$7:$F$506,MATCH(ROW()-6,Movimientos!$P$7:$P$506,0))&amp;"","")</f>
        <v/>
      </c>
      <c r="G91" s="14">
        <f>IFERROR(INDEX(Movimientos!$G$7:$G$506,MATCH(ROW()-6,Movimientos!$P$7:$P$506,0))&amp;"","")</f>
        <v/>
      </c>
      <c r="H91" s="14">
        <f>IFERROR(INDEX(Movimientos!$H$7:$H$506,MATCH(ROW()-6,Movimientos!$P$7:$P$506,0))&amp;"","")</f>
        <v/>
      </c>
      <c r="I91" s="14">
        <f>IFERROR(INDEX(Movimientos!$I$7:$I$506,MATCH(ROW()-6,Movimientos!$P$7:$P$506,0))&amp;"","")</f>
        <v/>
      </c>
      <c r="J91" s="14">
        <f>IFERROR(INDEX(Movimientos!$J$7:$J$506,MATCH(ROW()-6,Movimientos!$P$7:$P$506,0))&amp;"","")</f>
        <v/>
      </c>
      <c r="K91" s="14">
        <f>IFERROR(INDEX(Movimientos!$K$7:$K$506,MATCH(ROW()-6,Movimientos!$P$7:$P$506,0))&amp;"","")</f>
        <v/>
      </c>
      <c r="L91" s="14">
        <f>IFERROR(INDEX(Movimientos!$L$7:$L$506,MATCH(ROW()-6,Movimientos!$P$7:$P$506,0))&amp;"","")</f>
        <v/>
      </c>
      <c r="M91" s="14">
        <f>IFERROR(INDEX(Movimientos!$M$7:$M$506,MATCH(ROW()-6,Movimientos!$P$7:$P$506,0))&amp;"","")</f>
        <v/>
      </c>
      <c r="N91" s="14">
        <f>IFERROR(INDEX(Movimientos!$O$7:$O$506,MATCH(ROW()-6,Movimientos!$P$7:$P$506,0))&amp;"","")</f>
        <v/>
      </c>
      <c r="O91" s="11" t="n"/>
      <c r="P91" s="11" t="n"/>
    </row>
    <row r="92" ht="18" customHeight="1">
      <c r="A92" s="14">
        <f>IF(ISNA(MATCH(ROW()-6,Movimientos!$P$7:$P$506,0)),"",ROW()-6)</f>
        <v/>
      </c>
      <c r="B92" s="16">
        <f>IFERROR(INDEX(Movimientos!$B$7:$B$506,MATCH(ROW()-6,Movimientos!$P$7:$P$506,0)),"")</f>
        <v/>
      </c>
      <c r="C92" s="17">
        <f>IFERROR(INDEX(Movimientos!$C$7:$C$506,MATCH(ROW()-6,Movimientos!$P$7:$P$506,0)),"")</f>
        <v/>
      </c>
      <c r="D92" s="14">
        <f>IFERROR(INDEX(Movimientos!$D$7:$D$506,MATCH(ROW()-6,Movimientos!$P$7:$P$506,0))&amp;"","")</f>
        <v/>
      </c>
      <c r="E92" s="14">
        <f>IFERROR(INDEX(Movimientos!$E$7:$E$506,MATCH(ROW()-6,Movimientos!$P$7:$P$506,0))&amp;"","")</f>
        <v/>
      </c>
      <c r="F92" s="14">
        <f>IFERROR(INDEX(Movimientos!$F$7:$F$506,MATCH(ROW()-6,Movimientos!$P$7:$P$506,0))&amp;"","")</f>
        <v/>
      </c>
      <c r="G92" s="14">
        <f>IFERROR(INDEX(Movimientos!$G$7:$G$506,MATCH(ROW()-6,Movimientos!$P$7:$P$506,0))&amp;"","")</f>
        <v/>
      </c>
      <c r="H92" s="14">
        <f>IFERROR(INDEX(Movimientos!$H$7:$H$506,MATCH(ROW()-6,Movimientos!$P$7:$P$506,0))&amp;"","")</f>
        <v/>
      </c>
      <c r="I92" s="14">
        <f>IFERROR(INDEX(Movimientos!$I$7:$I$506,MATCH(ROW()-6,Movimientos!$P$7:$P$506,0))&amp;"","")</f>
        <v/>
      </c>
      <c r="J92" s="14">
        <f>IFERROR(INDEX(Movimientos!$J$7:$J$506,MATCH(ROW()-6,Movimientos!$P$7:$P$506,0))&amp;"","")</f>
        <v/>
      </c>
      <c r="K92" s="14">
        <f>IFERROR(INDEX(Movimientos!$K$7:$K$506,MATCH(ROW()-6,Movimientos!$P$7:$P$506,0))&amp;"","")</f>
        <v/>
      </c>
      <c r="L92" s="14">
        <f>IFERROR(INDEX(Movimientos!$L$7:$L$506,MATCH(ROW()-6,Movimientos!$P$7:$P$506,0))&amp;"","")</f>
        <v/>
      </c>
      <c r="M92" s="14">
        <f>IFERROR(INDEX(Movimientos!$M$7:$M$506,MATCH(ROW()-6,Movimientos!$P$7:$P$506,0))&amp;"","")</f>
        <v/>
      </c>
      <c r="N92" s="14">
        <f>IFERROR(INDEX(Movimientos!$O$7:$O$506,MATCH(ROW()-6,Movimientos!$P$7:$P$506,0))&amp;"","")</f>
        <v/>
      </c>
      <c r="O92" s="11" t="n"/>
      <c r="P92" s="11" t="n"/>
    </row>
    <row r="93" ht="18" customHeight="1">
      <c r="A93" s="14">
        <f>IF(ISNA(MATCH(ROW()-6,Movimientos!$P$7:$P$506,0)),"",ROW()-6)</f>
        <v/>
      </c>
      <c r="B93" s="16">
        <f>IFERROR(INDEX(Movimientos!$B$7:$B$506,MATCH(ROW()-6,Movimientos!$P$7:$P$506,0)),"")</f>
        <v/>
      </c>
      <c r="C93" s="17">
        <f>IFERROR(INDEX(Movimientos!$C$7:$C$506,MATCH(ROW()-6,Movimientos!$P$7:$P$506,0)),"")</f>
        <v/>
      </c>
      <c r="D93" s="14">
        <f>IFERROR(INDEX(Movimientos!$D$7:$D$506,MATCH(ROW()-6,Movimientos!$P$7:$P$506,0))&amp;"","")</f>
        <v/>
      </c>
      <c r="E93" s="14">
        <f>IFERROR(INDEX(Movimientos!$E$7:$E$506,MATCH(ROW()-6,Movimientos!$P$7:$P$506,0))&amp;"","")</f>
        <v/>
      </c>
      <c r="F93" s="14">
        <f>IFERROR(INDEX(Movimientos!$F$7:$F$506,MATCH(ROW()-6,Movimientos!$P$7:$P$506,0))&amp;"","")</f>
        <v/>
      </c>
      <c r="G93" s="14">
        <f>IFERROR(INDEX(Movimientos!$G$7:$G$506,MATCH(ROW()-6,Movimientos!$P$7:$P$506,0))&amp;"","")</f>
        <v/>
      </c>
      <c r="H93" s="14">
        <f>IFERROR(INDEX(Movimientos!$H$7:$H$506,MATCH(ROW()-6,Movimientos!$P$7:$P$506,0))&amp;"","")</f>
        <v/>
      </c>
      <c r="I93" s="14">
        <f>IFERROR(INDEX(Movimientos!$I$7:$I$506,MATCH(ROW()-6,Movimientos!$P$7:$P$506,0))&amp;"","")</f>
        <v/>
      </c>
      <c r="J93" s="14">
        <f>IFERROR(INDEX(Movimientos!$J$7:$J$506,MATCH(ROW()-6,Movimientos!$P$7:$P$506,0))&amp;"","")</f>
        <v/>
      </c>
      <c r="K93" s="14">
        <f>IFERROR(INDEX(Movimientos!$K$7:$K$506,MATCH(ROW()-6,Movimientos!$P$7:$P$506,0))&amp;"","")</f>
        <v/>
      </c>
      <c r="L93" s="14">
        <f>IFERROR(INDEX(Movimientos!$L$7:$L$506,MATCH(ROW()-6,Movimientos!$P$7:$P$506,0))&amp;"","")</f>
        <v/>
      </c>
      <c r="M93" s="14">
        <f>IFERROR(INDEX(Movimientos!$M$7:$M$506,MATCH(ROW()-6,Movimientos!$P$7:$P$506,0))&amp;"","")</f>
        <v/>
      </c>
      <c r="N93" s="14">
        <f>IFERROR(INDEX(Movimientos!$O$7:$O$506,MATCH(ROW()-6,Movimientos!$P$7:$P$506,0))&amp;"","")</f>
        <v/>
      </c>
      <c r="O93" s="11" t="n"/>
      <c r="P93" s="11" t="n"/>
    </row>
    <row r="94" ht="18" customHeight="1">
      <c r="A94" s="14">
        <f>IF(ISNA(MATCH(ROW()-6,Movimientos!$P$7:$P$506,0)),"",ROW()-6)</f>
        <v/>
      </c>
      <c r="B94" s="16">
        <f>IFERROR(INDEX(Movimientos!$B$7:$B$506,MATCH(ROW()-6,Movimientos!$P$7:$P$506,0)),"")</f>
        <v/>
      </c>
      <c r="C94" s="17">
        <f>IFERROR(INDEX(Movimientos!$C$7:$C$506,MATCH(ROW()-6,Movimientos!$P$7:$P$506,0)),"")</f>
        <v/>
      </c>
      <c r="D94" s="14">
        <f>IFERROR(INDEX(Movimientos!$D$7:$D$506,MATCH(ROW()-6,Movimientos!$P$7:$P$506,0))&amp;"","")</f>
        <v/>
      </c>
      <c r="E94" s="14">
        <f>IFERROR(INDEX(Movimientos!$E$7:$E$506,MATCH(ROW()-6,Movimientos!$P$7:$P$506,0))&amp;"","")</f>
        <v/>
      </c>
      <c r="F94" s="14">
        <f>IFERROR(INDEX(Movimientos!$F$7:$F$506,MATCH(ROW()-6,Movimientos!$P$7:$P$506,0))&amp;"","")</f>
        <v/>
      </c>
      <c r="G94" s="14">
        <f>IFERROR(INDEX(Movimientos!$G$7:$G$506,MATCH(ROW()-6,Movimientos!$P$7:$P$506,0))&amp;"","")</f>
        <v/>
      </c>
      <c r="H94" s="14">
        <f>IFERROR(INDEX(Movimientos!$H$7:$H$506,MATCH(ROW()-6,Movimientos!$P$7:$P$506,0))&amp;"","")</f>
        <v/>
      </c>
      <c r="I94" s="14">
        <f>IFERROR(INDEX(Movimientos!$I$7:$I$506,MATCH(ROW()-6,Movimientos!$P$7:$P$506,0))&amp;"","")</f>
        <v/>
      </c>
      <c r="J94" s="14">
        <f>IFERROR(INDEX(Movimientos!$J$7:$J$506,MATCH(ROW()-6,Movimientos!$P$7:$P$506,0))&amp;"","")</f>
        <v/>
      </c>
      <c r="K94" s="14">
        <f>IFERROR(INDEX(Movimientos!$K$7:$K$506,MATCH(ROW()-6,Movimientos!$P$7:$P$506,0))&amp;"","")</f>
        <v/>
      </c>
      <c r="L94" s="14">
        <f>IFERROR(INDEX(Movimientos!$L$7:$L$506,MATCH(ROW()-6,Movimientos!$P$7:$P$506,0))&amp;"","")</f>
        <v/>
      </c>
      <c r="M94" s="14">
        <f>IFERROR(INDEX(Movimientos!$M$7:$M$506,MATCH(ROW()-6,Movimientos!$P$7:$P$506,0))&amp;"","")</f>
        <v/>
      </c>
      <c r="N94" s="14">
        <f>IFERROR(INDEX(Movimientos!$O$7:$O$506,MATCH(ROW()-6,Movimientos!$P$7:$P$506,0))&amp;"","")</f>
        <v/>
      </c>
      <c r="O94" s="11" t="n"/>
      <c r="P94" s="11" t="n"/>
    </row>
    <row r="95" ht="18" customHeight="1">
      <c r="A95" s="14">
        <f>IF(ISNA(MATCH(ROW()-6,Movimientos!$P$7:$P$506,0)),"",ROW()-6)</f>
        <v/>
      </c>
      <c r="B95" s="16">
        <f>IFERROR(INDEX(Movimientos!$B$7:$B$506,MATCH(ROW()-6,Movimientos!$P$7:$P$506,0)),"")</f>
        <v/>
      </c>
      <c r="C95" s="17">
        <f>IFERROR(INDEX(Movimientos!$C$7:$C$506,MATCH(ROW()-6,Movimientos!$P$7:$P$506,0)),"")</f>
        <v/>
      </c>
      <c r="D95" s="14">
        <f>IFERROR(INDEX(Movimientos!$D$7:$D$506,MATCH(ROW()-6,Movimientos!$P$7:$P$506,0))&amp;"","")</f>
        <v/>
      </c>
      <c r="E95" s="14">
        <f>IFERROR(INDEX(Movimientos!$E$7:$E$506,MATCH(ROW()-6,Movimientos!$P$7:$P$506,0))&amp;"","")</f>
        <v/>
      </c>
      <c r="F95" s="14">
        <f>IFERROR(INDEX(Movimientos!$F$7:$F$506,MATCH(ROW()-6,Movimientos!$P$7:$P$506,0))&amp;"","")</f>
        <v/>
      </c>
      <c r="G95" s="14">
        <f>IFERROR(INDEX(Movimientos!$G$7:$G$506,MATCH(ROW()-6,Movimientos!$P$7:$P$506,0))&amp;"","")</f>
        <v/>
      </c>
      <c r="H95" s="14">
        <f>IFERROR(INDEX(Movimientos!$H$7:$H$506,MATCH(ROW()-6,Movimientos!$P$7:$P$506,0))&amp;"","")</f>
        <v/>
      </c>
      <c r="I95" s="14">
        <f>IFERROR(INDEX(Movimientos!$I$7:$I$506,MATCH(ROW()-6,Movimientos!$P$7:$P$506,0))&amp;"","")</f>
        <v/>
      </c>
      <c r="J95" s="14">
        <f>IFERROR(INDEX(Movimientos!$J$7:$J$506,MATCH(ROW()-6,Movimientos!$P$7:$P$506,0))&amp;"","")</f>
        <v/>
      </c>
      <c r="K95" s="14">
        <f>IFERROR(INDEX(Movimientos!$K$7:$K$506,MATCH(ROW()-6,Movimientos!$P$7:$P$506,0))&amp;"","")</f>
        <v/>
      </c>
      <c r="L95" s="14">
        <f>IFERROR(INDEX(Movimientos!$L$7:$L$506,MATCH(ROW()-6,Movimientos!$P$7:$P$506,0))&amp;"","")</f>
        <v/>
      </c>
      <c r="M95" s="14">
        <f>IFERROR(INDEX(Movimientos!$M$7:$M$506,MATCH(ROW()-6,Movimientos!$P$7:$P$506,0))&amp;"","")</f>
        <v/>
      </c>
      <c r="N95" s="14">
        <f>IFERROR(INDEX(Movimientos!$O$7:$O$506,MATCH(ROW()-6,Movimientos!$P$7:$P$506,0))&amp;"","")</f>
        <v/>
      </c>
      <c r="O95" s="11" t="n"/>
      <c r="P95" s="11" t="n"/>
    </row>
    <row r="96" ht="18" customHeight="1">
      <c r="A96" s="14">
        <f>IF(ISNA(MATCH(ROW()-6,Movimientos!$P$7:$P$506,0)),"",ROW()-6)</f>
        <v/>
      </c>
      <c r="B96" s="16">
        <f>IFERROR(INDEX(Movimientos!$B$7:$B$506,MATCH(ROW()-6,Movimientos!$P$7:$P$506,0)),"")</f>
        <v/>
      </c>
      <c r="C96" s="17">
        <f>IFERROR(INDEX(Movimientos!$C$7:$C$506,MATCH(ROW()-6,Movimientos!$P$7:$P$506,0)),"")</f>
        <v/>
      </c>
      <c r="D96" s="14">
        <f>IFERROR(INDEX(Movimientos!$D$7:$D$506,MATCH(ROW()-6,Movimientos!$P$7:$P$506,0))&amp;"","")</f>
        <v/>
      </c>
      <c r="E96" s="14">
        <f>IFERROR(INDEX(Movimientos!$E$7:$E$506,MATCH(ROW()-6,Movimientos!$P$7:$P$506,0))&amp;"","")</f>
        <v/>
      </c>
      <c r="F96" s="14">
        <f>IFERROR(INDEX(Movimientos!$F$7:$F$506,MATCH(ROW()-6,Movimientos!$P$7:$P$506,0))&amp;"","")</f>
        <v/>
      </c>
      <c r="G96" s="14">
        <f>IFERROR(INDEX(Movimientos!$G$7:$G$506,MATCH(ROW()-6,Movimientos!$P$7:$P$506,0))&amp;"","")</f>
        <v/>
      </c>
      <c r="H96" s="14">
        <f>IFERROR(INDEX(Movimientos!$H$7:$H$506,MATCH(ROW()-6,Movimientos!$P$7:$P$506,0))&amp;"","")</f>
        <v/>
      </c>
      <c r="I96" s="14">
        <f>IFERROR(INDEX(Movimientos!$I$7:$I$506,MATCH(ROW()-6,Movimientos!$P$7:$P$506,0))&amp;"","")</f>
        <v/>
      </c>
      <c r="J96" s="14">
        <f>IFERROR(INDEX(Movimientos!$J$7:$J$506,MATCH(ROW()-6,Movimientos!$P$7:$P$506,0))&amp;"","")</f>
        <v/>
      </c>
      <c r="K96" s="14">
        <f>IFERROR(INDEX(Movimientos!$K$7:$K$506,MATCH(ROW()-6,Movimientos!$P$7:$P$506,0))&amp;"","")</f>
        <v/>
      </c>
      <c r="L96" s="14">
        <f>IFERROR(INDEX(Movimientos!$L$7:$L$506,MATCH(ROW()-6,Movimientos!$P$7:$P$506,0))&amp;"","")</f>
        <v/>
      </c>
      <c r="M96" s="14">
        <f>IFERROR(INDEX(Movimientos!$M$7:$M$506,MATCH(ROW()-6,Movimientos!$P$7:$P$506,0))&amp;"","")</f>
        <v/>
      </c>
      <c r="N96" s="14">
        <f>IFERROR(INDEX(Movimientos!$O$7:$O$506,MATCH(ROW()-6,Movimientos!$P$7:$P$506,0))&amp;"","")</f>
        <v/>
      </c>
      <c r="O96" s="11" t="n"/>
      <c r="P96" s="11" t="n"/>
    </row>
    <row r="97" ht="18" customHeight="1">
      <c r="A97" s="14">
        <f>IF(ISNA(MATCH(ROW()-6,Movimientos!$P$7:$P$506,0)),"",ROW()-6)</f>
        <v/>
      </c>
      <c r="B97" s="16">
        <f>IFERROR(INDEX(Movimientos!$B$7:$B$506,MATCH(ROW()-6,Movimientos!$P$7:$P$506,0)),"")</f>
        <v/>
      </c>
      <c r="C97" s="17">
        <f>IFERROR(INDEX(Movimientos!$C$7:$C$506,MATCH(ROW()-6,Movimientos!$P$7:$P$506,0)),"")</f>
        <v/>
      </c>
      <c r="D97" s="14">
        <f>IFERROR(INDEX(Movimientos!$D$7:$D$506,MATCH(ROW()-6,Movimientos!$P$7:$P$506,0))&amp;"","")</f>
        <v/>
      </c>
      <c r="E97" s="14">
        <f>IFERROR(INDEX(Movimientos!$E$7:$E$506,MATCH(ROW()-6,Movimientos!$P$7:$P$506,0))&amp;"","")</f>
        <v/>
      </c>
      <c r="F97" s="14">
        <f>IFERROR(INDEX(Movimientos!$F$7:$F$506,MATCH(ROW()-6,Movimientos!$P$7:$P$506,0))&amp;"","")</f>
        <v/>
      </c>
      <c r="G97" s="14">
        <f>IFERROR(INDEX(Movimientos!$G$7:$G$506,MATCH(ROW()-6,Movimientos!$P$7:$P$506,0))&amp;"","")</f>
        <v/>
      </c>
      <c r="H97" s="14">
        <f>IFERROR(INDEX(Movimientos!$H$7:$H$506,MATCH(ROW()-6,Movimientos!$P$7:$P$506,0))&amp;"","")</f>
        <v/>
      </c>
      <c r="I97" s="14">
        <f>IFERROR(INDEX(Movimientos!$I$7:$I$506,MATCH(ROW()-6,Movimientos!$P$7:$P$506,0))&amp;"","")</f>
        <v/>
      </c>
      <c r="J97" s="14">
        <f>IFERROR(INDEX(Movimientos!$J$7:$J$506,MATCH(ROW()-6,Movimientos!$P$7:$P$506,0))&amp;"","")</f>
        <v/>
      </c>
      <c r="K97" s="14">
        <f>IFERROR(INDEX(Movimientos!$K$7:$K$506,MATCH(ROW()-6,Movimientos!$P$7:$P$506,0))&amp;"","")</f>
        <v/>
      </c>
      <c r="L97" s="14">
        <f>IFERROR(INDEX(Movimientos!$L$7:$L$506,MATCH(ROW()-6,Movimientos!$P$7:$P$506,0))&amp;"","")</f>
        <v/>
      </c>
      <c r="M97" s="14">
        <f>IFERROR(INDEX(Movimientos!$M$7:$M$506,MATCH(ROW()-6,Movimientos!$P$7:$P$506,0))&amp;"","")</f>
        <v/>
      </c>
      <c r="N97" s="14">
        <f>IFERROR(INDEX(Movimientos!$O$7:$O$506,MATCH(ROW()-6,Movimientos!$P$7:$P$506,0))&amp;"","")</f>
        <v/>
      </c>
      <c r="O97" s="11" t="n"/>
      <c r="P97" s="11" t="n"/>
    </row>
    <row r="98" ht="18" customHeight="1">
      <c r="A98" s="14">
        <f>IF(ISNA(MATCH(ROW()-6,Movimientos!$P$7:$P$506,0)),"",ROW()-6)</f>
        <v/>
      </c>
      <c r="B98" s="16">
        <f>IFERROR(INDEX(Movimientos!$B$7:$B$506,MATCH(ROW()-6,Movimientos!$P$7:$P$506,0)),"")</f>
        <v/>
      </c>
      <c r="C98" s="17">
        <f>IFERROR(INDEX(Movimientos!$C$7:$C$506,MATCH(ROW()-6,Movimientos!$P$7:$P$506,0)),"")</f>
        <v/>
      </c>
      <c r="D98" s="14">
        <f>IFERROR(INDEX(Movimientos!$D$7:$D$506,MATCH(ROW()-6,Movimientos!$P$7:$P$506,0))&amp;"","")</f>
        <v/>
      </c>
      <c r="E98" s="14">
        <f>IFERROR(INDEX(Movimientos!$E$7:$E$506,MATCH(ROW()-6,Movimientos!$P$7:$P$506,0))&amp;"","")</f>
        <v/>
      </c>
      <c r="F98" s="14">
        <f>IFERROR(INDEX(Movimientos!$F$7:$F$506,MATCH(ROW()-6,Movimientos!$P$7:$P$506,0))&amp;"","")</f>
        <v/>
      </c>
      <c r="G98" s="14">
        <f>IFERROR(INDEX(Movimientos!$G$7:$G$506,MATCH(ROW()-6,Movimientos!$P$7:$P$506,0))&amp;"","")</f>
        <v/>
      </c>
      <c r="H98" s="14">
        <f>IFERROR(INDEX(Movimientos!$H$7:$H$506,MATCH(ROW()-6,Movimientos!$P$7:$P$506,0))&amp;"","")</f>
        <v/>
      </c>
      <c r="I98" s="14">
        <f>IFERROR(INDEX(Movimientos!$I$7:$I$506,MATCH(ROW()-6,Movimientos!$P$7:$P$506,0))&amp;"","")</f>
        <v/>
      </c>
      <c r="J98" s="14">
        <f>IFERROR(INDEX(Movimientos!$J$7:$J$506,MATCH(ROW()-6,Movimientos!$P$7:$P$506,0))&amp;"","")</f>
        <v/>
      </c>
      <c r="K98" s="14">
        <f>IFERROR(INDEX(Movimientos!$K$7:$K$506,MATCH(ROW()-6,Movimientos!$P$7:$P$506,0))&amp;"","")</f>
        <v/>
      </c>
      <c r="L98" s="14">
        <f>IFERROR(INDEX(Movimientos!$L$7:$L$506,MATCH(ROW()-6,Movimientos!$P$7:$P$506,0))&amp;"","")</f>
        <v/>
      </c>
      <c r="M98" s="14">
        <f>IFERROR(INDEX(Movimientos!$M$7:$M$506,MATCH(ROW()-6,Movimientos!$P$7:$P$506,0))&amp;"","")</f>
        <v/>
      </c>
      <c r="N98" s="14">
        <f>IFERROR(INDEX(Movimientos!$O$7:$O$506,MATCH(ROW()-6,Movimientos!$P$7:$P$506,0))&amp;"","")</f>
        <v/>
      </c>
      <c r="O98" s="11" t="n"/>
      <c r="P98" s="11" t="n"/>
    </row>
    <row r="99" ht="18" customHeight="1">
      <c r="A99" s="14">
        <f>IF(ISNA(MATCH(ROW()-6,Movimientos!$P$7:$P$506,0)),"",ROW()-6)</f>
        <v/>
      </c>
      <c r="B99" s="16">
        <f>IFERROR(INDEX(Movimientos!$B$7:$B$506,MATCH(ROW()-6,Movimientos!$P$7:$P$506,0)),"")</f>
        <v/>
      </c>
      <c r="C99" s="17">
        <f>IFERROR(INDEX(Movimientos!$C$7:$C$506,MATCH(ROW()-6,Movimientos!$P$7:$P$506,0)),"")</f>
        <v/>
      </c>
      <c r="D99" s="14">
        <f>IFERROR(INDEX(Movimientos!$D$7:$D$506,MATCH(ROW()-6,Movimientos!$P$7:$P$506,0))&amp;"","")</f>
        <v/>
      </c>
      <c r="E99" s="14">
        <f>IFERROR(INDEX(Movimientos!$E$7:$E$506,MATCH(ROW()-6,Movimientos!$P$7:$P$506,0))&amp;"","")</f>
        <v/>
      </c>
      <c r="F99" s="14">
        <f>IFERROR(INDEX(Movimientos!$F$7:$F$506,MATCH(ROW()-6,Movimientos!$P$7:$P$506,0))&amp;"","")</f>
        <v/>
      </c>
      <c r="G99" s="14">
        <f>IFERROR(INDEX(Movimientos!$G$7:$G$506,MATCH(ROW()-6,Movimientos!$P$7:$P$506,0))&amp;"","")</f>
        <v/>
      </c>
      <c r="H99" s="14">
        <f>IFERROR(INDEX(Movimientos!$H$7:$H$506,MATCH(ROW()-6,Movimientos!$P$7:$P$506,0))&amp;"","")</f>
        <v/>
      </c>
      <c r="I99" s="14">
        <f>IFERROR(INDEX(Movimientos!$I$7:$I$506,MATCH(ROW()-6,Movimientos!$P$7:$P$506,0))&amp;"","")</f>
        <v/>
      </c>
      <c r="J99" s="14">
        <f>IFERROR(INDEX(Movimientos!$J$7:$J$506,MATCH(ROW()-6,Movimientos!$P$7:$P$506,0))&amp;"","")</f>
        <v/>
      </c>
      <c r="K99" s="14">
        <f>IFERROR(INDEX(Movimientos!$K$7:$K$506,MATCH(ROW()-6,Movimientos!$P$7:$P$506,0))&amp;"","")</f>
        <v/>
      </c>
      <c r="L99" s="14">
        <f>IFERROR(INDEX(Movimientos!$L$7:$L$506,MATCH(ROW()-6,Movimientos!$P$7:$P$506,0))&amp;"","")</f>
        <v/>
      </c>
      <c r="M99" s="14">
        <f>IFERROR(INDEX(Movimientos!$M$7:$M$506,MATCH(ROW()-6,Movimientos!$P$7:$P$506,0))&amp;"","")</f>
        <v/>
      </c>
      <c r="N99" s="14">
        <f>IFERROR(INDEX(Movimientos!$O$7:$O$506,MATCH(ROW()-6,Movimientos!$P$7:$P$506,0))&amp;"","")</f>
        <v/>
      </c>
      <c r="O99" s="11" t="n"/>
      <c r="P99" s="11" t="n"/>
    </row>
    <row r="100" ht="18" customHeight="1">
      <c r="A100" s="14">
        <f>IF(ISNA(MATCH(ROW()-6,Movimientos!$P$7:$P$506,0)),"",ROW()-6)</f>
        <v/>
      </c>
      <c r="B100" s="16">
        <f>IFERROR(INDEX(Movimientos!$B$7:$B$506,MATCH(ROW()-6,Movimientos!$P$7:$P$506,0)),"")</f>
        <v/>
      </c>
      <c r="C100" s="17">
        <f>IFERROR(INDEX(Movimientos!$C$7:$C$506,MATCH(ROW()-6,Movimientos!$P$7:$P$506,0)),"")</f>
        <v/>
      </c>
      <c r="D100" s="14">
        <f>IFERROR(INDEX(Movimientos!$D$7:$D$506,MATCH(ROW()-6,Movimientos!$P$7:$P$506,0))&amp;"","")</f>
        <v/>
      </c>
      <c r="E100" s="14">
        <f>IFERROR(INDEX(Movimientos!$E$7:$E$506,MATCH(ROW()-6,Movimientos!$P$7:$P$506,0))&amp;"","")</f>
        <v/>
      </c>
      <c r="F100" s="14">
        <f>IFERROR(INDEX(Movimientos!$F$7:$F$506,MATCH(ROW()-6,Movimientos!$P$7:$P$506,0))&amp;"","")</f>
        <v/>
      </c>
      <c r="G100" s="14">
        <f>IFERROR(INDEX(Movimientos!$G$7:$G$506,MATCH(ROW()-6,Movimientos!$P$7:$P$506,0))&amp;"","")</f>
        <v/>
      </c>
      <c r="H100" s="14">
        <f>IFERROR(INDEX(Movimientos!$H$7:$H$506,MATCH(ROW()-6,Movimientos!$P$7:$P$506,0))&amp;"","")</f>
        <v/>
      </c>
      <c r="I100" s="14">
        <f>IFERROR(INDEX(Movimientos!$I$7:$I$506,MATCH(ROW()-6,Movimientos!$P$7:$P$506,0))&amp;"","")</f>
        <v/>
      </c>
      <c r="J100" s="14">
        <f>IFERROR(INDEX(Movimientos!$J$7:$J$506,MATCH(ROW()-6,Movimientos!$P$7:$P$506,0))&amp;"","")</f>
        <v/>
      </c>
      <c r="K100" s="14">
        <f>IFERROR(INDEX(Movimientos!$K$7:$K$506,MATCH(ROW()-6,Movimientos!$P$7:$P$506,0))&amp;"","")</f>
        <v/>
      </c>
      <c r="L100" s="14">
        <f>IFERROR(INDEX(Movimientos!$L$7:$L$506,MATCH(ROW()-6,Movimientos!$P$7:$P$506,0))&amp;"","")</f>
        <v/>
      </c>
      <c r="M100" s="14">
        <f>IFERROR(INDEX(Movimientos!$M$7:$M$506,MATCH(ROW()-6,Movimientos!$P$7:$P$506,0))&amp;"","")</f>
        <v/>
      </c>
      <c r="N100" s="14">
        <f>IFERROR(INDEX(Movimientos!$O$7:$O$506,MATCH(ROW()-6,Movimientos!$P$7:$P$506,0))&amp;"","")</f>
        <v/>
      </c>
      <c r="O100" s="11" t="n"/>
      <c r="P100" s="11" t="n"/>
    </row>
    <row r="101" ht="18" customHeight="1">
      <c r="A101" s="14">
        <f>IF(ISNA(MATCH(ROW()-6,Movimientos!$P$7:$P$506,0)),"",ROW()-6)</f>
        <v/>
      </c>
      <c r="B101" s="16">
        <f>IFERROR(INDEX(Movimientos!$B$7:$B$506,MATCH(ROW()-6,Movimientos!$P$7:$P$506,0)),"")</f>
        <v/>
      </c>
      <c r="C101" s="17">
        <f>IFERROR(INDEX(Movimientos!$C$7:$C$506,MATCH(ROW()-6,Movimientos!$P$7:$P$506,0)),"")</f>
        <v/>
      </c>
      <c r="D101" s="14">
        <f>IFERROR(INDEX(Movimientos!$D$7:$D$506,MATCH(ROW()-6,Movimientos!$P$7:$P$506,0))&amp;"","")</f>
        <v/>
      </c>
      <c r="E101" s="14">
        <f>IFERROR(INDEX(Movimientos!$E$7:$E$506,MATCH(ROW()-6,Movimientos!$P$7:$P$506,0))&amp;"","")</f>
        <v/>
      </c>
      <c r="F101" s="14">
        <f>IFERROR(INDEX(Movimientos!$F$7:$F$506,MATCH(ROW()-6,Movimientos!$P$7:$P$506,0))&amp;"","")</f>
        <v/>
      </c>
      <c r="G101" s="14">
        <f>IFERROR(INDEX(Movimientos!$G$7:$G$506,MATCH(ROW()-6,Movimientos!$P$7:$P$506,0))&amp;"","")</f>
        <v/>
      </c>
      <c r="H101" s="14">
        <f>IFERROR(INDEX(Movimientos!$H$7:$H$506,MATCH(ROW()-6,Movimientos!$P$7:$P$506,0))&amp;"","")</f>
        <v/>
      </c>
      <c r="I101" s="14">
        <f>IFERROR(INDEX(Movimientos!$I$7:$I$506,MATCH(ROW()-6,Movimientos!$P$7:$P$506,0))&amp;"","")</f>
        <v/>
      </c>
      <c r="J101" s="14">
        <f>IFERROR(INDEX(Movimientos!$J$7:$J$506,MATCH(ROW()-6,Movimientos!$P$7:$P$506,0))&amp;"","")</f>
        <v/>
      </c>
      <c r="K101" s="14">
        <f>IFERROR(INDEX(Movimientos!$K$7:$K$506,MATCH(ROW()-6,Movimientos!$P$7:$P$506,0))&amp;"","")</f>
        <v/>
      </c>
      <c r="L101" s="14">
        <f>IFERROR(INDEX(Movimientos!$L$7:$L$506,MATCH(ROW()-6,Movimientos!$P$7:$P$506,0))&amp;"","")</f>
        <v/>
      </c>
      <c r="M101" s="14">
        <f>IFERROR(INDEX(Movimientos!$M$7:$M$506,MATCH(ROW()-6,Movimientos!$P$7:$P$506,0))&amp;"","")</f>
        <v/>
      </c>
      <c r="N101" s="14">
        <f>IFERROR(INDEX(Movimientos!$O$7:$O$506,MATCH(ROW()-6,Movimientos!$P$7:$P$506,0))&amp;"","")</f>
        <v/>
      </c>
      <c r="O101" s="11" t="n"/>
      <c r="P101" s="11" t="n"/>
    </row>
    <row r="102" ht="18" customHeight="1">
      <c r="A102" s="14">
        <f>IF(ISNA(MATCH(ROW()-6,Movimientos!$P$7:$P$506,0)),"",ROW()-6)</f>
        <v/>
      </c>
      <c r="B102" s="16">
        <f>IFERROR(INDEX(Movimientos!$B$7:$B$506,MATCH(ROW()-6,Movimientos!$P$7:$P$506,0)),"")</f>
        <v/>
      </c>
      <c r="C102" s="17">
        <f>IFERROR(INDEX(Movimientos!$C$7:$C$506,MATCH(ROW()-6,Movimientos!$P$7:$P$506,0)),"")</f>
        <v/>
      </c>
      <c r="D102" s="14">
        <f>IFERROR(INDEX(Movimientos!$D$7:$D$506,MATCH(ROW()-6,Movimientos!$P$7:$P$506,0))&amp;"","")</f>
        <v/>
      </c>
      <c r="E102" s="14">
        <f>IFERROR(INDEX(Movimientos!$E$7:$E$506,MATCH(ROW()-6,Movimientos!$P$7:$P$506,0))&amp;"","")</f>
        <v/>
      </c>
      <c r="F102" s="14">
        <f>IFERROR(INDEX(Movimientos!$F$7:$F$506,MATCH(ROW()-6,Movimientos!$P$7:$P$506,0))&amp;"","")</f>
        <v/>
      </c>
      <c r="G102" s="14">
        <f>IFERROR(INDEX(Movimientos!$G$7:$G$506,MATCH(ROW()-6,Movimientos!$P$7:$P$506,0))&amp;"","")</f>
        <v/>
      </c>
      <c r="H102" s="14">
        <f>IFERROR(INDEX(Movimientos!$H$7:$H$506,MATCH(ROW()-6,Movimientos!$P$7:$P$506,0))&amp;"","")</f>
        <v/>
      </c>
      <c r="I102" s="14">
        <f>IFERROR(INDEX(Movimientos!$I$7:$I$506,MATCH(ROW()-6,Movimientos!$P$7:$P$506,0))&amp;"","")</f>
        <v/>
      </c>
      <c r="J102" s="14">
        <f>IFERROR(INDEX(Movimientos!$J$7:$J$506,MATCH(ROW()-6,Movimientos!$P$7:$P$506,0))&amp;"","")</f>
        <v/>
      </c>
      <c r="K102" s="14">
        <f>IFERROR(INDEX(Movimientos!$K$7:$K$506,MATCH(ROW()-6,Movimientos!$P$7:$P$506,0))&amp;"","")</f>
        <v/>
      </c>
      <c r="L102" s="14">
        <f>IFERROR(INDEX(Movimientos!$L$7:$L$506,MATCH(ROW()-6,Movimientos!$P$7:$P$506,0))&amp;"","")</f>
        <v/>
      </c>
      <c r="M102" s="14">
        <f>IFERROR(INDEX(Movimientos!$M$7:$M$506,MATCH(ROW()-6,Movimientos!$P$7:$P$506,0))&amp;"","")</f>
        <v/>
      </c>
      <c r="N102" s="14">
        <f>IFERROR(INDEX(Movimientos!$O$7:$O$506,MATCH(ROW()-6,Movimientos!$P$7:$P$506,0))&amp;"","")</f>
        <v/>
      </c>
      <c r="O102" s="11" t="n"/>
      <c r="P102" s="11" t="n"/>
    </row>
    <row r="103" ht="18" customHeight="1">
      <c r="A103" s="14">
        <f>IF(ISNA(MATCH(ROW()-6,Movimientos!$P$7:$P$506,0)),"",ROW()-6)</f>
        <v/>
      </c>
      <c r="B103" s="16">
        <f>IFERROR(INDEX(Movimientos!$B$7:$B$506,MATCH(ROW()-6,Movimientos!$P$7:$P$506,0)),"")</f>
        <v/>
      </c>
      <c r="C103" s="17">
        <f>IFERROR(INDEX(Movimientos!$C$7:$C$506,MATCH(ROW()-6,Movimientos!$P$7:$P$506,0)),"")</f>
        <v/>
      </c>
      <c r="D103" s="14">
        <f>IFERROR(INDEX(Movimientos!$D$7:$D$506,MATCH(ROW()-6,Movimientos!$P$7:$P$506,0))&amp;"","")</f>
        <v/>
      </c>
      <c r="E103" s="14">
        <f>IFERROR(INDEX(Movimientos!$E$7:$E$506,MATCH(ROW()-6,Movimientos!$P$7:$P$506,0))&amp;"","")</f>
        <v/>
      </c>
      <c r="F103" s="14">
        <f>IFERROR(INDEX(Movimientos!$F$7:$F$506,MATCH(ROW()-6,Movimientos!$P$7:$P$506,0))&amp;"","")</f>
        <v/>
      </c>
      <c r="G103" s="14">
        <f>IFERROR(INDEX(Movimientos!$G$7:$G$506,MATCH(ROW()-6,Movimientos!$P$7:$P$506,0))&amp;"","")</f>
        <v/>
      </c>
      <c r="H103" s="14">
        <f>IFERROR(INDEX(Movimientos!$H$7:$H$506,MATCH(ROW()-6,Movimientos!$P$7:$P$506,0))&amp;"","")</f>
        <v/>
      </c>
      <c r="I103" s="14">
        <f>IFERROR(INDEX(Movimientos!$I$7:$I$506,MATCH(ROW()-6,Movimientos!$P$7:$P$506,0))&amp;"","")</f>
        <v/>
      </c>
      <c r="J103" s="14">
        <f>IFERROR(INDEX(Movimientos!$J$7:$J$506,MATCH(ROW()-6,Movimientos!$P$7:$P$506,0))&amp;"","")</f>
        <v/>
      </c>
      <c r="K103" s="14">
        <f>IFERROR(INDEX(Movimientos!$K$7:$K$506,MATCH(ROW()-6,Movimientos!$P$7:$P$506,0))&amp;"","")</f>
        <v/>
      </c>
      <c r="L103" s="14">
        <f>IFERROR(INDEX(Movimientos!$L$7:$L$506,MATCH(ROW()-6,Movimientos!$P$7:$P$506,0))&amp;"","")</f>
        <v/>
      </c>
      <c r="M103" s="14">
        <f>IFERROR(INDEX(Movimientos!$M$7:$M$506,MATCH(ROW()-6,Movimientos!$P$7:$P$506,0))&amp;"","")</f>
        <v/>
      </c>
      <c r="N103" s="14">
        <f>IFERROR(INDEX(Movimientos!$O$7:$O$506,MATCH(ROW()-6,Movimientos!$P$7:$P$506,0))&amp;"","")</f>
        <v/>
      </c>
      <c r="O103" s="11" t="n"/>
      <c r="P103" s="11" t="n"/>
    </row>
    <row r="104" ht="18" customHeight="1">
      <c r="A104" s="14">
        <f>IF(ISNA(MATCH(ROW()-6,Movimientos!$P$7:$P$506,0)),"",ROW()-6)</f>
        <v/>
      </c>
      <c r="B104" s="16">
        <f>IFERROR(INDEX(Movimientos!$B$7:$B$506,MATCH(ROW()-6,Movimientos!$P$7:$P$506,0)),"")</f>
        <v/>
      </c>
      <c r="C104" s="17">
        <f>IFERROR(INDEX(Movimientos!$C$7:$C$506,MATCH(ROW()-6,Movimientos!$P$7:$P$506,0)),"")</f>
        <v/>
      </c>
      <c r="D104" s="14">
        <f>IFERROR(INDEX(Movimientos!$D$7:$D$506,MATCH(ROW()-6,Movimientos!$P$7:$P$506,0))&amp;"","")</f>
        <v/>
      </c>
      <c r="E104" s="14">
        <f>IFERROR(INDEX(Movimientos!$E$7:$E$506,MATCH(ROW()-6,Movimientos!$P$7:$P$506,0))&amp;"","")</f>
        <v/>
      </c>
      <c r="F104" s="14">
        <f>IFERROR(INDEX(Movimientos!$F$7:$F$506,MATCH(ROW()-6,Movimientos!$P$7:$P$506,0))&amp;"","")</f>
        <v/>
      </c>
      <c r="G104" s="14">
        <f>IFERROR(INDEX(Movimientos!$G$7:$G$506,MATCH(ROW()-6,Movimientos!$P$7:$P$506,0))&amp;"","")</f>
        <v/>
      </c>
      <c r="H104" s="14">
        <f>IFERROR(INDEX(Movimientos!$H$7:$H$506,MATCH(ROW()-6,Movimientos!$P$7:$P$506,0))&amp;"","")</f>
        <v/>
      </c>
      <c r="I104" s="14">
        <f>IFERROR(INDEX(Movimientos!$I$7:$I$506,MATCH(ROW()-6,Movimientos!$P$7:$P$506,0))&amp;"","")</f>
        <v/>
      </c>
      <c r="J104" s="14">
        <f>IFERROR(INDEX(Movimientos!$J$7:$J$506,MATCH(ROW()-6,Movimientos!$P$7:$P$506,0))&amp;"","")</f>
        <v/>
      </c>
      <c r="K104" s="14">
        <f>IFERROR(INDEX(Movimientos!$K$7:$K$506,MATCH(ROW()-6,Movimientos!$P$7:$P$506,0))&amp;"","")</f>
        <v/>
      </c>
      <c r="L104" s="14">
        <f>IFERROR(INDEX(Movimientos!$L$7:$L$506,MATCH(ROW()-6,Movimientos!$P$7:$P$506,0))&amp;"","")</f>
        <v/>
      </c>
      <c r="M104" s="14">
        <f>IFERROR(INDEX(Movimientos!$M$7:$M$506,MATCH(ROW()-6,Movimientos!$P$7:$P$506,0))&amp;"","")</f>
        <v/>
      </c>
      <c r="N104" s="14">
        <f>IFERROR(INDEX(Movimientos!$O$7:$O$506,MATCH(ROW()-6,Movimientos!$P$7:$P$506,0))&amp;"","")</f>
        <v/>
      </c>
      <c r="O104" s="11" t="n"/>
      <c r="P104" s="11" t="n"/>
    </row>
    <row r="105" ht="18" customHeight="1">
      <c r="A105" s="14">
        <f>IF(ISNA(MATCH(ROW()-6,Movimientos!$P$7:$P$506,0)),"",ROW()-6)</f>
        <v/>
      </c>
      <c r="B105" s="16">
        <f>IFERROR(INDEX(Movimientos!$B$7:$B$506,MATCH(ROW()-6,Movimientos!$P$7:$P$506,0)),"")</f>
        <v/>
      </c>
      <c r="C105" s="17">
        <f>IFERROR(INDEX(Movimientos!$C$7:$C$506,MATCH(ROW()-6,Movimientos!$P$7:$P$506,0)),"")</f>
        <v/>
      </c>
      <c r="D105" s="14">
        <f>IFERROR(INDEX(Movimientos!$D$7:$D$506,MATCH(ROW()-6,Movimientos!$P$7:$P$506,0))&amp;"","")</f>
        <v/>
      </c>
      <c r="E105" s="14">
        <f>IFERROR(INDEX(Movimientos!$E$7:$E$506,MATCH(ROW()-6,Movimientos!$P$7:$P$506,0))&amp;"","")</f>
        <v/>
      </c>
      <c r="F105" s="14">
        <f>IFERROR(INDEX(Movimientos!$F$7:$F$506,MATCH(ROW()-6,Movimientos!$P$7:$P$506,0))&amp;"","")</f>
        <v/>
      </c>
      <c r="G105" s="14">
        <f>IFERROR(INDEX(Movimientos!$G$7:$G$506,MATCH(ROW()-6,Movimientos!$P$7:$P$506,0))&amp;"","")</f>
        <v/>
      </c>
      <c r="H105" s="14">
        <f>IFERROR(INDEX(Movimientos!$H$7:$H$506,MATCH(ROW()-6,Movimientos!$P$7:$P$506,0))&amp;"","")</f>
        <v/>
      </c>
      <c r="I105" s="14">
        <f>IFERROR(INDEX(Movimientos!$I$7:$I$506,MATCH(ROW()-6,Movimientos!$P$7:$P$506,0))&amp;"","")</f>
        <v/>
      </c>
      <c r="J105" s="14">
        <f>IFERROR(INDEX(Movimientos!$J$7:$J$506,MATCH(ROW()-6,Movimientos!$P$7:$P$506,0))&amp;"","")</f>
        <v/>
      </c>
      <c r="K105" s="14">
        <f>IFERROR(INDEX(Movimientos!$K$7:$K$506,MATCH(ROW()-6,Movimientos!$P$7:$P$506,0))&amp;"","")</f>
        <v/>
      </c>
      <c r="L105" s="14">
        <f>IFERROR(INDEX(Movimientos!$L$7:$L$506,MATCH(ROW()-6,Movimientos!$P$7:$P$506,0))&amp;"","")</f>
        <v/>
      </c>
      <c r="M105" s="14">
        <f>IFERROR(INDEX(Movimientos!$M$7:$M$506,MATCH(ROW()-6,Movimientos!$P$7:$P$506,0))&amp;"","")</f>
        <v/>
      </c>
      <c r="N105" s="14">
        <f>IFERROR(INDEX(Movimientos!$O$7:$O$506,MATCH(ROW()-6,Movimientos!$P$7:$P$506,0))&amp;"","")</f>
        <v/>
      </c>
      <c r="O105" s="11" t="n"/>
      <c r="P105" s="11" t="n"/>
    </row>
    <row r="106" ht="18" customHeight="1">
      <c r="A106" s="14">
        <f>IF(ISNA(MATCH(ROW()-6,Movimientos!$P$7:$P$506,0)),"",ROW()-6)</f>
        <v/>
      </c>
      <c r="B106" s="16">
        <f>IFERROR(INDEX(Movimientos!$B$7:$B$506,MATCH(ROW()-6,Movimientos!$P$7:$P$506,0)),"")</f>
        <v/>
      </c>
      <c r="C106" s="17">
        <f>IFERROR(INDEX(Movimientos!$C$7:$C$506,MATCH(ROW()-6,Movimientos!$P$7:$P$506,0)),"")</f>
        <v/>
      </c>
      <c r="D106" s="14">
        <f>IFERROR(INDEX(Movimientos!$D$7:$D$506,MATCH(ROW()-6,Movimientos!$P$7:$P$506,0))&amp;"","")</f>
        <v/>
      </c>
      <c r="E106" s="14">
        <f>IFERROR(INDEX(Movimientos!$E$7:$E$506,MATCH(ROW()-6,Movimientos!$P$7:$P$506,0))&amp;"","")</f>
        <v/>
      </c>
      <c r="F106" s="14">
        <f>IFERROR(INDEX(Movimientos!$F$7:$F$506,MATCH(ROW()-6,Movimientos!$P$7:$P$506,0))&amp;"","")</f>
        <v/>
      </c>
      <c r="G106" s="14">
        <f>IFERROR(INDEX(Movimientos!$G$7:$G$506,MATCH(ROW()-6,Movimientos!$P$7:$P$506,0))&amp;"","")</f>
        <v/>
      </c>
      <c r="H106" s="14">
        <f>IFERROR(INDEX(Movimientos!$H$7:$H$506,MATCH(ROW()-6,Movimientos!$P$7:$P$506,0))&amp;"","")</f>
        <v/>
      </c>
      <c r="I106" s="14">
        <f>IFERROR(INDEX(Movimientos!$I$7:$I$506,MATCH(ROW()-6,Movimientos!$P$7:$P$506,0))&amp;"","")</f>
        <v/>
      </c>
      <c r="J106" s="14">
        <f>IFERROR(INDEX(Movimientos!$J$7:$J$506,MATCH(ROW()-6,Movimientos!$P$7:$P$506,0))&amp;"","")</f>
        <v/>
      </c>
      <c r="K106" s="14">
        <f>IFERROR(INDEX(Movimientos!$K$7:$K$506,MATCH(ROW()-6,Movimientos!$P$7:$P$506,0))&amp;"","")</f>
        <v/>
      </c>
      <c r="L106" s="14">
        <f>IFERROR(INDEX(Movimientos!$L$7:$L$506,MATCH(ROW()-6,Movimientos!$P$7:$P$506,0))&amp;"","")</f>
        <v/>
      </c>
      <c r="M106" s="14">
        <f>IFERROR(INDEX(Movimientos!$M$7:$M$506,MATCH(ROW()-6,Movimientos!$P$7:$P$506,0))&amp;"","")</f>
        <v/>
      </c>
      <c r="N106" s="14">
        <f>IFERROR(INDEX(Movimientos!$O$7:$O$506,MATCH(ROW()-6,Movimientos!$P$7:$P$506,0))&amp;"","")</f>
        <v/>
      </c>
      <c r="O106" s="11" t="n"/>
      <c r="P106" s="11" t="n"/>
    </row>
    <row r="107" ht="18" customHeight="1">
      <c r="A107" s="14">
        <f>IF(ISNA(MATCH(ROW()-6,Movimientos!$P$7:$P$506,0)),"",ROW()-6)</f>
        <v/>
      </c>
      <c r="B107" s="16">
        <f>IFERROR(INDEX(Movimientos!$B$7:$B$506,MATCH(ROW()-6,Movimientos!$P$7:$P$506,0)),"")</f>
        <v/>
      </c>
      <c r="C107" s="17">
        <f>IFERROR(INDEX(Movimientos!$C$7:$C$506,MATCH(ROW()-6,Movimientos!$P$7:$P$506,0)),"")</f>
        <v/>
      </c>
      <c r="D107" s="14">
        <f>IFERROR(INDEX(Movimientos!$D$7:$D$506,MATCH(ROW()-6,Movimientos!$P$7:$P$506,0))&amp;"","")</f>
        <v/>
      </c>
      <c r="E107" s="14">
        <f>IFERROR(INDEX(Movimientos!$E$7:$E$506,MATCH(ROW()-6,Movimientos!$P$7:$P$506,0))&amp;"","")</f>
        <v/>
      </c>
      <c r="F107" s="14">
        <f>IFERROR(INDEX(Movimientos!$F$7:$F$506,MATCH(ROW()-6,Movimientos!$P$7:$P$506,0))&amp;"","")</f>
        <v/>
      </c>
      <c r="G107" s="14">
        <f>IFERROR(INDEX(Movimientos!$G$7:$G$506,MATCH(ROW()-6,Movimientos!$P$7:$P$506,0))&amp;"","")</f>
        <v/>
      </c>
      <c r="H107" s="14">
        <f>IFERROR(INDEX(Movimientos!$H$7:$H$506,MATCH(ROW()-6,Movimientos!$P$7:$P$506,0))&amp;"","")</f>
        <v/>
      </c>
      <c r="I107" s="14">
        <f>IFERROR(INDEX(Movimientos!$I$7:$I$506,MATCH(ROW()-6,Movimientos!$P$7:$P$506,0))&amp;"","")</f>
        <v/>
      </c>
      <c r="J107" s="14">
        <f>IFERROR(INDEX(Movimientos!$J$7:$J$506,MATCH(ROW()-6,Movimientos!$P$7:$P$506,0))&amp;"","")</f>
        <v/>
      </c>
      <c r="K107" s="14">
        <f>IFERROR(INDEX(Movimientos!$K$7:$K$506,MATCH(ROW()-6,Movimientos!$P$7:$P$506,0))&amp;"","")</f>
        <v/>
      </c>
      <c r="L107" s="14">
        <f>IFERROR(INDEX(Movimientos!$L$7:$L$506,MATCH(ROW()-6,Movimientos!$P$7:$P$506,0))&amp;"","")</f>
        <v/>
      </c>
      <c r="M107" s="14">
        <f>IFERROR(INDEX(Movimientos!$M$7:$M$506,MATCH(ROW()-6,Movimientos!$P$7:$P$506,0))&amp;"","")</f>
        <v/>
      </c>
      <c r="N107" s="14">
        <f>IFERROR(INDEX(Movimientos!$O$7:$O$506,MATCH(ROW()-6,Movimientos!$P$7:$P$506,0))&amp;"","")</f>
        <v/>
      </c>
      <c r="O107" s="11" t="n"/>
      <c r="P107" s="11" t="n"/>
    </row>
    <row r="108" ht="18" customHeight="1">
      <c r="A108" s="14">
        <f>IF(ISNA(MATCH(ROW()-6,Movimientos!$P$7:$P$506,0)),"",ROW()-6)</f>
        <v/>
      </c>
      <c r="B108" s="16">
        <f>IFERROR(INDEX(Movimientos!$B$7:$B$506,MATCH(ROW()-6,Movimientos!$P$7:$P$506,0)),"")</f>
        <v/>
      </c>
      <c r="C108" s="17">
        <f>IFERROR(INDEX(Movimientos!$C$7:$C$506,MATCH(ROW()-6,Movimientos!$P$7:$P$506,0)),"")</f>
        <v/>
      </c>
      <c r="D108" s="14">
        <f>IFERROR(INDEX(Movimientos!$D$7:$D$506,MATCH(ROW()-6,Movimientos!$P$7:$P$506,0))&amp;"","")</f>
        <v/>
      </c>
      <c r="E108" s="14">
        <f>IFERROR(INDEX(Movimientos!$E$7:$E$506,MATCH(ROW()-6,Movimientos!$P$7:$P$506,0))&amp;"","")</f>
        <v/>
      </c>
      <c r="F108" s="14">
        <f>IFERROR(INDEX(Movimientos!$F$7:$F$506,MATCH(ROW()-6,Movimientos!$P$7:$P$506,0))&amp;"","")</f>
        <v/>
      </c>
      <c r="G108" s="14">
        <f>IFERROR(INDEX(Movimientos!$G$7:$G$506,MATCH(ROW()-6,Movimientos!$P$7:$P$506,0))&amp;"","")</f>
        <v/>
      </c>
      <c r="H108" s="14">
        <f>IFERROR(INDEX(Movimientos!$H$7:$H$506,MATCH(ROW()-6,Movimientos!$P$7:$P$506,0))&amp;"","")</f>
        <v/>
      </c>
      <c r="I108" s="14">
        <f>IFERROR(INDEX(Movimientos!$I$7:$I$506,MATCH(ROW()-6,Movimientos!$P$7:$P$506,0))&amp;"","")</f>
        <v/>
      </c>
      <c r="J108" s="14">
        <f>IFERROR(INDEX(Movimientos!$J$7:$J$506,MATCH(ROW()-6,Movimientos!$P$7:$P$506,0))&amp;"","")</f>
        <v/>
      </c>
      <c r="K108" s="14">
        <f>IFERROR(INDEX(Movimientos!$K$7:$K$506,MATCH(ROW()-6,Movimientos!$P$7:$P$506,0))&amp;"","")</f>
        <v/>
      </c>
      <c r="L108" s="14">
        <f>IFERROR(INDEX(Movimientos!$L$7:$L$506,MATCH(ROW()-6,Movimientos!$P$7:$P$506,0))&amp;"","")</f>
        <v/>
      </c>
      <c r="M108" s="14">
        <f>IFERROR(INDEX(Movimientos!$M$7:$M$506,MATCH(ROW()-6,Movimientos!$P$7:$P$506,0))&amp;"","")</f>
        <v/>
      </c>
      <c r="N108" s="14">
        <f>IFERROR(INDEX(Movimientos!$O$7:$O$506,MATCH(ROW()-6,Movimientos!$P$7:$P$506,0))&amp;"","")</f>
        <v/>
      </c>
      <c r="O108" s="11" t="n"/>
      <c r="P108" s="11" t="n"/>
    </row>
    <row r="109" ht="18" customHeight="1">
      <c r="A109" s="14">
        <f>IF(ISNA(MATCH(ROW()-6,Movimientos!$P$7:$P$506,0)),"",ROW()-6)</f>
        <v/>
      </c>
      <c r="B109" s="16">
        <f>IFERROR(INDEX(Movimientos!$B$7:$B$506,MATCH(ROW()-6,Movimientos!$P$7:$P$506,0)),"")</f>
        <v/>
      </c>
      <c r="C109" s="17">
        <f>IFERROR(INDEX(Movimientos!$C$7:$C$506,MATCH(ROW()-6,Movimientos!$P$7:$P$506,0)),"")</f>
        <v/>
      </c>
      <c r="D109" s="14">
        <f>IFERROR(INDEX(Movimientos!$D$7:$D$506,MATCH(ROW()-6,Movimientos!$P$7:$P$506,0))&amp;"","")</f>
        <v/>
      </c>
      <c r="E109" s="14">
        <f>IFERROR(INDEX(Movimientos!$E$7:$E$506,MATCH(ROW()-6,Movimientos!$P$7:$P$506,0))&amp;"","")</f>
        <v/>
      </c>
      <c r="F109" s="14">
        <f>IFERROR(INDEX(Movimientos!$F$7:$F$506,MATCH(ROW()-6,Movimientos!$P$7:$P$506,0))&amp;"","")</f>
        <v/>
      </c>
      <c r="G109" s="14">
        <f>IFERROR(INDEX(Movimientos!$G$7:$G$506,MATCH(ROW()-6,Movimientos!$P$7:$P$506,0))&amp;"","")</f>
        <v/>
      </c>
      <c r="H109" s="14">
        <f>IFERROR(INDEX(Movimientos!$H$7:$H$506,MATCH(ROW()-6,Movimientos!$P$7:$P$506,0))&amp;"","")</f>
        <v/>
      </c>
      <c r="I109" s="14">
        <f>IFERROR(INDEX(Movimientos!$I$7:$I$506,MATCH(ROW()-6,Movimientos!$P$7:$P$506,0))&amp;"","")</f>
        <v/>
      </c>
      <c r="J109" s="14">
        <f>IFERROR(INDEX(Movimientos!$J$7:$J$506,MATCH(ROW()-6,Movimientos!$P$7:$P$506,0))&amp;"","")</f>
        <v/>
      </c>
      <c r="K109" s="14">
        <f>IFERROR(INDEX(Movimientos!$K$7:$K$506,MATCH(ROW()-6,Movimientos!$P$7:$P$506,0))&amp;"","")</f>
        <v/>
      </c>
      <c r="L109" s="14">
        <f>IFERROR(INDEX(Movimientos!$L$7:$L$506,MATCH(ROW()-6,Movimientos!$P$7:$P$506,0))&amp;"","")</f>
        <v/>
      </c>
      <c r="M109" s="14">
        <f>IFERROR(INDEX(Movimientos!$M$7:$M$506,MATCH(ROW()-6,Movimientos!$P$7:$P$506,0))&amp;"","")</f>
        <v/>
      </c>
      <c r="N109" s="14">
        <f>IFERROR(INDEX(Movimientos!$O$7:$O$506,MATCH(ROW()-6,Movimientos!$P$7:$P$506,0))&amp;"","")</f>
        <v/>
      </c>
      <c r="O109" s="11" t="n"/>
      <c r="P109" s="11" t="n"/>
    </row>
    <row r="110" ht="18" customHeight="1">
      <c r="A110" s="14">
        <f>IF(ISNA(MATCH(ROW()-6,Movimientos!$P$7:$P$506,0)),"",ROW()-6)</f>
        <v/>
      </c>
      <c r="B110" s="16">
        <f>IFERROR(INDEX(Movimientos!$B$7:$B$506,MATCH(ROW()-6,Movimientos!$P$7:$P$506,0)),"")</f>
        <v/>
      </c>
      <c r="C110" s="17">
        <f>IFERROR(INDEX(Movimientos!$C$7:$C$506,MATCH(ROW()-6,Movimientos!$P$7:$P$506,0)),"")</f>
        <v/>
      </c>
      <c r="D110" s="14">
        <f>IFERROR(INDEX(Movimientos!$D$7:$D$506,MATCH(ROW()-6,Movimientos!$P$7:$P$506,0))&amp;"","")</f>
        <v/>
      </c>
      <c r="E110" s="14">
        <f>IFERROR(INDEX(Movimientos!$E$7:$E$506,MATCH(ROW()-6,Movimientos!$P$7:$P$506,0))&amp;"","")</f>
        <v/>
      </c>
      <c r="F110" s="14">
        <f>IFERROR(INDEX(Movimientos!$F$7:$F$506,MATCH(ROW()-6,Movimientos!$P$7:$P$506,0))&amp;"","")</f>
        <v/>
      </c>
      <c r="G110" s="14">
        <f>IFERROR(INDEX(Movimientos!$G$7:$G$506,MATCH(ROW()-6,Movimientos!$P$7:$P$506,0))&amp;"","")</f>
        <v/>
      </c>
      <c r="H110" s="14">
        <f>IFERROR(INDEX(Movimientos!$H$7:$H$506,MATCH(ROW()-6,Movimientos!$P$7:$P$506,0))&amp;"","")</f>
        <v/>
      </c>
      <c r="I110" s="14">
        <f>IFERROR(INDEX(Movimientos!$I$7:$I$506,MATCH(ROW()-6,Movimientos!$P$7:$P$506,0))&amp;"","")</f>
        <v/>
      </c>
      <c r="J110" s="14">
        <f>IFERROR(INDEX(Movimientos!$J$7:$J$506,MATCH(ROW()-6,Movimientos!$P$7:$P$506,0))&amp;"","")</f>
        <v/>
      </c>
      <c r="K110" s="14">
        <f>IFERROR(INDEX(Movimientos!$K$7:$K$506,MATCH(ROW()-6,Movimientos!$P$7:$P$506,0))&amp;"","")</f>
        <v/>
      </c>
      <c r="L110" s="14">
        <f>IFERROR(INDEX(Movimientos!$L$7:$L$506,MATCH(ROW()-6,Movimientos!$P$7:$P$506,0))&amp;"","")</f>
        <v/>
      </c>
      <c r="M110" s="14">
        <f>IFERROR(INDEX(Movimientos!$M$7:$M$506,MATCH(ROW()-6,Movimientos!$P$7:$P$506,0))&amp;"","")</f>
        <v/>
      </c>
      <c r="N110" s="14">
        <f>IFERROR(INDEX(Movimientos!$O$7:$O$506,MATCH(ROW()-6,Movimientos!$P$7:$P$506,0))&amp;"","")</f>
        <v/>
      </c>
      <c r="O110" s="11" t="n"/>
      <c r="P110" s="11" t="n"/>
    </row>
    <row r="111" ht="18" customHeight="1">
      <c r="A111" s="14">
        <f>IF(ISNA(MATCH(ROW()-6,Movimientos!$P$7:$P$506,0)),"",ROW()-6)</f>
        <v/>
      </c>
      <c r="B111" s="16">
        <f>IFERROR(INDEX(Movimientos!$B$7:$B$506,MATCH(ROW()-6,Movimientos!$P$7:$P$506,0)),"")</f>
        <v/>
      </c>
      <c r="C111" s="17">
        <f>IFERROR(INDEX(Movimientos!$C$7:$C$506,MATCH(ROW()-6,Movimientos!$P$7:$P$506,0)),"")</f>
        <v/>
      </c>
      <c r="D111" s="14">
        <f>IFERROR(INDEX(Movimientos!$D$7:$D$506,MATCH(ROW()-6,Movimientos!$P$7:$P$506,0))&amp;"","")</f>
        <v/>
      </c>
      <c r="E111" s="14">
        <f>IFERROR(INDEX(Movimientos!$E$7:$E$506,MATCH(ROW()-6,Movimientos!$P$7:$P$506,0))&amp;"","")</f>
        <v/>
      </c>
      <c r="F111" s="14">
        <f>IFERROR(INDEX(Movimientos!$F$7:$F$506,MATCH(ROW()-6,Movimientos!$P$7:$P$506,0))&amp;"","")</f>
        <v/>
      </c>
      <c r="G111" s="14">
        <f>IFERROR(INDEX(Movimientos!$G$7:$G$506,MATCH(ROW()-6,Movimientos!$P$7:$P$506,0))&amp;"","")</f>
        <v/>
      </c>
      <c r="H111" s="14">
        <f>IFERROR(INDEX(Movimientos!$H$7:$H$506,MATCH(ROW()-6,Movimientos!$P$7:$P$506,0))&amp;"","")</f>
        <v/>
      </c>
      <c r="I111" s="14">
        <f>IFERROR(INDEX(Movimientos!$I$7:$I$506,MATCH(ROW()-6,Movimientos!$P$7:$P$506,0))&amp;"","")</f>
        <v/>
      </c>
      <c r="J111" s="14">
        <f>IFERROR(INDEX(Movimientos!$J$7:$J$506,MATCH(ROW()-6,Movimientos!$P$7:$P$506,0))&amp;"","")</f>
        <v/>
      </c>
      <c r="K111" s="14">
        <f>IFERROR(INDEX(Movimientos!$K$7:$K$506,MATCH(ROW()-6,Movimientos!$P$7:$P$506,0))&amp;"","")</f>
        <v/>
      </c>
      <c r="L111" s="14">
        <f>IFERROR(INDEX(Movimientos!$L$7:$L$506,MATCH(ROW()-6,Movimientos!$P$7:$P$506,0))&amp;"","")</f>
        <v/>
      </c>
      <c r="M111" s="14">
        <f>IFERROR(INDEX(Movimientos!$M$7:$M$506,MATCH(ROW()-6,Movimientos!$P$7:$P$506,0))&amp;"","")</f>
        <v/>
      </c>
      <c r="N111" s="14">
        <f>IFERROR(INDEX(Movimientos!$O$7:$O$506,MATCH(ROW()-6,Movimientos!$P$7:$P$506,0))&amp;"","")</f>
        <v/>
      </c>
      <c r="O111" s="11" t="n"/>
      <c r="P111" s="11" t="n"/>
    </row>
    <row r="112" ht="18" customHeight="1">
      <c r="A112" s="14">
        <f>IF(ISNA(MATCH(ROW()-6,Movimientos!$P$7:$P$506,0)),"",ROW()-6)</f>
        <v/>
      </c>
      <c r="B112" s="16">
        <f>IFERROR(INDEX(Movimientos!$B$7:$B$506,MATCH(ROW()-6,Movimientos!$P$7:$P$506,0)),"")</f>
        <v/>
      </c>
      <c r="C112" s="17">
        <f>IFERROR(INDEX(Movimientos!$C$7:$C$506,MATCH(ROW()-6,Movimientos!$P$7:$P$506,0)),"")</f>
        <v/>
      </c>
      <c r="D112" s="14">
        <f>IFERROR(INDEX(Movimientos!$D$7:$D$506,MATCH(ROW()-6,Movimientos!$P$7:$P$506,0))&amp;"","")</f>
        <v/>
      </c>
      <c r="E112" s="14">
        <f>IFERROR(INDEX(Movimientos!$E$7:$E$506,MATCH(ROW()-6,Movimientos!$P$7:$P$506,0))&amp;"","")</f>
        <v/>
      </c>
      <c r="F112" s="14">
        <f>IFERROR(INDEX(Movimientos!$F$7:$F$506,MATCH(ROW()-6,Movimientos!$P$7:$P$506,0))&amp;"","")</f>
        <v/>
      </c>
      <c r="G112" s="14">
        <f>IFERROR(INDEX(Movimientos!$G$7:$G$506,MATCH(ROW()-6,Movimientos!$P$7:$P$506,0))&amp;"","")</f>
        <v/>
      </c>
      <c r="H112" s="14">
        <f>IFERROR(INDEX(Movimientos!$H$7:$H$506,MATCH(ROW()-6,Movimientos!$P$7:$P$506,0))&amp;"","")</f>
        <v/>
      </c>
      <c r="I112" s="14">
        <f>IFERROR(INDEX(Movimientos!$I$7:$I$506,MATCH(ROW()-6,Movimientos!$P$7:$P$506,0))&amp;"","")</f>
        <v/>
      </c>
      <c r="J112" s="14">
        <f>IFERROR(INDEX(Movimientos!$J$7:$J$506,MATCH(ROW()-6,Movimientos!$P$7:$P$506,0))&amp;"","")</f>
        <v/>
      </c>
      <c r="K112" s="14">
        <f>IFERROR(INDEX(Movimientos!$K$7:$K$506,MATCH(ROW()-6,Movimientos!$P$7:$P$506,0))&amp;"","")</f>
        <v/>
      </c>
      <c r="L112" s="14">
        <f>IFERROR(INDEX(Movimientos!$L$7:$L$506,MATCH(ROW()-6,Movimientos!$P$7:$P$506,0))&amp;"","")</f>
        <v/>
      </c>
      <c r="M112" s="14">
        <f>IFERROR(INDEX(Movimientos!$M$7:$M$506,MATCH(ROW()-6,Movimientos!$P$7:$P$506,0))&amp;"","")</f>
        <v/>
      </c>
      <c r="N112" s="14">
        <f>IFERROR(INDEX(Movimientos!$O$7:$O$506,MATCH(ROW()-6,Movimientos!$P$7:$P$506,0))&amp;"","")</f>
        <v/>
      </c>
      <c r="O112" s="11" t="n"/>
      <c r="P112" s="11" t="n"/>
    </row>
    <row r="113" ht="18" customHeight="1">
      <c r="A113" s="14">
        <f>IF(ISNA(MATCH(ROW()-6,Movimientos!$P$7:$P$506,0)),"",ROW()-6)</f>
        <v/>
      </c>
      <c r="B113" s="16">
        <f>IFERROR(INDEX(Movimientos!$B$7:$B$506,MATCH(ROW()-6,Movimientos!$P$7:$P$506,0)),"")</f>
        <v/>
      </c>
      <c r="C113" s="17">
        <f>IFERROR(INDEX(Movimientos!$C$7:$C$506,MATCH(ROW()-6,Movimientos!$P$7:$P$506,0)),"")</f>
        <v/>
      </c>
      <c r="D113" s="14">
        <f>IFERROR(INDEX(Movimientos!$D$7:$D$506,MATCH(ROW()-6,Movimientos!$P$7:$P$506,0))&amp;"","")</f>
        <v/>
      </c>
      <c r="E113" s="14">
        <f>IFERROR(INDEX(Movimientos!$E$7:$E$506,MATCH(ROW()-6,Movimientos!$P$7:$P$506,0))&amp;"","")</f>
        <v/>
      </c>
      <c r="F113" s="14">
        <f>IFERROR(INDEX(Movimientos!$F$7:$F$506,MATCH(ROW()-6,Movimientos!$P$7:$P$506,0))&amp;"","")</f>
        <v/>
      </c>
      <c r="G113" s="14">
        <f>IFERROR(INDEX(Movimientos!$G$7:$G$506,MATCH(ROW()-6,Movimientos!$P$7:$P$506,0))&amp;"","")</f>
        <v/>
      </c>
      <c r="H113" s="14">
        <f>IFERROR(INDEX(Movimientos!$H$7:$H$506,MATCH(ROW()-6,Movimientos!$P$7:$P$506,0))&amp;"","")</f>
        <v/>
      </c>
      <c r="I113" s="14">
        <f>IFERROR(INDEX(Movimientos!$I$7:$I$506,MATCH(ROW()-6,Movimientos!$P$7:$P$506,0))&amp;"","")</f>
        <v/>
      </c>
      <c r="J113" s="14">
        <f>IFERROR(INDEX(Movimientos!$J$7:$J$506,MATCH(ROW()-6,Movimientos!$P$7:$P$506,0))&amp;"","")</f>
        <v/>
      </c>
      <c r="K113" s="14">
        <f>IFERROR(INDEX(Movimientos!$K$7:$K$506,MATCH(ROW()-6,Movimientos!$P$7:$P$506,0))&amp;"","")</f>
        <v/>
      </c>
      <c r="L113" s="14">
        <f>IFERROR(INDEX(Movimientos!$L$7:$L$506,MATCH(ROW()-6,Movimientos!$P$7:$P$506,0))&amp;"","")</f>
        <v/>
      </c>
      <c r="M113" s="14">
        <f>IFERROR(INDEX(Movimientos!$M$7:$M$506,MATCH(ROW()-6,Movimientos!$P$7:$P$506,0))&amp;"","")</f>
        <v/>
      </c>
      <c r="N113" s="14">
        <f>IFERROR(INDEX(Movimientos!$O$7:$O$506,MATCH(ROW()-6,Movimientos!$P$7:$P$506,0))&amp;"","")</f>
        <v/>
      </c>
      <c r="O113" s="11" t="n"/>
      <c r="P113" s="11" t="n"/>
    </row>
    <row r="114" ht="18" customHeight="1">
      <c r="A114" s="14">
        <f>IF(ISNA(MATCH(ROW()-6,Movimientos!$P$7:$P$506,0)),"",ROW()-6)</f>
        <v/>
      </c>
      <c r="B114" s="16">
        <f>IFERROR(INDEX(Movimientos!$B$7:$B$506,MATCH(ROW()-6,Movimientos!$P$7:$P$506,0)),"")</f>
        <v/>
      </c>
      <c r="C114" s="17">
        <f>IFERROR(INDEX(Movimientos!$C$7:$C$506,MATCH(ROW()-6,Movimientos!$P$7:$P$506,0)),"")</f>
        <v/>
      </c>
      <c r="D114" s="14">
        <f>IFERROR(INDEX(Movimientos!$D$7:$D$506,MATCH(ROW()-6,Movimientos!$P$7:$P$506,0))&amp;"","")</f>
        <v/>
      </c>
      <c r="E114" s="14">
        <f>IFERROR(INDEX(Movimientos!$E$7:$E$506,MATCH(ROW()-6,Movimientos!$P$7:$P$506,0))&amp;"","")</f>
        <v/>
      </c>
      <c r="F114" s="14">
        <f>IFERROR(INDEX(Movimientos!$F$7:$F$506,MATCH(ROW()-6,Movimientos!$P$7:$P$506,0))&amp;"","")</f>
        <v/>
      </c>
      <c r="G114" s="14">
        <f>IFERROR(INDEX(Movimientos!$G$7:$G$506,MATCH(ROW()-6,Movimientos!$P$7:$P$506,0))&amp;"","")</f>
        <v/>
      </c>
      <c r="H114" s="14">
        <f>IFERROR(INDEX(Movimientos!$H$7:$H$506,MATCH(ROW()-6,Movimientos!$P$7:$P$506,0))&amp;"","")</f>
        <v/>
      </c>
      <c r="I114" s="14">
        <f>IFERROR(INDEX(Movimientos!$I$7:$I$506,MATCH(ROW()-6,Movimientos!$P$7:$P$506,0))&amp;"","")</f>
        <v/>
      </c>
      <c r="J114" s="14">
        <f>IFERROR(INDEX(Movimientos!$J$7:$J$506,MATCH(ROW()-6,Movimientos!$P$7:$P$506,0))&amp;"","")</f>
        <v/>
      </c>
      <c r="K114" s="14">
        <f>IFERROR(INDEX(Movimientos!$K$7:$K$506,MATCH(ROW()-6,Movimientos!$P$7:$P$506,0))&amp;"","")</f>
        <v/>
      </c>
      <c r="L114" s="14">
        <f>IFERROR(INDEX(Movimientos!$L$7:$L$506,MATCH(ROW()-6,Movimientos!$P$7:$P$506,0))&amp;"","")</f>
        <v/>
      </c>
      <c r="M114" s="14">
        <f>IFERROR(INDEX(Movimientos!$M$7:$M$506,MATCH(ROW()-6,Movimientos!$P$7:$P$506,0))&amp;"","")</f>
        <v/>
      </c>
      <c r="N114" s="14">
        <f>IFERROR(INDEX(Movimientos!$O$7:$O$506,MATCH(ROW()-6,Movimientos!$P$7:$P$506,0))&amp;"","")</f>
        <v/>
      </c>
      <c r="O114" s="11" t="n"/>
      <c r="P114" s="11" t="n"/>
    </row>
    <row r="115" ht="18" customHeight="1">
      <c r="A115" s="14">
        <f>IF(ISNA(MATCH(ROW()-6,Movimientos!$P$7:$P$506,0)),"",ROW()-6)</f>
        <v/>
      </c>
      <c r="B115" s="16">
        <f>IFERROR(INDEX(Movimientos!$B$7:$B$506,MATCH(ROW()-6,Movimientos!$P$7:$P$506,0)),"")</f>
        <v/>
      </c>
      <c r="C115" s="17">
        <f>IFERROR(INDEX(Movimientos!$C$7:$C$506,MATCH(ROW()-6,Movimientos!$P$7:$P$506,0)),"")</f>
        <v/>
      </c>
      <c r="D115" s="14">
        <f>IFERROR(INDEX(Movimientos!$D$7:$D$506,MATCH(ROW()-6,Movimientos!$P$7:$P$506,0))&amp;"","")</f>
        <v/>
      </c>
      <c r="E115" s="14">
        <f>IFERROR(INDEX(Movimientos!$E$7:$E$506,MATCH(ROW()-6,Movimientos!$P$7:$P$506,0))&amp;"","")</f>
        <v/>
      </c>
      <c r="F115" s="14">
        <f>IFERROR(INDEX(Movimientos!$F$7:$F$506,MATCH(ROW()-6,Movimientos!$P$7:$P$506,0))&amp;"","")</f>
        <v/>
      </c>
      <c r="G115" s="14">
        <f>IFERROR(INDEX(Movimientos!$G$7:$G$506,MATCH(ROW()-6,Movimientos!$P$7:$P$506,0))&amp;"","")</f>
        <v/>
      </c>
      <c r="H115" s="14">
        <f>IFERROR(INDEX(Movimientos!$H$7:$H$506,MATCH(ROW()-6,Movimientos!$P$7:$P$506,0))&amp;"","")</f>
        <v/>
      </c>
      <c r="I115" s="14">
        <f>IFERROR(INDEX(Movimientos!$I$7:$I$506,MATCH(ROW()-6,Movimientos!$P$7:$P$506,0))&amp;"","")</f>
        <v/>
      </c>
      <c r="J115" s="14">
        <f>IFERROR(INDEX(Movimientos!$J$7:$J$506,MATCH(ROW()-6,Movimientos!$P$7:$P$506,0))&amp;"","")</f>
        <v/>
      </c>
      <c r="K115" s="14">
        <f>IFERROR(INDEX(Movimientos!$K$7:$K$506,MATCH(ROW()-6,Movimientos!$P$7:$P$506,0))&amp;"","")</f>
        <v/>
      </c>
      <c r="L115" s="14">
        <f>IFERROR(INDEX(Movimientos!$L$7:$L$506,MATCH(ROW()-6,Movimientos!$P$7:$P$506,0))&amp;"","")</f>
        <v/>
      </c>
      <c r="M115" s="14">
        <f>IFERROR(INDEX(Movimientos!$M$7:$M$506,MATCH(ROW()-6,Movimientos!$P$7:$P$506,0))&amp;"","")</f>
        <v/>
      </c>
      <c r="N115" s="14">
        <f>IFERROR(INDEX(Movimientos!$O$7:$O$506,MATCH(ROW()-6,Movimientos!$P$7:$P$506,0))&amp;"","")</f>
        <v/>
      </c>
      <c r="O115" s="11" t="n"/>
      <c r="P115" s="11" t="n"/>
    </row>
    <row r="116" ht="18" customHeight="1">
      <c r="A116" s="14">
        <f>IF(ISNA(MATCH(ROW()-6,Movimientos!$P$7:$P$506,0)),"",ROW()-6)</f>
        <v/>
      </c>
      <c r="B116" s="16">
        <f>IFERROR(INDEX(Movimientos!$B$7:$B$506,MATCH(ROW()-6,Movimientos!$P$7:$P$506,0)),"")</f>
        <v/>
      </c>
      <c r="C116" s="17">
        <f>IFERROR(INDEX(Movimientos!$C$7:$C$506,MATCH(ROW()-6,Movimientos!$P$7:$P$506,0)),"")</f>
        <v/>
      </c>
      <c r="D116" s="14">
        <f>IFERROR(INDEX(Movimientos!$D$7:$D$506,MATCH(ROW()-6,Movimientos!$P$7:$P$506,0))&amp;"","")</f>
        <v/>
      </c>
      <c r="E116" s="14">
        <f>IFERROR(INDEX(Movimientos!$E$7:$E$506,MATCH(ROW()-6,Movimientos!$P$7:$P$506,0))&amp;"","")</f>
        <v/>
      </c>
      <c r="F116" s="14">
        <f>IFERROR(INDEX(Movimientos!$F$7:$F$506,MATCH(ROW()-6,Movimientos!$P$7:$P$506,0))&amp;"","")</f>
        <v/>
      </c>
      <c r="G116" s="14">
        <f>IFERROR(INDEX(Movimientos!$G$7:$G$506,MATCH(ROW()-6,Movimientos!$P$7:$P$506,0))&amp;"","")</f>
        <v/>
      </c>
      <c r="H116" s="14">
        <f>IFERROR(INDEX(Movimientos!$H$7:$H$506,MATCH(ROW()-6,Movimientos!$P$7:$P$506,0))&amp;"","")</f>
        <v/>
      </c>
      <c r="I116" s="14">
        <f>IFERROR(INDEX(Movimientos!$I$7:$I$506,MATCH(ROW()-6,Movimientos!$P$7:$P$506,0))&amp;"","")</f>
        <v/>
      </c>
      <c r="J116" s="14">
        <f>IFERROR(INDEX(Movimientos!$J$7:$J$506,MATCH(ROW()-6,Movimientos!$P$7:$P$506,0))&amp;"","")</f>
        <v/>
      </c>
      <c r="K116" s="14">
        <f>IFERROR(INDEX(Movimientos!$K$7:$K$506,MATCH(ROW()-6,Movimientos!$P$7:$P$506,0))&amp;"","")</f>
        <v/>
      </c>
      <c r="L116" s="14">
        <f>IFERROR(INDEX(Movimientos!$L$7:$L$506,MATCH(ROW()-6,Movimientos!$P$7:$P$506,0))&amp;"","")</f>
        <v/>
      </c>
      <c r="M116" s="14">
        <f>IFERROR(INDEX(Movimientos!$M$7:$M$506,MATCH(ROW()-6,Movimientos!$P$7:$P$506,0))&amp;"","")</f>
        <v/>
      </c>
      <c r="N116" s="14">
        <f>IFERROR(INDEX(Movimientos!$O$7:$O$506,MATCH(ROW()-6,Movimientos!$P$7:$P$506,0))&amp;"","")</f>
        <v/>
      </c>
      <c r="O116" s="11" t="n"/>
      <c r="P116" s="11" t="n"/>
    </row>
    <row r="117" ht="18" customHeight="1">
      <c r="A117" s="14">
        <f>IF(ISNA(MATCH(ROW()-6,Movimientos!$P$7:$P$506,0)),"",ROW()-6)</f>
        <v/>
      </c>
      <c r="B117" s="16">
        <f>IFERROR(INDEX(Movimientos!$B$7:$B$506,MATCH(ROW()-6,Movimientos!$P$7:$P$506,0)),"")</f>
        <v/>
      </c>
      <c r="C117" s="17">
        <f>IFERROR(INDEX(Movimientos!$C$7:$C$506,MATCH(ROW()-6,Movimientos!$P$7:$P$506,0)),"")</f>
        <v/>
      </c>
      <c r="D117" s="14">
        <f>IFERROR(INDEX(Movimientos!$D$7:$D$506,MATCH(ROW()-6,Movimientos!$P$7:$P$506,0))&amp;"","")</f>
        <v/>
      </c>
      <c r="E117" s="14">
        <f>IFERROR(INDEX(Movimientos!$E$7:$E$506,MATCH(ROW()-6,Movimientos!$P$7:$P$506,0))&amp;"","")</f>
        <v/>
      </c>
      <c r="F117" s="14">
        <f>IFERROR(INDEX(Movimientos!$F$7:$F$506,MATCH(ROW()-6,Movimientos!$P$7:$P$506,0))&amp;"","")</f>
        <v/>
      </c>
      <c r="G117" s="14">
        <f>IFERROR(INDEX(Movimientos!$G$7:$G$506,MATCH(ROW()-6,Movimientos!$P$7:$P$506,0))&amp;"","")</f>
        <v/>
      </c>
      <c r="H117" s="14">
        <f>IFERROR(INDEX(Movimientos!$H$7:$H$506,MATCH(ROW()-6,Movimientos!$P$7:$P$506,0))&amp;"","")</f>
        <v/>
      </c>
      <c r="I117" s="14">
        <f>IFERROR(INDEX(Movimientos!$I$7:$I$506,MATCH(ROW()-6,Movimientos!$P$7:$P$506,0))&amp;"","")</f>
        <v/>
      </c>
      <c r="J117" s="14">
        <f>IFERROR(INDEX(Movimientos!$J$7:$J$506,MATCH(ROW()-6,Movimientos!$P$7:$P$506,0))&amp;"","")</f>
        <v/>
      </c>
      <c r="K117" s="14">
        <f>IFERROR(INDEX(Movimientos!$K$7:$K$506,MATCH(ROW()-6,Movimientos!$P$7:$P$506,0))&amp;"","")</f>
        <v/>
      </c>
      <c r="L117" s="14">
        <f>IFERROR(INDEX(Movimientos!$L$7:$L$506,MATCH(ROW()-6,Movimientos!$P$7:$P$506,0))&amp;"","")</f>
        <v/>
      </c>
      <c r="M117" s="14">
        <f>IFERROR(INDEX(Movimientos!$M$7:$M$506,MATCH(ROW()-6,Movimientos!$P$7:$P$506,0))&amp;"","")</f>
        <v/>
      </c>
      <c r="N117" s="14">
        <f>IFERROR(INDEX(Movimientos!$O$7:$O$506,MATCH(ROW()-6,Movimientos!$P$7:$P$506,0))&amp;"","")</f>
        <v/>
      </c>
      <c r="O117" s="11" t="n"/>
      <c r="P117" s="11" t="n"/>
    </row>
    <row r="118" ht="18" customHeight="1">
      <c r="A118" s="14">
        <f>IF(ISNA(MATCH(ROW()-6,Movimientos!$P$7:$P$506,0)),"",ROW()-6)</f>
        <v/>
      </c>
      <c r="B118" s="16">
        <f>IFERROR(INDEX(Movimientos!$B$7:$B$506,MATCH(ROW()-6,Movimientos!$P$7:$P$506,0)),"")</f>
        <v/>
      </c>
      <c r="C118" s="17">
        <f>IFERROR(INDEX(Movimientos!$C$7:$C$506,MATCH(ROW()-6,Movimientos!$P$7:$P$506,0)),"")</f>
        <v/>
      </c>
      <c r="D118" s="14">
        <f>IFERROR(INDEX(Movimientos!$D$7:$D$506,MATCH(ROW()-6,Movimientos!$P$7:$P$506,0))&amp;"","")</f>
        <v/>
      </c>
      <c r="E118" s="14">
        <f>IFERROR(INDEX(Movimientos!$E$7:$E$506,MATCH(ROW()-6,Movimientos!$P$7:$P$506,0))&amp;"","")</f>
        <v/>
      </c>
      <c r="F118" s="14">
        <f>IFERROR(INDEX(Movimientos!$F$7:$F$506,MATCH(ROW()-6,Movimientos!$P$7:$P$506,0))&amp;"","")</f>
        <v/>
      </c>
      <c r="G118" s="14">
        <f>IFERROR(INDEX(Movimientos!$G$7:$G$506,MATCH(ROW()-6,Movimientos!$P$7:$P$506,0))&amp;"","")</f>
        <v/>
      </c>
      <c r="H118" s="14">
        <f>IFERROR(INDEX(Movimientos!$H$7:$H$506,MATCH(ROW()-6,Movimientos!$P$7:$P$506,0))&amp;"","")</f>
        <v/>
      </c>
      <c r="I118" s="14">
        <f>IFERROR(INDEX(Movimientos!$I$7:$I$506,MATCH(ROW()-6,Movimientos!$P$7:$P$506,0))&amp;"","")</f>
        <v/>
      </c>
      <c r="J118" s="14">
        <f>IFERROR(INDEX(Movimientos!$J$7:$J$506,MATCH(ROW()-6,Movimientos!$P$7:$P$506,0))&amp;"","")</f>
        <v/>
      </c>
      <c r="K118" s="14">
        <f>IFERROR(INDEX(Movimientos!$K$7:$K$506,MATCH(ROW()-6,Movimientos!$P$7:$P$506,0))&amp;"","")</f>
        <v/>
      </c>
      <c r="L118" s="14">
        <f>IFERROR(INDEX(Movimientos!$L$7:$L$506,MATCH(ROW()-6,Movimientos!$P$7:$P$506,0))&amp;"","")</f>
        <v/>
      </c>
      <c r="M118" s="14">
        <f>IFERROR(INDEX(Movimientos!$M$7:$M$506,MATCH(ROW()-6,Movimientos!$P$7:$P$506,0))&amp;"","")</f>
        <v/>
      </c>
      <c r="N118" s="14">
        <f>IFERROR(INDEX(Movimientos!$O$7:$O$506,MATCH(ROW()-6,Movimientos!$P$7:$P$506,0))&amp;"","")</f>
        <v/>
      </c>
      <c r="O118" s="11" t="n"/>
      <c r="P118" s="11" t="n"/>
    </row>
    <row r="119" ht="18" customHeight="1">
      <c r="A119" s="14">
        <f>IF(ISNA(MATCH(ROW()-6,Movimientos!$P$7:$P$506,0)),"",ROW()-6)</f>
        <v/>
      </c>
      <c r="B119" s="16">
        <f>IFERROR(INDEX(Movimientos!$B$7:$B$506,MATCH(ROW()-6,Movimientos!$P$7:$P$506,0)),"")</f>
        <v/>
      </c>
      <c r="C119" s="17">
        <f>IFERROR(INDEX(Movimientos!$C$7:$C$506,MATCH(ROW()-6,Movimientos!$P$7:$P$506,0)),"")</f>
        <v/>
      </c>
      <c r="D119" s="14">
        <f>IFERROR(INDEX(Movimientos!$D$7:$D$506,MATCH(ROW()-6,Movimientos!$P$7:$P$506,0))&amp;"","")</f>
        <v/>
      </c>
      <c r="E119" s="14">
        <f>IFERROR(INDEX(Movimientos!$E$7:$E$506,MATCH(ROW()-6,Movimientos!$P$7:$P$506,0))&amp;"","")</f>
        <v/>
      </c>
      <c r="F119" s="14">
        <f>IFERROR(INDEX(Movimientos!$F$7:$F$506,MATCH(ROW()-6,Movimientos!$P$7:$P$506,0))&amp;"","")</f>
        <v/>
      </c>
      <c r="G119" s="14">
        <f>IFERROR(INDEX(Movimientos!$G$7:$G$506,MATCH(ROW()-6,Movimientos!$P$7:$P$506,0))&amp;"","")</f>
        <v/>
      </c>
      <c r="H119" s="14">
        <f>IFERROR(INDEX(Movimientos!$H$7:$H$506,MATCH(ROW()-6,Movimientos!$P$7:$P$506,0))&amp;"","")</f>
        <v/>
      </c>
      <c r="I119" s="14">
        <f>IFERROR(INDEX(Movimientos!$I$7:$I$506,MATCH(ROW()-6,Movimientos!$P$7:$P$506,0))&amp;"","")</f>
        <v/>
      </c>
      <c r="J119" s="14">
        <f>IFERROR(INDEX(Movimientos!$J$7:$J$506,MATCH(ROW()-6,Movimientos!$P$7:$P$506,0))&amp;"","")</f>
        <v/>
      </c>
      <c r="K119" s="14">
        <f>IFERROR(INDEX(Movimientos!$K$7:$K$506,MATCH(ROW()-6,Movimientos!$P$7:$P$506,0))&amp;"","")</f>
        <v/>
      </c>
      <c r="L119" s="14">
        <f>IFERROR(INDEX(Movimientos!$L$7:$L$506,MATCH(ROW()-6,Movimientos!$P$7:$P$506,0))&amp;"","")</f>
        <v/>
      </c>
      <c r="M119" s="14">
        <f>IFERROR(INDEX(Movimientos!$M$7:$M$506,MATCH(ROW()-6,Movimientos!$P$7:$P$506,0))&amp;"","")</f>
        <v/>
      </c>
      <c r="N119" s="14">
        <f>IFERROR(INDEX(Movimientos!$O$7:$O$506,MATCH(ROW()-6,Movimientos!$P$7:$P$506,0))&amp;"","")</f>
        <v/>
      </c>
      <c r="O119" s="11" t="n"/>
      <c r="P119" s="11" t="n"/>
    </row>
    <row r="120" ht="18" customHeight="1">
      <c r="A120" s="14">
        <f>IF(ISNA(MATCH(ROW()-6,Movimientos!$P$7:$P$506,0)),"",ROW()-6)</f>
        <v/>
      </c>
      <c r="B120" s="16">
        <f>IFERROR(INDEX(Movimientos!$B$7:$B$506,MATCH(ROW()-6,Movimientos!$P$7:$P$506,0)),"")</f>
        <v/>
      </c>
      <c r="C120" s="17">
        <f>IFERROR(INDEX(Movimientos!$C$7:$C$506,MATCH(ROW()-6,Movimientos!$P$7:$P$506,0)),"")</f>
        <v/>
      </c>
      <c r="D120" s="14">
        <f>IFERROR(INDEX(Movimientos!$D$7:$D$506,MATCH(ROW()-6,Movimientos!$P$7:$P$506,0))&amp;"","")</f>
        <v/>
      </c>
      <c r="E120" s="14">
        <f>IFERROR(INDEX(Movimientos!$E$7:$E$506,MATCH(ROW()-6,Movimientos!$P$7:$P$506,0))&amp;"","")</f>
        <v/>
      </c>
      <c r="F120" s="14">
        <f>IFERROR(INDEX(Movimientos!$F$7:$F$506,MATCH(ROW()-6,Movimientos!$P$7:$P$506,0))&amp;"","")</f>
        <v/>
      </c>
      <c r="G120" s="14">
        <f>IFERROR(INDEX(Movimientos!$G$7:$G$506,MATCH(ROW()-6,Movimientos!$P$7:$P$506,0))&amp;"","")</f>
        <v/>
      </c>
      <c r="H120" s="14">
        <f>IFERROR(INDEX(Movimientos!$H$7:$H$506,MATCH(ROW()-6,Movimientos!$P$7:$P$506,0))&amp;"","")</f>
        <v/>
      </c>
      <c r="I120" s="14">
        <f>IFERROR(INDEX(Movimientos!$I$7:$I$506,MATCH(ROW()-6,Movimientos!$P$7:$P$506,0))&amp;"","")</f>
        <v/>
      </c>
      <c r="J120" s="14">
        <f>IFERROR(INDEX(Movimientos!$J$7:$J$506,MATCH(ROW()-6,Movimientos!$P$7:$P$506,0))&amp;"","")</f>
        <v/>
      </c>
      <c r="K120" s="14">
        <f>IFERROR(INDEX(Movimientos!$K$7:$K$506,MATCH(ROW()-6,Movimientos!$P$7:$P$506,0))&amp;"","")</f>
        <v/>
      </c>
      <c r="L120" s="14">
        <f>IFERROR(INDEX(Movimientos!$L$7:$L$506,MATCH(ROW()-6,Movimientos!$P$7:$P$506,0))&amp;"","")</f>
        <v/>
      </c>
      <c r="M120" s="14">
        <f>IFERROR(INDEX(Movimientos!$M$7:$M$506,MATCH(ROW()-6,Movimientos!$P$7:$P$506,0))&amp;"","")</f>
        <v/>
      </c>
      <c r="N120" s="14">
        <f>IFERROR(INDEX(Movimientos!$O$7:$O$506,MATCH(ROW()-6,Movimientos!$P$7:$P$506,0))&amp;"","")</f>
        <v/>
      </c>
      <c r="O120" s="11" t="n"/>
      <c r="P120" s="11" t="n"/>
    </row>
    <row r="121" ht="18" customHeight="1">
      <c r="A121" s="14">
        <f>IF(ISNA(MATCH(ROW()-6,Movimientos!$P$7:$P$506,0)),"",ROW()-6)</f>
        <v/>
      </c>
      <c r="B121" s="16">
        <f>IFERROR(INDEX(Movimientos!$B$7:$B$506,MATCH(ROW()-6,Movimientos!$P$7:$P$506,0)),"")</f>
        <v/>
      </c>
      <c r="C121" s="17">
        <f>IFERROR(INDEX(Movimientos!$C$7:$C$506,MATCH(ROW()-6,Movimientos!$P$7:$P$506,0)),"")</f>
        <v/>
      </c>
      <c r="D121" s="14">
        <f>IFERROR(INDEX(Movimientos!$D$7:$D$506,MATCH(ROW()-6,Movimientos!$P$7:$P$506,0))&amp;"","")</f>
        <v/>
      </c>
      <c r="E121" s="14">
        <f>IFERROR(INDEX(Movimientos!$E$7:$E$506,MATCH(ROW()-6,Movimientos!$P$7:$P$506,0))&amp;"","")</f>
        <v/>
      </c>
      <c r="F121" s="14">
        <f>IFERROR(INDEX(Movimientos!$F$7:$F$506,MATCH(ROW()-6,Movimientos!$P$7:$P$506,0))&amp;"","")</f>
        <v/>
      </c>
      <c r="G121" s="14">
        <f>IFERROR(INDEX(Movimientos!$G$7:$G$506,MATCH(ROW()-6,Movimientos!$P$7:$P$506,0))&amp;"","")</f>
        <v/>
      </c>
      <c r="H121" s="14">
        <f>IFERROR(INDEX(Movimientos!$H$7:$H$506,MATCH(ROW()-6,Movimientos!$P$7:$P$506,0))&amp;"","")</f>
        <v/>
      </c>
      <c r="I121" s="14">
        <f>IFERROR(INDEX(Movimientos!$I$7:$I$506,MATCH(ROW()-6,Movimientos!$P$7:$P$506,0))&amp;"","")</f>
        <v/>
      </c>
      <c r="J121" s="14">
        <f>IFERROR(INDEX(Movimientos!$J$7:$J$506,MATCH(ROW()-6,Movimientos!$P$7:$P$506,0))&amp;"","")</f>
        <v/>
      </c>
      <c r="K121" s="14">
        <f>IFERROR(INDEX(Movimientos!$K$7:$K$506,MATCH(ROW()-6,Movimientos!$P$7:$P$506,0))&amp;"","")</f>
        <v/>
      </c>
      <c r="L121" s="14">
        <f>IFERROR(INDEX(Movimientos!$L$7:$L$506,MATCH(ROW()-6,Movimientos!$P$7:$P$506,0))&amp;"","")</f>
        <v/>
      </c>
      <c r="M121" s="14">
        <f>IFERROR(INDEX(Movimientos!$M$7:$M$506,MATCH(ROW()-6,Movimientos!$P$7:$P$506,0))&amp;"","")</f>
        <v/>
      </c>
      <c r="N121" s="14">
        <f>IFERROR(INDEX(Movimientos!$O$7:$O$506,MATCH(ROW()-6,Movimientos!$P$7:$P$506,0))&amp;"","")</f>
        <v/>
      </c>
      <c r="O121" s="11" t="n"/>
      <c r="P121" s="11" t="n"/>
    </row>
    <row r="122" ht="18" customHeight="1">
      <c r="A122" s="14">
        <f>IF(ISNA(MATCH(ROW()-6,Movimientos!$P$7:$P$506,0)),"",ROW()-6)</f>
        <v/>
      </c>
      <c r="B122" s="16">
        <f>IFERROR(INDEX(Movimientos!$B$7:$B$506,MATCH(ROW()-6,Movimientos!$P$7:$P$506,0)),"")</f>
        <v/>
      </c>
      <c r="C122" s="17">
        <f>IFERROR(INDEX(Movimientos!$C$7:$C$506,MATCH(ROW()-6,Movimientos!$P$7:$P$506,0)),"")</f>
        <v/>
      </c>
      <c r="D122" s="14">
        <f>IFERROR(INDEX(Movimientos!$D$7:$D$506,MATCH(ROW()-6,Movimientos!$P$7:$P$506,0))&amp;"","")</f>
        <v/>
      </c>
      <c r="E122" s="14">
        <f>IFERROR(INDEX(Movimientos!$E$7:$E$506,MATCH(ROW()-6,Movimientos!$P$7:$P$506,0))&amp;"","")</f>
        <v/>
      </c>
      <c r="F122" s="14">
        <f>IFERROR(INDEX(Movimientos!$F$7:$F$506,MATCH(ROW()-6,Movimientos!$P$7:$P$506,0))&amp;"","")</f>
        <v/>
      </c>
      <c r="G122" s="14">
        <f>IFERROR(INDEX(Movimientos!$G$7:$G$506,MATCH(ROW()-6,Movimientos!$P$7:$P$506,0))&amp;"","")</f>
        <v/>
      </c>
      <c r="H122" s="14">
        <f>IFERROR(INDEX(Movimientos!$H$7:$H$506,MATCH(ROW()-6,Movimientos!$P$7:$P$506,0))&amp;"","")</f>
        <v/>
      </c>
      <c r="I122" s="14">
        <f>IFERROR(INDEX(Movimientos!$I$7:$I$506,MATCH(ROW()-6,Movimientos!$P$7:$P$506,0))&amp;"","")</f>
        <v/>
      </c>
      <c r="J122" s="14">
        <f>IFERROR(INDEX(Movimientos!$J$7:$J$506,MATCH(ROW()-6,Movimientos!$P$7:$P$506,0))&amp;"","")</f>
        <v/>
      </c>
      <c r="K122" s="14">
        <f>IFERROR(INDEX(Movimientos!$K$7:$K$506,MATCH(ROW()-6,Movimientos!$P$7:$P$506,0))&amp;"","")</f>
        <v/>
      </c>
      <c r="L122" s="14">
        <f>IFERROR(INDEX(Movimientos!$L$7:$L$506,MATCH(ROW()-6,Movimientos!$P$7:$P$506,0))&amp;"","")</f>
        <v/>
      </c>
      <c r="M122" s="14">
        <f>IFERROR(INDEX(Movimientos!$M$7:$M$506,MATCH(ROW()-6,Movimientos!$P$7:$P$506,0))&amp;"","")</f>
        <v/>
      </c>
      <c r="N122" s="14">
        <f>IFERROR(INDEX(Movimientos!$O$7:$O$506,MATCH(ROW()-6,Movimientos!$P$7:$P$506,0))&amp;"","")</f>
        <v/>
      </c>
      <c r="O122" s="11" t="n"/>
      <c r="P122" s="11" t="n"/>
    </row>
    <row r="123" ht="18" customHeight="1">
      <c r="A123" s="14">
        <f>IF(ISNA(MATCH(ROW()-6,Movimientos!$P$7:$P$506,0)),"",ROW()-6)</f>
        <v/>
      </c>
      <c r="B123" s="16">
        <f>IFERROR(INDEX(Movimientos!$B$7:$B$506,MATCH(ROW()-6,Movimientos!$P$7:$P$506,0)),"")</f>
        <v/>
      </c>
      <c r="C123" s="17">
        <f>IFERROR(INDEX(Movimientos!$C$7:$C$506,MATCH(ROW()-6,Movimientos!$P$7:$P$506,0)),"")</f>
        <v/>
      </c>
      <c r="D123" s="14">
        <f>IFERROR(INDEX(Movimientos!$D$7:$D$506,MATCH(ROW()-6,Movimientos!$P$7:$P$506,0))&amp;"","")</f>
        <v/>
      </c>
      <c r="E123" s="14">
        <f>IFERROR(INDEX(Movimientos!$E$7:$E$506,MATCH(ROW()-6,Movimientos!$P$7:$P$506,0))&amp;"","")</f>
        <v/>
      </c>
      <c r="F123" s="14">
        <f>IFERROR(INDEX(Movimientos!$F$7:$F$506,MATCH(ROW()-6,Movimientos!$P$7:$P$506,0))&amp;"","")</f>
        <v/>
      </c>
      <c r="G123" s="14">
        <f>IFERROR(INDEX(Movimientos!$G$7:$G$506,MATCH(ROW()-6,Movimientos!$P$7:$P$506,0))&amp;"","")</f>
        <v/>
      </c>
      <c r="H123" s="14">
        <f>IFERROR(INDEX(Movimientos!$H$7:$H$506,MATCH(ROW()-6,Movimientos!$P$7:$P$506,0))&amp;"","")</f>
        <v/>
      </c>
      <c r="I123" s="14">
        <f>IFERROR(INDEX(Movimientos!$I$7:$I$506,MATCH(ROW()-6,Movimientos!$P$7:$P$506,0))&amp;"","")</f>
        <v/>
      </c>
      <c r="J123" s="14">
        <f>IFERROR(INDEX(Movimientos!$J$7:$J$506,MATCH(ROW()-6,Movimientos!$P$7:$P$506,0))&amp;"","")</f>
        <v/>
      </c>
      <c r="K123" s="14">
        <f>IFERROR(INDEX(Movimientos!$K$7:$K$506,MATCH(ROW()-6,Movimientos!$P$7:$P$506,0))&amp;"","")</f>
        <v/>
      </c>
      <c r="L123" s="14">
        <f>IFERROR(INDEX(Movimientos!$L$7:$L$506,MATCH(ROW()-6,Movimientos!$P$7:$P$506,0))&amp;"","")</f>
        <v/>
      </c>
      <c r="M123" s="14">
        <f>IFERROR(INDEX(Movimientos!$M$7:$M$506,MATCH(ROW()-6,Movimientos!$P$7:$P$506,0))&amp;"","")</f>
        <v/>
      </c>
      <c r="N123" s="14">
        <f>IFERROR(INDEX(Movimientos!$O$7:$O$506,MATCH(ROW()-6,Movimientos!$P$7:$P$506,0))&amp;"","")</f>
        <v/>
      </c>
      <c r="O123" s="11" t="n"/>
      <c r="P123" s="11" t="n"/>
    </row>
    <row r="124" ht="18" customHeight="1">
      <c r="A124" s="14">
        <f>IF(ISNA(MATCH(ROW()-6,Movimientos!$P$7:$P$506,0)),"",ROW()-6)</f>
        <v/>
      </c>
      <c r="B124" s="16">
        <f>IFERROR(INDEX(Movimientos!$B$7:$B$506,MATCH(ROW()-6,Movimientos!$P$7:$P$506,0)),"")</f>
        <v/>
      </c>
      <c r="C124" s="17">
        <f>IFERROR(INDEX(Movimientos!$C$7:$C$506,MATCH(ROW()-6,Movimientos!$P$7:$P$506,0)),"")</f>
        <v/>
      </c>
      <c r="D124" s="14">
        <f>IFERROR(INDEX(Movimientos!$D$7:$D$506,MATCH(ROW()-6,Movimientos!$P$7:$P$506,0))&amp;"","")</f>
        <v/>
      </c>
      <c r="E124" s="14">
        <f>IFERROR(INDEX(Movimientos!$E$7:$E$506,MATCH(ROW()-6,Movimientos!$P$7:$P$506,0))&amp;"","")</f>
        <v/>
      </c>
      <c r="F124" s="14">
        <f>IFERROR(INDEX(Movimientos!$F$7:$F$506,MATCH(ROW()-6,Movimientos!$P$7:$P$506,0))&amp;"","")</f>
        <v/>
      </c>
      <c r="G124" s="14">
        <f>IFERROR(INDEX(Movimientos!$G$7:$G$506,MATCH(ROW()-6,Movimientos!$P$7:$P$506,0))&amp;"","")</f>
        <v/>
      </c>
      <c r="H124" s="14">
        <f>IFERROR(INDEX(Movimientos!$H$7:$H$506,MATCH(ROW()-6,Movimientos!$P$7:$P$506,0))&amp;"","")</f>
        <v/>
      </c>
      <c r="I124" s="14">
        <f>IFERROR(INDEX(Movimientos!$I$7:$I$506,MATCH(ROW()-6,Movimientos!$P$7:$P$506,0))&amp;"","")</f>
        <v/>
      </c>
      <c r="J124" s="14">
        <f>IFERROR(INDEX(Movimientos!$J$7:$J$506,MATCH(ROW()-6,Movimientos!$P$7:$P$506,0))&amp;"","")</f>
        <v/>
      </c>
      <c r="K124" s="14">
        <f>IFERROR(INDEX(Movimientos!$K$7:$K$506,MATCH(ROW()-6,Movimientos!$P$7:$P$506,0))&amp;"","")</f>
        <v/>
      </c>
      <c r="L124" s="14">
        <f>IFERROR(INDEX(Movimientos!$L$7:$L$506,MATCH(ROW()-6,Movimientos!$P$7:$P$506,0))&amp;"","")</f>
        <v/>
      </c>
      <c r="M124" s="14">
        <f>IFERROR(INDEX(Movimientos!$M$7:$M$506,MATCH(ROW()-6,Movimientos!$P$7:$P$506,0))&amp;"","")</f>
        <v/>
      </c>
      <c r="N124" s="14">
        <f>IFERROR(INDEX(Movimientos!$O$7:$O$506,MATCH(ROW()-6,Movimientos!$P$7:$P$506,0))&amp;"","")</f>
        <v/>
      </c>
      <c r="O124" s="11" t="n"/>
      <c r="P124" s="11" t="n"/>
    </row>
    <row r="125" ht="18" customHeight="1">
      <c r="A125" s="14">
        <f>IF(ISNA(MATCH(ROW()-6,Movimientos!$P$7:$P$506,0)),"",ROW()-6)</f>
        <v/>
      </c>
      <c r="B125" s="16">
        <f>IFERROR(INDEX(Movimientos!$B$7:$B$506,MATCH(ROW()-6,Movimientos!$P$7:$P$506,0)),"")</f>
        <v/>
      </c>
      <c r="C125" s="17">
        <f>IFERROR(INDEX(Movimientos!$C$7:$C$506,MATCH(ROW()-6,Movimientos!$P$7:$P$506,0)),"")</f>
        <v/>
      </c>
      <c r="D125" s="14">
        <f>IFERROR(INDEX(Movimientos!$D$7:$D$506,MATCH(ROW()-6,Movimientos!$P$7:$P$506,0))&amp;"","")</f>
        <v/>
      </c>
      <c r="E125" s="14">
        <f>IFERROR(INDEX(Movimientos!$E$7:$E$506,MATCH(ROW()-6,Movimientos!$P$7:$P$506,0))&amp;"","")</f>
        <v/>
      </c>
      <c r="F125" s="14">
        <f>IFERROR(INDEX(Movimientos!$F$7:$F$506,MATCH(ROW()-6,Movimientos!$P$7:$P$506,0))&amp;"","")</f>
        <v/>
      </c>
      <c r="G125" s="14">
        <f>IFERROR(INDEX(Movimientos!$G$7:$G$506,MATCH(ROW()-6,Movimientos!$P$7:$P$506,0))&amp;"","")</f>
        <v/>
      </c>
      <c r="H125" s="14">
        <f>IFERROR(INDEX(Movimientos!$H$7:$H$506,MATCH(ROW()-6,Movimientos!$P$7:$P$506,0))&amp;"","")</f>
        <v/>
      </c>
      <c r="I125" s="14">
        <f>IFERROR(INDEX(Movimientos!$I$7:$I$506,MATCH(ROW()-6,Movimientos!$P$7:$P$506,0))&amp;"","")</f>
        <v/>
      </c>
      <c r="J125" s="14">
        <f>IFERROR(INDEX(Movimientos!$J$7:$J$506,MATCH(ROW()-6,Movimientos!$P$7:$P$506,0))&amp;"","")</f>
        <v/>
      </c>
      <c r="K125" s="14">
        <f>IFERROR(INDEX(Movimientos!$K$7:$K$506,MATCH(ROW()-6,Movimientos!$P$7:$P$506,0))&amp;"","")</f>
        <v/>
      </c>
      <c r="L125" s="14">
        <f>IFERROR(INDEX(Movimientos!$L$7:$L$506,MATCH(ROW()-6,Movimientos!$P$7:$P$506,0))&amp;"","")</f>
        <v/>
      </c>
      <c r="M125" s="14">
        <f>IFERROR(INDEX(Movimientos!$M$7:$M$506,MATCH(ROW()-6,Movimientos!$P$7:$P$506,0))&amp;"","")</f>
        <v/>
      </c>
      <c r="N125" s="14">
        <f>IFERROR(INDEX(Movimientos!$O$7:$O$506,MATCH(ROW()-6,Movimientos!$P$7:$P$506,0))&amp;"","")</f>
        <v/>
      </c>
      <c r="O125" s="11" t="n"/>
      <c r="P125" s="11" t="n"/>
    </row>
    <row r="126" ht="18" customHeight="1">
      <c r="A126" s="14">
        <f>IF(ISNA(MATCH(ROW()-6,Movimientos!$P$7:$P$506,0)),"",ROW()-6)</f>
        <v/>
      </c>
      <c r="B126" s="16">
        <f>IFERROR(INDEX(Movimientos!$B$7:$B$506,MATCH(ROW()-6,Movimientos!$P$7:$P$506,0)),"")</f>
        <v/>
      </c>
      <c r="C126" s="17">
        <f>IFERROR(INDEX(Movimientos!$C$7:$C$506,MATCH(ROW()-6,Movimientos!$P$7:$P$506,0)),"")</f>
        <v/>
      </c>
      <c r="D126" s="14">
        <f>IFERROR(INDEX(Movimientos!$D$7:$D$506,MATCH(ROW()-6,Movimientos!$P$7:$P$506,0))&amp;"","")</f>
        <v/>
      </c>
      <c r="E126" s="14">
        <f>IFERROR(INDEX(Movimientos!$E$7:$E$506,MATCH(ROW()-6,Movimientos!$P$7:$P$506,0))&amp;"","")</f>
        <v/>
      </c>
      <c r="F126" s="14">
        <f>IFERROR(INDEX(Movimientos!$F$7:$F$506,MATCH(ROW()-6,Movimientos!$P$7:$P$506,0))&amp;"","")</f>
        <v/>
      </c>
      <c r="G126" s="14">
        <f>IFERROR(INDEX(Movimientos!$G$7:$G$506,MATCH(ROW()-6,Movimientos!$P$7:$P$506,0))&amp;"","")</f>
        <v/>
      </c>
      <c r="H126" s="14">
        <f>IFERROR(INDEX(Movimientos!$H$7:$H$506,MATCH(ROW()-6,Movimientos!$P$7:$P$506,0))&amp;"","")</f>
        <v/>
      </c>
      <c r="I126" s="14">
        <f>IFERROR(INDEX(Movimientos!$I$7:$I$506,MATCH(ROW()-6,Movimientos!$P$7:$P$506,0))&amp;"","")</f>
        <v/>
      </c>
      <c r="J126" s="14">
        <f>IFERROR(INDEX(Movimientos!$J$7:$J$506,MATCH(ROW()-6,Movimientos!$P$7:$P$506,0))&amp;"","")</f>
        <v/>
      </c>
      <c r="K126" s="14">
        <f>IFERROR(INDEX(Movimientos!$K$7:$K$506,MATCH(ROW()-6,Movimientos!$P$7:$P$506,0))&amp;"","")</f>
        <v/>
      </c>
      <c r="L126" s="14">
        <f>IFERROR(INDEX(Movimientos!$L$7:$L$506,MATCH(ROW()-6,Movimientos!$P$7:$P$506,0))&amp;"","")</f>
        <v/>
      </c>
      <c r="M126" s="14">
        <f>IFERROR(INDEX(Movimientos!$M$7:$M$506,MATCH(ROW()-6,Movimientos!$P$7:$P$506,0))&amp;"","")</f>
        <v/>
      </c>
      <c r="N126" s="14">
        <f>IFERROR(INDEX(Movimientos!$O$7:$O$506,MATCH(ROW()-6,Movimientos!$P$7:$P$506,0))&amp;"","")</f>
        <v/>
      </c>
      <c r="O126" s="11" t="n"/>
      <c r="P126" s="11" t="n"/>
    </row>
    <row r="127" ht="18" customHeight="1">
      <c r="A127" s="14">
        <f>IF(ISNA(MATCH(ROW()-6,Movimientos!$P$7:$P$506,0)),"",ROW()-6)</f>
        <v/>
      </c>
      <c r="B127" s="16">
        <f>IFERROR(INDEX(Movimientos!$B$7:$B$506,MATCH(ROW()-6,Movimientos!$P$7:$P$506,0)),"")</f>
        <v/>
      </c>
      <c r="C127" s="17">
        <f>IFERROR(INDEX(Movimientos!$C$7:$C$506,MATCH(ROW()-6,Movimientos!$P$7:$P$506,0)),"")</f>
        <v/>
      </c>
      <c r="D127" s="14">
        <f>IFERROR(INDEX(Movimientos!$D$7:$D$506,MATCH(ROW()-6,Movimientos!$P$7:$P$506,0))&amp;"","")</f>
        <v/>
      </c>
      <c r="E127" s="14">
        <f>IFERROR(INDEX(Movimientos!$E$7:$E$506,MATCH(ROW()-6,Movimientos!$P$7:$P$506,0))&amp;"","")</f>
        <v/>
      </c>
      <c r="F127" s="14">
        <f>IFERROR(INDEX(Movimientos!$F$7:$F$506,MATCH(ROW()-6,Movimientos!$P$7:$P$506,0))&amp;"","")</f>
        <v/>
      </c>
      <c r="G127" s="14">
        <f>IFERROR(INDEX(Movimientos!$G$7:$G$506,MATCH(ROW()-6,Movimientos!$P$7:$P$506,0))&amp;"","")</f>
        <v/>
      </c>
      <c r="H127" s="14">
        <f>IFERROR(INDEX(Movimientos!$H$7:$H$506,MATCH(ROW()-6,Movimientos!$P$7:$P$506,0))&amp;"","")</f>
        <v/>
      </c>
      <c r="I127" s="14">
        <f>IFERROR(INDEX(Movimientos!$I$7:$I$506,MATCH(ROW()-6,Movimientos!$P$7:$P$506,0))&amp;"","")</f>
        <v/>
      </c>
      <c r="J127" s="14">
        <f>IFERROR(INDEX(Movimientos!$J$7:$J$506,MATCH(ROW()-6,Movimientos!$P$7:$P$506,0))&amp;"","")</f>
        <v/>
      </c>
      <c r="K127" s="14">
        <f>IFERROR(INDEX(Movimientos!$K$7:$K$506,MATCH(ROW()-6,Movimientos!$P$7:$P$506,0))&amp;"","")</f>
        <v/>
      </c>
      <c r="L127" s="14">
        <f>IFERROR(INDEX(Movimientos!$L$7:$L$506,MATCH(ROW()-6,Movimientos!$P$7:$P$506,0))&amp;"","")</f>
        <v/>
      </c>
      <c r="M127" s="14">
        <f>IFERROR(INDEX(Movimientos!$M$7:$M$506,MATCH(ROW()-6,Movimientos!$P$7:$P$506,0))&amp;"","")</f>
        <v/>
      </c>
      <c r="N127" s="14">
        <f>IFERROR(INDEX(Movimientos!$O$7:$O$506,MATCH(ROW()-6,Movimientos!$P$7:$P$506,0))&amp;"","")</f>
        <v/>
      </c>
      <c r="O127" s="11" t="n"/>
      <c r="P127" s="11" t="n"/>
    </row>
    <row r="128" ht="18" customHeight="1">
      <c r="A128" s="14">
        <f>IF(ISNA(MATCH(ROW()-6,Movimientos!$P$7:$P$506,0)),"",ROW()-6)</f>
        <v/>
      </c>
      <c r="B128" s="16">
        <f>IFERROR(INDEX(Movimientos!$B$7:$B$506,MATCH(ROW()-6,Movimientos!$P$7:$P$506,0)),"")</f>
        <v/>
      </c>
      <c r="C128" s="17">
        <f>IFERROR(INDEX(Movimientos!$C$7:$C$506,MATCH(ROW()-6,Movimientos!$P$7:$P$506,0)),"")</f>
        <v/>
      </c>
      <c r="D128" s="14">
        <f>IFERROR(INDEX(Movimientos!$D$7:$D$506,MATCH(ROW()-6,Movimientos!$P$7:$P$506,0))&amp;"","")</f>
        <v/>
      </c>
      <c r="E128" s="14">
        <f>IFERROR(INDEX(Movimientos!$E$7:$E$506,MATCH(ROW()-6,Movimientos!$P$7:$P$506,0))&amp;"","")</f>
        <v/>
      </c>
      <c r="F128" s="14">
        <f>IFERROR(INDEX(Movimientos!$F$7:$F$506,MATCH(ROW()-6,Movimientos!$P$7:$P$506,0))&amp;"","")</f>
        <v/>
      </c>
      <c r="G128" s="14">
        <f>IFERROR(INDEX(Movimientos!$G$7:$G$506,MATCH(ROW()-6,Movimientos!$P$7:$P$506,0))&amp;"","")</f>
        <v/>
      </c>
      <c r="H128" s="14">
        <f>IFERROR(INDEX(Movimientos!$H$7:$H$506,MATCH(ROW()-6,Movimientos!$P$7:$P$506,0))&amp;"","")</f>
        <v/>
      </c>
      <c r="I128" s="14">
        <f>IFERROR(INDEX(Movimientos!$I$7:$I$506,MATCH(ROW()-6,Movimientos!$P$7:$P$506,0))&amp;"","")</f>
        <v/>
      </c>
      <c r="J128" s="14">
        <f>IFERROR(INDEX(Movimientos!$J$7:$J$506,MATCH(ROW()-6,Movimientos!$P$7:$P$506,0))&amp;"","")</f>
        <v/>
      </c>
      <c r="K128" s="14">
        <f>IFERROR(INDEX(Movimientos!$K$7:$K$506,MATCH(ROW()-6,Movimientos!$P$7:$P$506,0))&amp;"","")</f>
        <v/>
      </c>
      <c r="L128" s="14">
        <f>IFERROR(INDEX(Movimientos!$L$7:$L$506,MATCH(ROW()-6,Movimientos!$P$7:$P$506,0))&amp;"","")</f>
        <v/>
      </c>
      <c r="M128" s="14">
        <f>IFERROR(INDEX(Movimientos!$M$7:$M$506,MATCH(ROW()-6,Movimientos!$P$7:$P$506,0))&amp;"","")</f>
        <v/>
      </c>
      <c r="N128" s="14">
        <f>IFERROR(INDEX(Movimientos!$O$7:$O$506,MATCH(ROW()-6,Movimientos!$P$7:$P$506,0))&amp;"","")</f>
        <v/>
      </c>
      <c r="O128" s="11" t="n"/>
      <c r="P128" s="11" t="n"/>
    </row>
    <row r="129" ht="18" customHeight="1">
      <c r="A129" s="14">
        <f>IF(ISNA(MATCH(ROW()-6,Movimientos!$P$7:$P$506,0)),"",ROW()-6)</f>
        <v/>
      </c>
      <c r="B129" s="16">
        <f>IFERROR(INDEX(Movimientos!$B$7:$B$506,MATCH(ROW()-6,Movimientos!$P$7:$P$506,0)),"")</f>
        <v/>
      </c>
      <c r="C129" s="17">
        <f>IFERROR(INDEX(Movimientos!$C$7:$C$506,MATCH(ROW()-6,Movimientos!$P$7:$P$506,0)),"")</f>
        <v/>
      </c>
      <c r="D129" s="14">
        <f>IFERROR(INDEX(Movimientos!$D$7:$D$506,MATCH(ROW()-6,Movimientos!$P$7:$P$506,0))&amp;"","")</f>
        <v/>
      </c>
      <c r="E129" s="14">
        <f>IFERROR(INDEX(Movimientos!$E$7:$E$506,MATCH(ROW()-6,Movimientos!$P$7:$P$506,0))&amp;"","")</f>
        <v/>
      </c>
      <c r="F129" s="14">
        <f>IFERROR(INDEX(Movimientos!$F$7:$F$506,MATCH(ROW()-6,Movimientos!$P$7:$P$506,0))&amp;"","")</f>
        <v/>
      </c>
      <c r="G129" s="14">
        <f>IFERROR(INDEX(Movimientos!$G$7:$G$506,MATCH(ROW()-6,Movimientos!$P$7:$P$506,0))&amp;"","")</f>
        <v/>
      </c>
      <c r="H129" s="14">
        <f>IFERROR(INDEX(Movimientos!$H$7:$H$506,MATCH(ROW()-6,Movimientos!$P$7:$P$506,0))&amp;"","")</f>
        <v/>
      </c>
      <c r="I129" s="14">
        <f>IFERROR(INDEX(Movimientos!$I$7:$I$506,MATCH(ROW()-6,Movimientos!$P$7:$P$506,0))&amp;"","")</f>
        <v/>
      </c>
      <c r="J129" s="14">
        <f>IFERROR(INDEX(Movimientos!$J$7:$J$506,MATCH(ROW()-6,Movimientos!$P$7:$P$506,0))&amp;"","")</f>
        <v/>
      </c>
      <c r="K129" s="14">
        <f>IFERROR(INDEX(Movimientos!$K$7:$K$506,MATCH(ROW()-6,Movimientos!$P$7:$P$506,0))&amp;"","")</f>
        <v/>
      </c>
      <c r="L129" s="14">
        <f>IFERROR(INDEX(Movimientos!$L$7:$L$506,MATCH(ROW()-6,Movimientos!$P$7:$P$506,0))&amp;"","")</f>
        <v/>
      </c>
      <c r="M129" s="14">
        <f>IFERROR(INDEX(Movimientos!$M$7:$M$506,MATCH(ROW()-6,Movimientos!$P$7:$P$506,0))&amp;"","")</f>
        <v/>
      </c>
      <c r="N129" s="14">
        <f>IFERROR(INDEX(Movimientos!$O$7:$O$506,MATCH(ROW()-6,Movimientos!$P$7:$P$506,0))&amp;"","")</f>
        <v/>
      </c>
      <c r="O129" s="11" t="n"/>
      <c r="P129" s="11" t="n"/>
    </row>
    <row r="130" ht="18" customHeight="1">
      <c r="A130" s="14">
        <f>IF(ISNA(MATCH(ROW()-6,Movimientos!$P$7:$P$506,0)),"",ROW()-6)</f>
        <v/>
      </c>
      <c r="B130" s="16">
        <f>IFERROR(INDEX(Movimientos!$B$7:$B$506,MATCH(ROW()-6,Movimientos!$P$7:$P$506,0)),"")</f>
        <v/>
      </c>
      <c r="C130" s="17">
        <f>IFERROR(INDEX(Movimientos!$C$7:$C$506,MATCH(ROW()-6,Movimientos!$P$7:$P$506,0)),"")</f>
        <v/>
      </c>
      <c r="D130" s="14">
        <f>IFERROR(INDEX(Movimientos!$D$7:$D$506,MATCH(ROW()-6,Movimientos!$P$7:$P$506,0))&amp;"","")</f>
        <v/>
      </c>
      <c r="E130" s="14">
        <f>IFERROR(INDEX(Movimientos!$E$7:$E$506,MATCH(ROW()-6,Movimientos!$P$7:$P$506,0))&amp;"","")</f>
        <v/>
      </c>
      <c r="F130" s="14">
        <f>IFERROR(INDEX(Movimientos!$F$7:$F$506,MATCH(ROW()-6,Movimientos!$P$7:$P$506,0))&amp;"","")</f>
        <v/>
      </c>
      <c r="G130" s="14">
        <f>IFERROR(INDEX(Movimientos!$G$7:$G$506,MATCH(ROW()-6,Movimientos!$P$7:$P$506,0))&amp;"","")</f>
        <v/>
      </c>
      <c r="H130" s="14">
        <f>IFERROR(INDEX(Movimientos!$H$7:$H$506,MATCH(ROW()-6,Movimientos!$P$7:$P$506,0))&amp;"","")</f>
        <v/>
      </c>
      <c r="I130" s="14">
        <f>IFERROR(INDEX(Movimientos!$I$7:$I$506,MATCH(ROW()-6,Movimientos!$P$7:$P$506,0))&amp;"","")</f>
        <v/>
      </c>
      <c r="J130" s="14">
        <f>IFERROR(INDEX(Movimientos!$J$7:$J$506,MATCH(ROW()-6,Movimientos!$P$7:$P$506,0))&amp;"","")</f>
        <v/>
      </c>
      <c r="K130" s="14">
        <f>IFERROR(INDEX(Movimientos!$K$7:$K$506,MATCH(ROW()-6,Movimientos!$P$7:$P$506,0))&amp;"","")</f>
        <v/>
      </c>
      <c r="L130" s="14">
        <f>IFERROR(INDEX(Movimientos!$L$7:$L$506,MATCH(ROW()-6,Movimientos!$P$7:$P$506,0))&amp;"","")</f>
        <v/>
      </c>
      <c r="M130" s="14">
        <f>IFERROR(INDEX(Movimientos!$M$7:$M$506,MATCH(ROW()-6,Movimientos!$P$7:$P$506,0))&amp;"","")</f>
        <v/>
      </c>
      <c r="N130" s="14">
        <f>IFERROR(INDEX(Movimientos!$O$7:$O$506,MATCH(ROW()-6,Movimientos!$P$7:$P$506,0))&amp;"","")</f>
        <v/>
      </c>
      <c r="O130" s="11" t="n"/>
      <c r="P130" s="11" t="n"/>
    </row>
    <row r="131" ht="18" customHeight="1">
      <c r="A131" s="14">
        <f>IF(ISNA(MATCH(ROW()-6,Movimientos!$P$7:$P$506,0)),"",ROW()-6)</f>
        <v/>
      </c>
      <c r="B131" s="16">
        <f>IFERROR(INDEX(Movimientos!$B$7:$B$506,MATCH(ROW()-6,Movimientos!$P$7:$P$506,0)),"")</f>
        <v/>
      </c>
      <c r="C131" s="17">
        <f>IFERROR(INDEX(Movimientos!$C$7:$C$506,MATCH(ROW()-6,Movimientos!$P$7:$P$506,0)),"")</f>
        <v/>
      </c>
      <c r="D131" s="14">
        <f>IFERROR(INDEX(Movimientos!$D$7:$D$506,MATCH(ROW()-6,Movimientos!$P$7:$P$506,0))&amp;"","")</f>
        <v/>
      </c>
      <c r="E131" s="14">
        <f>IFERROR(INDEX(Movimientos!$E$7:$E$506,MATCH(ROW()-6,Movimientos!$P$7:$P$506,0))&amp;"","")</f>
        <v/>
      </c>
      <c r="F131" s="14">
        <f>IFERROR(INDEX(Movimientos!$F$7:$F$506,MATCH(ROW()-6,Movimientos!$P$7:$P$506,0))&amp;"","")</f>
        <v/>
      </c>
      <c r="G131" s="14">
        <f>IFERROR(INDEX(Movimientos!$G$7:$G$506,MATCH(ROW()-6,Movimientos!$P$7:$P$506,0))&amp;"","")</f>
        <v/>
      </c>
      <c r="H131" s="14">
        <f>IFERROR(INDEX(Movimientos!$H$7:$H$506,MATCH(ROW()-6,Movimientos!$P$7:$P$506,0))&amp;"","")</f>
        <v/>
      </c>
      <c r="I131" s="14">
        <f>IFERROR(INDEX(Movimientos!$I$7:$I$506,MATCH(ROW()-6,Movimientos!$P$7:$P$506,0))&amp;"","")</f>
        <v/>
      </c>
      <c r="J131" s="14">
        <f>IFERROR(INDEX(Movimientos!$J$7:$J$506,MATCH(ROW()-6,Movimientos!$P$7:$P$506,0))&amp;"","")</f>
        <v/>
      </c>
      <c r="K131" s="14">
        <f>IFERROR(INDEX(Movimientos!$K$7:$K$506,MATCH(ROW()-6,Movimientos!$P$7:$P$506,0))&amp;"","")</f>
        <v/>
      </c>
      <c r="L131" s="14">
        <f>IFERROR(INDEX(Movimientos!$L$7:$L$506,MATCH(ROW()-6,Movimientos!$P$7:$P$506,0))&amp;"","")</f>
        <v/>
      </c>
      <c r="M131" s="14">
        <f>IFERROR(INDEX(Movimientos!$M$7:$M$506,MATCH(ROW()-6,Movimientos!$P$7:$P$506,0))&amp;"","")</f>
        <v/>
      </c>
      <c r="N131" s="14">
        <f>IFERROR(INDEX(Movimientos!$O$7:$O$506,MATCH(ROW()-6,Movimientos!$P$7:$P$506,0))&amp;"","")</f>
        <v/>
      </c>
      <c r="O131" s="11" t="n"/>
      <c r="P131" s="11" t="n"/>
    </row>
    <row r="132" ht="18" customHeight="1">
      <c r="A132" s="14">
        <f>IF(ISNA(MATCH(ROW()-6,Movimientos!$P$7:$P$506,0)),"",ROW()-6)</f>
        <v/>
      </c>
      <c r="B132" s="16">
        <f>IFERROR(INDEX(Movimientos!$B$7:$B$506,MATCH(ROW()-6,Movimientos!$P$7:$P$506,0)),"")</f>
        <v/>
      </c>
      <c r="C132" s="17">
        <f>IFERROR(INDEX(Movimientos!$C$7:$C$506,MATCH(ROW()-6,Movimientos!$P$7:$P$506,0)),"")</f>
        <v/>
      </c>
      <c r="D132" s="14">
        <f>IFERROR(INDEX(Movimientos!$D$7:$D$506,MATCH(ROW()-6,Movimientos!$P$7:$P$506,0))&amp;"","")</f>
        <v/>
      </c>
      <c r="E132" s="14">
        <f>IFERROR(INDEX(Movimientos!$E$7:$E$506,MATCH(ROW()-6,Movimientos!$P$7:$P$506,0))&amp;"","")</f>
        <v/>
      </c>
      <c r="F132" s="14">
        <f>IFERROR(INDEX(Movimientos!$F$7:$F$506,MATCH(ROW()-6,Movimientos!$P$7:$P$506,0))&amp;"","")</f>
        <v/>
      </c>
      <c r="G132" s="14">
        <f>IFERROR(INDEX(Movimientos!$G$7:$G$506,MATCH(ROW()-6,Movimientos!$P$7:$P$506,0))&amp;"","")</f>
        <v/>
      </c>
      <c r="H132" s="14">
        <f>IFERROR(INDEX(Movimientos!$H$7:$H$506,MATCH(ROW()-6,Movimientos!$P$7:$P$506,0))&amp;"","")</f>
        <v/>
      </c>
      <c r="I132" s="14">
        <f>IFERROR(INDEX(Movimientos!$I$7:$I$506,MATCH(ROW()-6,Movimientos!$P$7:$P$506,0))&amp;"","")</f>
        <v/>
      </c>
      <c r="J132" s="14">
        <f>IFERROR(INDEX(Movimientos!$J$7:$J$506,MATCH(ROW()-6,Movimientos!$P$7:$P$506,0))&amp;"","")</f>
        <v/>
      </c>
      <c r="K132" s="14">
        <f>IFERROR(INDEX(Movimientos!$K$7:$K$506,MATCH(ROW()-6,Movimientos!$P$7:$P$506,0))&amp;"","")</f>
        <v/>
      </c>
      <c r="L132" s="14">
        <f>IFERROR(INDEX(Movimientos!$L$7:$L$506,MATCH(ROW()-6,Movimientos!$P$7:$P$506,0))&amp;"","")</f>
        <v/>
      </c>
      <c r="M132" s="14">
        <f>IFERROR(INDEX(Movimientos!$M$7:$M$506,MATCH(ROW()-6,Movimientos!$P$7:$P$506,0))&amp;"","")</f>
        <v/>
      </c>
      <c r="N132" s="14">
        <f>IFERROR(INDEX(Movimientos!$O$7:$O$506,MATCH(ROW()-6,Movimientos!$P$7:$P$506,0))&amp;"","")</f>
        <v/>
      </c>
      <c r="O132" s="11" t="n"/>
      <c r="P132" s="11" t="n"/>
    </row>
    <row r="133" ht="18" customHeight="1">
      <c r="A133" s="14">
        <f>IF(ISNA(MATCH(ROW()-6,Movimientos!$P$7:$P$506,0)),"",ROW()-6)</f>
        <v/>
      </c>
      <c r="B133" s="16">
        <f>IFERROR(INDEX(Movimientos!$B$7:$B$506,MATCH(ROW()-6,Movimientos!$P$7:$P$506,0)),"")</f>
        <v/>
      </c>
      <c r="C133" s="17">
        <f>IFERROR(INDEX(Movimientos!$C$7:$C$506,MATCH(ROW()-6,Movimientos!$P$7:$P$506,0)),"")</f>
        <v/>
      </c>
      <c r="D133" s="14">
        <f>IFERROR(INDEX(Movimientos!$D$7:$D$506,MATCH(ROW()-6,Movimientos!$P$7:$P$506,0))&amp;"","")</f>
        <v/>
      </c>
      <c r="E133" s="14">
        <f>IFERROR(INDEX(Movimientos!$E$7:$E$506,MATCH(ROW()-6,Movimientos!$P$7:$P$506,0))&amp;"","")</f>
        <v/>
      </c>
      <c r="F133" s="14">
        <f>IFERROR(INDEX(Movimientos!$F$7:$F$506,MATCH(ROW()-6,Movimientos!$P$7:$P$506,0))&amp;"","")</f>
        <v/>
      </c>
      <c r="G133" s="14">
        <f>IFERROR(INDEX(Movimientos!$G$7:$G$506,MATCH(ROW()-6,Movimientos!$P$7:$P$506,0))&amp;"","")</f>
        <v/>
      </c>
      <c r="H133" s="14">
        <f>IFERROR(INDEX(Movimientos!$H$7:$H$506,MATCH(ROW()-6,Movimientos!$P$7:$P$506,0))&amp;"","")</f>
        <v/>
      </c>
      <c r="I133" s="14">
        <f>IFERROR(INDEX(Movimientos!$I$7:$I$506,MATCH(ROW()-6,Movimientos!$P$7:$P$506,0))&amp;"","")</f>
        <v/>
      </c>
      <c r="J133" s="14">
        <f>IFERROR(INDEX(Movimientos!$J$7:$J$506,MATCH(ROW()-6,Movimientos!$P$7:$P$506,0))&amp;"","")</f>
        <v/>
      </c>
      <c r="K133" s="14">
        <f>IFERROR(INDEX(Movimientos!$K$7:$K$506,MATCH(ROW()-6,Movimientos!$P$7:$P$506,0))&amp;"","")</f>
        <v/>
      </c>
      <c r="L133" s="14">
        <f>IFERROR(INDEX(Movimientos!$L$7:$L$506,MATCH(ROW()-6,Movimientos!$P$7:$P$506,0))&amp;"","")</f>
        <v/>
      </c>
      <c r="M133" s="14">
        <f>IFERROR(INDEX(Movimientos!$M$7:$M$506,MATCH(ROW()-6,Movimientos!$P$7:$P$506,0))&amp;"","")</f>
        <v/>
      </c>
      <c r="N133" s="14">
        <f>IFERROR(INDEX(Movimientos!$O$7:$O$506,MATCH(ROW()-6,Movimientos!$P$7:$P$506,0))&amp;"","")</f>
        <v/>
      </c>
      <c r="O133" s="11" t="n"/>
      <c r="P133" s="11" t="n"/>
    </row>
    <row r="134" ht="18" customHeight="1">
      <c r="A134" s="14">
        <f>IF(ISNA(MATCH(ROW()-6,Movimientos!$P$7:$P$506,0)),"",ROW()-6)</f>
        <v/>
      </c>
      <c r="B134" s="16">
        <f>IFERROR(INDEX(Movimientos!$B$7:$B$506,MATCH(ROW()-6,Movimientos!$P$7:$P$506,0)),"")</f>
        <v/>
      </c>
      <c r="C134" s="17">
        <f>IFERROR(INDEX(Movimientos!$C$7:$C$506,MATCH(ROW()-6,Movimientos!$P$7:$P$506,0)),"")</f>
        <v/>
      </c>
      <c r="D134" s="14">
        <f>IFERROR(INDEX(Movimientos!$D$7:$D$506,MATCH(ROW()-6,Movimientos!$P$7:$P$506,0))&amp;"","")</f>
        <v/>
      </c>
      <c r="E134" s="14">
        <f>IFERROR(INDEX(Movimientos!$E$7:$E$506,MATCH(ROW()-6,Movimientos!$P$7:$P$506,0))&amp;"","")</f>
        <v/>
      </c>
      <c r="F134" s="14">
        <f>IFERROR(INDEX(Movimientos!$F$7:$F$506,MATCH(ROW()-6,Movimientos!$P$7:$P$506,0))&amp;"","")</f>
        <v/>
      </c>
      <c r="G134" s="14">
        <f>IFERROR(INDEX(Movimientos!$G$7:$G$506,MATCH(ROW()-6,Movimientos!$P$7:$P$506,0))&amp;"","")</f>
        <v/>
      </c>
      <c r="H134" s="14">
        <f>IFERROR(INDEX(Movimientos!$H$7:$H$506,MATCH(ROW()-6,Movimientos!$P$7:$P$506,0))&amp;"","")</f>
        <v/>
      </c>
      <c r="I134" s="14">
        <f>IFERROR(INDEX(Movimientos!$I$7:$I$506,MATCH(ROW()-6,Movimientos!$P$7:$P$506,0))&amp;"","")</f>
        <v/>
      </c>
      <c r="J134" s="14">
        <f>IFERROR(INDEX(Movimientos!$J$7:$J$506,MATCH(ROW()-6,Movimientos!$P$7:$P$506,0))&amp;"","")</f>
        <v/>
      </c>
      <c r="K134" s="14">
        <f>IFERROR(INDEX(Movimientos!$K$7:$K$506,MATCH(ROW()-6,Movimientos!$P$7:$P$506,0))&amp;"","")</f>
        <v/>
      </c>
      <c r="L134" s="14">
        <f>IFERROR(INDEX(Movimientos!$L$7:$L$506,MATCH(ROW()-6,Movimientos!$P$7:$P$506,0))&amp;"","")</f>
        <v/>
      </c>
      <c r="M134" s="14">
        <f>IFERROR(INDEX(Movimientos!$M$7:$M$506,MATCH(ROW()-6,Movimientos!$P$7:$P$506,0))&amp;"","")</f>
        <v/>
      </c>
      <c r="N134" s="14">
        <f>IFERROR(INDEX(Movimientos!$O$7:$O$506,MATCH(ROW()-6,Movimientos!$P$7:$P$506,0))&amp;"","")</f>
        <v/>
      </c>
      <c r="O134" s="11" t="n"/>
      <c r="P134" s="11" t="n"/>
    </row>
    <row r="135" ht="18" customHeight="1">
      <c r="A135" s="14">
        <f>IF(ISNA(MATCH(ROW()-6,Movimientos!$P$7:$P$506,0)),"",ROW()-6)</f>
        <v/>
      </c>
      <c r="B135" s="16">
        <f>IFERROR(INDEX(Movimientos!$B$7:$B$506,MATCH(ROW()-6,Movimientos!$P$7:$P$506,0)),"")</f>
        <v/>
      </c>
      <c r="C135" s="17">
        <f>IFERROR(INDEX(Movimientos!$C$7:$C$506,MATCH(ROW()-6,Movimientos!$P$7:$P$506,0)),"")</f>
        <v/>
      </c>
      <c r="D135" s="14">
        <f>IFERROR(INDEX(Movimientos!$D$7:$D$506,MATCH(ROW()-6,Movimientos!$P$7:$P$506,0))&amp;"","")</f>
        <v/>
      </c>
      <c r="E135" s="14">
        <f>IFERROR(INDEX(Movimientos!$E$7:$E$506,MATCH(ROW()-6,Movimientos!$P$7:$P$506,0))&amp;"","")</f>
        <v/>
      </c>
      <c r="F135" s="14">
        <f>IFERROR(INDEX(Movimientos!$F$7:$F$506,MATCH(ROW()-6,Movimientos!$P$7:$P$506,0))&amp;"","")</f>
        <v/>
      </c>
      <c r="G135" s="14">
        <f>IFERROR(INDEX(Movimientos!$G$7:$G$506,MATCH(ROW()-6,Movimientos!$P$7:$P$506,0))&amp;"","")</f>
        <v/>
      </c>
      <c r="H135" s="14">
        <f>IFERROR(INDEX(Movimientos!$H$7:$H$506,MATCH(ROW()-6,Movimientos!$P$7:$P$506,0))&amp;"","")</f>
        <v/>
      </c>
      <c r="I135" s="14">
        <f>IFERROR(INDEX(Movimientos!$I$7:$I$506,MATCH(ROW()-6,Movimientos!$P$7:$P$506,0))&amp;"","")</f>
        <v/>
      </c>
      <c r="J135" s="14">
        <f>IFERROR(INDEX(Movimientos!$J$7:$J$506,MATCH(ROW()-6,Movimientos!$P$7:$P$506,0))&amp;"","")</f>
        <v/>
      </c>
      <c r="K135" s="14">
        <f>IFERROR(INDEX(Movimientos!$K$7:$K$506,MATCH(ROW()-6,Movimientos!$P$7:$P$506,0))&amp;"","")</f>
        <v/>
      </c>
      <c r="L135" s="14">
        <f>IFERROR(INDEX(Movimientos!$L$7:$L$506,MATCH(ROW()-6,Movimientos!$P$7:$P$506,0))&amp;"","")</f>
        <v/>
      </c>
      <c r="M135" s="14">
        <f>IFERROR(INDEX(Movimientos!$M$7:$M$506,MATCH(ROW()-6,Movimientos!$P$7:$P$506,0))&amp;"","")</f>
        <v/>
      </c>
      <c r="N135" s="14">
        <f>IFERROR(INDEX(Movimientos!$O$7:$O$506,MATCH(ROW()-6,Movimientos!$P$7:$P$506,0))&amp;"","")</f>
        <v/>
      </c>
      <c r="O135" s="11" t="n"/>
      <c r="P135" s="11" t="n"/>
    </row>
    <row r="136" ht="18" customHeight="1">
      <c r="A136" s="14">
        <f>IF(ISNA(MATCH(ROW()-6,Movimientos!$P$7:$P$506,0)),"",ROW()-6)</f>
        <v/>
      </c>
      <c r="B136" s="16">
        <f>IFERROR(INDEX(Movimientos!$B$7:$B$506,MATCH(ROW()-6,Movimientos!$P$7:$P$506,0)),"")</f>
        <v/>
      </c>
      <c r="C136" s="17">
        <f>IFERROR(INDEX(Movimientos!$C$7:$C$506,MATCH(ROW()-6,Movimientos!$P$7:$P$506,0)),"")</f>
        <v/>
      </c>
      <c r="D136" s="14">
        <f>IFERROR(INDEX(Movimientos!$D$7:$D$506,MATCH(ROW()-6,Movimientos!$P$7:$P$506,0))&amp;"","")</f>
        <v/>
      </c>
      <c r="E136" s="14">
        <f>IFERROR(INDEX(Movimientos!$E$7:$E$506,MATCH(ROW()-6,Movimientos!$P$7:$P$506,0))&amp;"","")</f>
        <v/>
      </c>
      <c r="F136" s="14">
        <f>IFERROR(INDEX(Movimientos!$F$7:$F$506,MATCH(ROW()-6,Movimientos!$P$7:$P$506,0))&amp;"","")</f>
        <v/>
      </c>
      <c r="G136" s="14">
        <f>IFERROR(INDEX(Movimientos!$G$7:$G$506,MATCH(ROW()-6,Movimientos!$P$7:$P$506,0))&amp;"","")</f>
        <v/>
      </c>
      <c r="H136" s="14">
        <f>IFERROR(INDEX(Movimientos!$H$7:$H$506,MATCH(ROW()-6,Movimientos!$P$7:$P$506,0))&amp;"","")</f>
        <v/>
      </c>
      <c r="I136" s="14">
        <f>IFERROR(INDEX(Movimientos!$I$7:$I$506,MATCH(ROW()-6,Movimientos!$P$7:$P$506,0))&amp;"","")</f>
        <v/>
      </c>
      <c r="J136" s="14">
        <f>IFERROR(INDEX(Movimientos!$J$7:$J$506,MATCH(ROW()-6,Movimientos!$P$7:$P$506,0))&amp;"","")</f>
        <v/>
      </c>
      <c r="K136" s="14">
        <f>IFERROR(INDEX(Movimientos!$K$7:$K$506,MATCH(ROW()-6,Movimientos!$P$7:$P$506,0))&amp;"","")</f>
        <v/>
      </c>
      <c r="L136" s="14">
        <f>IFERROR(INDEX(Movimientos!$L$7:$L$506,MATCH(ROW()-6,Movimientos!$P$7:$P$506,0))&amp;"","")</f>
        <v/>
      </c>
      <c r="M136" s="14">
        <f>IFERROR(INDEX(Movimientos!$M$7:$M$506,MATCH(ROW()-6,Movimientos!$P$7:$P$506,0))&amp;"","")</f>
        <v/>
      </c>
      <c r="N136" s="14">
        <f>IFERROR(INDEX(Movimientos!$O$7:$O$506,MATCH(ROW()-6,Movimientos!$P$7:$P$506,0))&amp;"","")</f>
        <v/>
      </c>
      <c r="O136" s="11" t="n"/>
      <c r="P136" s="11" t="n"/>
    </row>
    <row r="137" ht="18" customHeight="1">
      <c r="A137" s="14">
        <f>IF(ISNA(MATCH(ROW()-6,Movimientos!$P$7:$P$506,0)),"",ROW()-6)</f>
        <v/>
      </c>
      <c r="B137" s="16">
        <f>IFERROR(INDEX(Movimientos!$B$7:$B$506,MATCH(ROW()-6,Movimientos!$P$7:$P$506,0)),"")</f>
        <v/>
      </c>
      <c r="C137" s="17">
        <f>IFERROR(INDEX(Movimientos!$C$7:$C$506,MATCH(ROW()-6,Movimientos!$P$7:$P$506,0)),"")</f>
        <v/>
      </c>
      <c r="D137" s="14">
        <f>IFERROR(INDEX(Movimientos!$D$7:$D$506,MATCH(ROW()-6,Movimientos!$P$7:$P$506,0))&amp;"","")</f>
        <v/>
      </c>
      <c r="E137" s="14">
        <f>IFERROR(INDEX(Movimientos!$E$7:$E$506,MATCH(ROW()-6,Movimientos!$P$7:$P$506,0))&amp;"","")</f>
        <v/>
      </c>
      <c r="F137" s="14">
        <f>IFERROR(INDEX(Movimientos!$F$7:$F$506,MATCH(ROW()-6,Movimientos!$P$7:$P$506,0))&amp;"","")</f>
        <v/>
      </c>
      <c r="G137" s="14">
        <f>IFERROR(INDEX(Movimientos!$G$7:$G$506,MATCH(ROW()-6,Movimientos!$P$7:$P$506,0))&amp;"","")</f>
        <v/>
      </c>
      <c r="H137" s="14">
        <f>IFERROR(INDEX(Movimientos!$H$7:$H$506,MATCH(ROW()-6,Movimientos!$P$7:$P$506,0))&amp;"","")</f>
        <v/>
      </c>
      <c r="I137" s="14">
        <f>IFERROR(INDEX(Movimientos!$I$7:$I$506,MATCH(ROW()-6,Movimientos!$P$7:$P$506,0))&amp;"","")</f>
        <v/>
      </c>
      <c r="J137" s="14">
        <f>IFERROR(INDEX(Movimientos!$J$7:$J$506,MATCH(ROW()-6,Movimientos!$P$7:$P$506,0))&amp;"","")</f>
        <v/>
      </c>
      <c r="K137" s="14">
        <f>IFERROR(INDEX(Movimientos!$K$7:$K$506,MATCH(ROW()-6,Movimientos!$P$7:$P$506,0))&amp;"","")</f>
        <v/>
      </c>
      <c r="L137" s="14">
        <f>IFERROR(INDEX(Movimientos!$L$7:$L$506,MATCH(ROW()-6,Movimientos!$P$7:$P$506,0))&amp;"","")</f>
        <v/>
      </c>
      <c r="M137" s="14">
        <f>IFERROR(INDEX(Movimientos!$M$7:$M$506,MATCH(ROW()-6,Movimientos!$P$7:$P$506,0))&amp;"","")</f>
        <v/>
      </c>
      <c r="N137" s="14">
        <f>IFERROR(INDEX(Movimientos!$O$7:$O$506,MATCH(ROW()-6,Movimientos!$P$7:$P$506,0))&amp;"","")</f>
        <v/>
      </c>
      <c r="O137" s="11" t="n"/>
      <c r="P137" s="11" t="n"/>
    </row>
    <row r="138" ht="18" customHeight="1">
      <c r="A138" s="14">
        <f>IF(ISNA(MATCH(ROW()-6,Movimientos!$P$7:$P$506,0)),"",ROW()-6)</f>
        <v/>
      </c>
      <c r="B138" s="16">
        <f>IFERROR(INDEX(Movimientos!$B$7:$B$506,MATCH(ROW()-6,Movimientos!$P$7:$P$506,0)),"")</f>
        <v/>
      </c>
      <c r="C138" s="17">
        <f>IFERROR(INDEX(Movimientos!$C$7:$C$506,MATCH(ROW()-6,Movimientos!$P$7:$P$506,0)),"")</f>
        <v/>
      </c>
      <c r="D138" s="14">
        <f>IFERROR(INDEX(Movimientos!$D$7:$D$506,MATCH(ROW()-6,Movimientos!$P$7:$P$506,0))&amp;"","")</f>
        <v/>
      </c>
      <c r="E138" s="14">
        <f>IFERROR(INDEX(Movimientos!$E$7:$E$506,MATCH(ROW()-6,Movimientos!$P$7:$P$506,0))&amp;"","")</f>
        <v/>
      </c>
      <c r="F138" s="14">
        <f>IFERROR(INDEX(Movimientos!$F$7:$F$506,MATCH(ROW()-6,Movimientos!$P$7:$P$506,0))&amp;"","")</f>
        <v/>
      </c>
      <c r="G138" s="14">
        <f>IFERROR(INDEX(Movimientos!$G$7:$G$506,MATCH(ROW()-6,Movimientos!$P$7:$P$506,0))&amp;"","")</f>
        <v/>
      </c>
      <c r="H138" s="14">
        <f>IFERROR(INDEX(Movimientos!$H$7:$H$506,MATCH(ROW()-6,Movimientos!$P$7:$P$506,0))&amp;"","")</f>
        <v/>
      </c>
      <c r="I138" s="14">
        <f>IFERROR(INDEX(Movimientos!$I$7:$I$506,MATCH(ROW()-6,Movimientos!$P$7:$P$506,0))&amp;"","")</f>
        <v/>
      </c>
      <c r="J138" s="14">
        <f>IFERROR(INDEX(Movimientos!$J$7:$J$506,MATCH(ROW()-6,Movimientos!$P$7:$P$506,0))&amp;"","")</f>
        <v/>
      </c>
      <c r="K138" s="14">
        <f>IFERROR(INDEX(Movimientos!$K$7:$K$506,MATCH(ROW()-6,Movimientos!$P$7:$P$506,0))&amp;"","")</f>
        <v/>
      </c>
      <c r="L138" s="14">
        <f>IFERROR(INDEX(Movimientos!$L$7:$L$506,MATCH(ROW()-6,Movimientos!$P$7:$P$506,0))&amp;"","")</f>
        <v/>
      </c>
      <c r="M138" s="14">
        <f>IFERROR(INDEX(Movimientos!$M$7:$M$506,MATCH(ROW()-6,Movimientos!$P$7:$P$506,0))&amp;"","")</f>
        <v/>
      </c>
      <c r="N138" s="14">
        <f>IFERROR(INDEX(Movimientos!$O$7:$O$506,MATCH(ROW()-6,Movimientos!$P$7:$P$506,0))&amp;"","")</f>
        <v/>
      </c>
      <c r="O138" s="11" t="n"/>
      <c r="P138" s="11" t="n"/>
    </row>
    <row r="139" ht="18" customHeight="1">
      <c r="A139" s="14">
        <f>IF(ISNA(MATCH(ROW()-6,Movimientos!$P$7:$P$506,0)),"",ROW()-6)</f>
        <v/>
      </c>
      <c r="B139" s="16">
        <f>IFERROR(INDEX(Movimientos!$B$7:$B$506,MATCH(ROW()-6,Movimientos!$P$7:$P$506,0)),"")</f>
        <v/>
      </c>
      <c r="C139" s="17">
        <f>IFERROR(INDEX(Movimientos!$C$7:$C$506,MATCH(ROW()-6,Movimientos!$P$7:$P$506,0)),"")</f>
        <v/>
      </c>
      <c r="D139" s="14">
        <f>IFERROR(INDEX(Movimientos!$D$7:$D$506,MATCH(ROW()-6,Movimientos!$P$7:$P$506,0))&amp;"","")</f>
        <v/>
      </c>
      <c r="E139" s="14">
        <f>IFERROR(INDEX(Movimientos!$E$7:$E$506,MATCH(ROW()-6,Movimientos!$P$7:$P$506,0))&amp;"","")</f>
        <v/>
      </c>
      <c r="F139" s="14">
        <f>IFERROR(INDEX(Movimientos!$F$7:$F$506,MATCH(ROW()-6,Movimientos!$P$7:$P$506,0))&amp;"","")</f>
        <v/>
      </c>
      <c r="G139" s="14">
        <f>IFERROR(INDEX(Movimientos!$G$7:$G$506,MATCH(ROW()-6,Movimientos!$P$7:$P$506,0))&amp;"","")</f>
        <v/>
      </c>
      <c r="H139" s="14">
        <f>IFERROR(INDEX(Movimientos!$H$7:$H$506,MATCH(ROW()-6,Movimientos!$P$7:$P$506,0))&amp;"","")</f>
        <v/>
      </c>
      <c r="I139" s="14">
        <f>IFERROR(INDEX(Movimientos!$I$7:$I$506,MATCH(ROW()-6,Movimientos!$P$7:$P$506,0))&amp;"","")</f>
        <v/>
      </c>
      <c r="J139" s="14">
        <f>IFERROR(INDEX(Movimientos!$J$7:$J$506,MATCH(ROW()-6,Movimientos!$P$7:$P$506,0))&amp;"","")</f>
        <v/>
      </c>
      <c r="K139" s="14">
        <f>IFERROR(INDEX(Movimientos!$K$7:$K$506,MATCH(ROW()-6,Movimientos!$P$7:$P$506,0))&amp;"","")</f>
        <v/>
      </c>
      <c r="L139" s="14">
        <f>IFERROR(INDEX(Movimientos!$L$7:$L$506,MATCH(ROW()-6,Movimientos!$P$7:$P$506,0))&amp;"","")</f>
        <v/>
      </c>
      <c r="M139" s="14">
        <f>IFERROR(INDEX(Movimientos!$M$7:$M$506,MATCH(ROW()-6,Movimientos!$P$7:$P$506,0))&amp;"","")</f>
        <v/>
      </c>
      <c r="N139" s="14">
        <f>IFERROR(INDEX(Movimientos!$O$7:$O$506,MATCH(ROW()-6,Movimientos!$P$7:$P$506,0))&amp;"","")</f>
        <v/>
      </c>
      <c r="O139" s="11" t="n"/>
      <c r="P139" s="11" t="n"/>
    </row>
    <row r="140" ht="18" customHeight="1">
      <c r="A140" s="14">
        <f>IF(ISNA(MATCH(ROW()-6,Movimientos!$P$7:$P$506,0)),"",ROW()-6)</f>
        <v/>
      </c>
      <c r="B140" s="16">
        <f>IFERROR(INDEX(Movimientos!$B$7:$B$506,MATCH(ROW()-6,Movimientos!$P$7:$P$506,0)),"")</f>
        <v/>
      </c>
      <c r="C140" s="17">
        <f>IFERROR(INDEX(Movimientos!$C$7:$C$506,MATCH(ROW()-6,Movimientos!$P$7:$P$506,0)),"")</f>
        <v/>
      </c>
      <c r="D140" s="14">
        <f>IFERROR(INDEX(Movimientos!$D$7:$D$506,MATCH(ROW()-6,Movimientos!$P$7:$P$506,0))&amp;"","")</f>
        <v/>
      </c>
      <c r="E140" s="14">
        <f>IFERROR(INDEX(Movimientos!$E$7:$E$506,MATCH(ROW()-6,Movimientos!$P$7:$P$506,0))&amp;"","")</f>
        <v/>
      </c>
      <c r="F140" s="14">
        <f>IFERROR(INDEX(Movimientos!$F$7:$F$506,MATCH(ROW()-6,Movimientos!$P$7:$P$506,0))&amp;"","")</f>
        <v/>
      </c>
      <c r="G140" s="14">
        <f>IFERROR(INDEX(Movimientos!$G$7:$G$506,MATCH(ROW()-6,Movimientos!$P$7:$P$506,0))&amp;"","")</f>
        <v/>
      </c>
      <c r="H140" s="14">
        <f>IFERROR(INDEX(Movimientos!$H$7:$H$506,MATCH(ROW()-6,Movimientos!$P$7:$P$506,0))&amp;"","")</f>
        <v/>
      </c>
      <c r="I140" s="14">
        <f>IFERROR(INDEX(Movimientos!$I$7:$I$506,MATCH(ROW()-6,Movimientos!$P$7:$P$506,0))&amp;"","")</f>
        <v/>
      </c>
      <c r="J140" s="14">
        <f>IFERROR(INDEX(Movimientos!$J$7:$J$506,MATCH(ROW()-6,Movimientos!$P$7:$P$506,0))&amp;"","")</f>
        <v/>
      </c>
      <c r="K140" s="14">
        <f>IFERROR(INDEX(Movimientos!$K$7:$K$506,MATCH(ROW()-6,Movimientos!$P$7:$P$506,0))&amp;"","")</f>
        <v/>
      </c>
      <c r="L140" s="14">
        <f>IFERROR(INDEX(Movimientos!$L$7:$L$506,MATCH(ROW()-6,Movimientos!$P$7:$P$506,0))&amp;"","")</f>
        <v/>
      </c>
      <c r="M140" s="14">
        <f>IFERROR(INDEX(Movimientos!$M$7:$M$506,MATCH(ROW()-6,Movimientos!$P$7:$P$506,0))&amp;"","")</f>
        <v/>
      </c>
      <c r="N140" s="14">
        <f>IFERROR(INDEX(Movimientos!$O$7:$O$506,MATCH(ROW()-6,Movimientos!$P$7:$P$506,0))&amp;"","")</f>
        <v/>
      </c>
      <c r="O140" s="11" t="n"/>
      <c r="P140" s="11" t="n"/>
    </row>
    <row r="141" ht="18" customHeight="1">
      <c r="A141" s="14">
        <f>IF(ISNA(MATCH(ROW()-6,Movimientos!$P$7:$P$506,0)),"",ROW()-6)</f>
        <v/>
      </c>
      <c r="B141" s="16">
        <f>IFERROR(INDEX(Movimientos!$B$7:$B$506,MATCH(ROW()-6,Movimientos!$P$7:$P$506,0)),"")</f>
        <v/>
      </c>
      <c r="C141" s="17">
        <f>IFERROR(INDEX(Movimientos!$C$7:$C$506,MATCH(ROW()-6,Movimientos!$P$7:$P$506,0)),"")</f>
        <v/>
      </c>
      <c r="D141" s="14">
        <f>IFERROR(INDEX(Movimientos!$D$7:$D$506,MATCH(ROW()-6,Movimientos!$P$7:$P$506,0))&amp;"","")</f>
        <v/>
      </c>
      <c r="E141" s="14">
        <f>IFERROR(INDEX(Movimientos!$E$7:$E$506,MATCH(ROW()-6,Movimientos!$P$7:$P$506,0))&amp;"","")</f>
        <v/>
      </c>
      <c r="F141" s="14">
        <f>IFERROR(INDEX(Movimientos!$F$7:$F$506,MATCH(ROW()-6,Movimientos!$P$7:$P$506,0))&amp;"","")</f>
        <v/>
      </c>
      <c r="G141" s="14">
        <f>IFERROR(INDEX(Movimientos!$G$7:$G$506,MATCH(ROW()-6,Movimientos!$P$7:$P$506,0))&amp;"","")</f>
        <v/>
      </c>
      <c r="H141" s="14">
        <f>IFERROR(INDEX(Movimientos!$H$7:$H$506,MATCH(ROW()-6,Movimientos!$P$7:$P$506,0))&amp;"","")</f>
        <v/>
      </c>
      <c r="I141" s="14">
        <f>IFERROR(INDEX(Movimientos!$I$7:$I$506,MATCH(ROW()-6,Movimientos!$P$7:$P$506,0))&amp;"","")</f>
        <v/>
      </c>
      <c r="J141" s="14">
        <f>IFERROR(INDEX(Movimientos!$J$7:$J$506,MATCH(ROW()-6,Movimientos!$P$7:$P$506,0))&amp;"","")</f>
        <v/>
      </c>
      <c r="K141" s="14">
        <f>IFERROR(INDEX(Movimientos!$K$7:$K$506,MATCH(ROW()-6,Movimientos!$P$7:$P$506,0))&amp;"","")</f>
        <v/>
      </c>
      <c r="L141" s="14">
        <f>IFERROR(INDEX(Movimientos!$L$7:$L$506,MATCH(ROW()-6,Movimientos!$P$7:$P$506,0))&amp;"","")</f>
        <v/>
      </c>
      <c r="M141" s="14">
        <f>IFERROR(INDEX(Movimientos!$M$7:$M$506,MATCH(ROW()-6,Movimientos!$P$7:$P$506,0))&amp;"","")</f>
        <v/>
      </c>
      <c r="N141" s="14">
        <f>IFERROR(INDEX(Movimientos!$O$7:$O$506,MATCH(ROW()-6,Movimientos!$P$7:$P$506,0))&amp;"","")</f>
        <v/>
      </c>
      <c r="O141" s="11" t="n"/>
      <c r="P141" s="11" t="n"/>
    </row>
    <row r="142" ht="18" customHeight="1">
      <c r="A142" s="14">
        <f>IF(ISNA(MATCH(ROW()-6,Movimientos!$P$7:$P$506,0)),"",ROW()-6)</f>
        <v/>
      </c>
      <c r="B142" s="16">
        <f>IFERROR(INDEX(Movimientos!$B$7:$B$506,MATCH(ROW()-6,Movimientos!$P$7:$P$506,0)),"")</f>
        <v/>
      </c>
      <c r="C142" s="17">
        <f>IFERROR(INDEX(Movimientos!$C$7:$C$506,MATCH(ROW()-6,Movimientos!$P$7:$P$506,0)),"")</f>
        <v/>
      </c>
      <c r="D142" s="14">
        <f>IFERROR(INDEX(Movimientos!$D$7:$D$506,MATCH(ROW()-6,Movimientos!$P$7:$P$506,0))&amp;"","")</f>
        <v/>
      </c>
      <c r="E142" s="14">
        <f>IFERROR(INDEX(Movimientos!$E$7:$E$506,MATCH(ROW()-6,Movimientos!$P$7:$P$506,0))&amp;"","")</f>
        <v/>
      </c>
      <c r="F142" s="14">
        <f>IFERROR(INDEX(Movimientos!$F$7:$F$506,MATCH(ROW()-6,Movimientos!$P$7:$P$506,0))&amp;"","")</f>
        <v/>
      </c>
      <c r="G142" s="14">
        <f>IFERROR(INDEX(Movimientos!$G$7:$G$506,MATCH(ROW()-6,Movimientos!$P$7:$P$506,0))&amp;"","")</f>
        <v/>
      </c>
      <c r="H142" s="14">
        <f>IFERROR(INDEX(Movimientos!$H$7:$H$506,MATCH(ROW()-6,Movimientos!$P$7:$P$506,0))&amp;"","")</f>
        <v/>
      </c>
      <c r="I142" s="14">
        <f>IFERROR(INDEX(Movimientos!$I$7:$I$506,MATCH(ROW()-6,Movimientos!$P$7:$P$506,0))&amp;"","")</f>
        <v/>
      </c>
      <c r="J142" s="14">
        <f>IFERROR(INDEX(Movimientos!$J$7:$J$506,MATCH(ROW()-6,Movimientos!$P$7:$P$506,0))&amp;"","")</f>
        <v/>
      </c>
      <c r="K142" s="14">
        <f>IFERROR(INDEX(Movimientos!$K$7:$K$506,MATCH(ROW()-6,Movimientos!$P$7:$P$506,0))&amp;"","")</f>
        <v/>
      </c>
      <c r="L142" s="14">
        <f>IFERROR(INDEX(Movimientos!$L$7:$L$506,MATCH(ROW()-6,Movimientos!$P$7:$P$506,0))&amp;"","")</f>
        <v/>
      </c>
      <c r="M142" s="14">
        <f>IFERROR(INDEX(Movimientos!$M$7:$M$506,MATCH(ROW()-6,Movimientos!$P$7:$P$506,0))&amp;"","")</f>
        <v/>
      </c>
      <c r="N142" s="14">
        <f>IFERROR(INDEX(Movimientos!$O$7:$O$506,MATCH(ROW()-6,Movimientos!$P$7:$P$506,0))&amp;"","")</f>
        <v/>
      </c>
      <c r="O142" s="11" t="n"/>
      <c r="P142" s="11" t="n"/>
    </row>
    <row r="143" ht="18" customHeight="1">
      <c r="A143" s="14">
        <f>IF(ISNA(MATCH(ROW()-6,Movimientos!$P$7:$P$506,0)),"",ROW()-6)</f>
        <v/>
      </c>
      <c r="B143" s="16">
        <f>IFERROR(INDEX(Movimientos!$B$7:$B$506,MATCH(ROW()-6,Movimientos!$P$7:$P$506,0)),"")</f>
        <v/>
      </c>
      <c r="C143" s="17">
        <f>IFERROR(INDEX(Movimientos!$C$7:$C$506,MATCH(ROW()-6,Movimientos!$P$7:$P$506,0)),"")</f>
        <v/>
      </c>
      <c r="D143" s="14">
        <f>IFERROR(INDEX(Movimientos!$D$7:$D$506,MATCH(ROW()-6,Movimientos!$P$7:$P$506,0))&amp;"","")</f>
        <v/>
      </c>
      <c r="E143" s="14">
        <f>IFERROR(INDEX(Movimientos!$E$7:$E$506,MATCH(ROW()-6,Movimientos!$P$7:$P$506,0))&amp;"","")</f>
        <v/>
      </c>
      <c r="F143" s="14">
        <f>IFERROR(INDEX(Movimientos!$F$7:$F$506,MATCH(ROW()-6,Movimientos!$P$7:$P$506,0))&amp;"","")</f>
        <v/>
      </c>
      <c r="G143" s="14">
        <f>IFERROR(INDEX(Movimientos!$G$7:$G$506,MATCH(ROW()-6,Movimientos!$P$7:$P$506,0))&amp;"","")</f>
        <v/>
      </c>
      <c r="H143" s="14">
        <f>IFERROR(INDEX(Movimientos!$H$7:$H$506,MATCH(ROW()-6,Movimientos!$P$7:$P$506,0))&amp;"","")</f>
        <v/>
      </c>
      <c r="I143" s="14">
        <f>IFERROR(INDEX(Movimientos!$I$7:$I$506,MATCH(ROW()-6,Movimientos!$P$7:$P$506,0))&amp;"","")</f>
        <v/>
      </c>
      <c r="J143" s="14">
        <f>IFERROR(INDEX(Movimientos!$J$7:$J$506,MATCH(ROW()-6,Movimientos!$P$7:$P$506,0))&amp;"","")</f>
        <v/>
      </c>
      <c r="K143" s="14">
        <f>IFERROR(INDEX(Movimientos!$K$7:$K$506,MATCH(ROW()-6,Movimientos!$P$7:$P$506,0))&amp;"","")</f>
        <v/>
      </c>
      <c r="L143" s="14">
        <f>IFERROR(INDEX(Movimientos!$L$7:$L$506,MATCH(ROW()-6,Movimientos!$P$7:$P$506,0))&amp;"","")</f>
        <v/>
      </c>
      <c r="M143" s="14">
        <f>IFERROR(INDEX(Movimientos!$M$7:$M$506,MATCH(ROW()-6,Movimientos!$P$7:$P$506,0))&amp;"","")</f>
        <v/>
      </c>
      <c r="N143" s="14">
        <f>IFERROR(INDEX(Movimientos!$O$7:$O$506,MATCH(ROW()-6,Movimientos!$P$7:$P$506,0))&amp;"","")</f>
        <v/>
      </c>
      <c r="O143" s="11" t="n"/>
      <c r="P143" s="11" t="n"/>
    </row>
    <row r="144" ht="18" customHeight="1">
      <c r="A144" s="14">
        <f>IF(ISNA(MATCH(ROW()-6,Movimientos!$P$7:$P$506,0)),"",ROW()-6)</f>
        <v/>
      </c>
      <c r="B144" s="16">
        <f>IFERROR(INDEX(Movimientos!$B$7:$B$506,MATCH(ROW()-6,Movimientos!$P$7:$P$506,0)),"")</f>
        <v/>
      </c>
      <c r="C144" s="17">
        <f>IFERROR(INDEX(Movimientos!$C$7:$C$506,MATCH(ROW()-6,Movimientos!$P$7:$P$506,0)),"")</f>
        <v/>
      </c>
      <c r="D144" s="14">
        <f>IFERROR(INDEX(Movimientos!$D$7:$D$506,MATCH(ROW()-6,Movimientos!$P$7:$P$506,0))&amp;"","")</f>
        <v/>
      </c>
      <c r="E144" s="14">
        <f>IFERROR(INDEX(Movimientos!$E$7:$E$506,MATCH(ROW()-6,Movimientos!$P$7:$P$506,0))&amp;"","")</f>
        <v/>
      </c>
      <c r="F144" s="14">
        <f>IFERROR(INDEX(Movimientos!$F$7:$F$506,MATCH(ROW()-6,Movimientos!$P$7:$P$506,0))&amp;"","")</f>
        <v/>
      </c>
      <c r="G144" s="14">
        <f>IFERROR(INDEX(Movimientos!$G$7:$G$506,MATCH(ROW()-6,Movimientos!$P$7:$P$506,0))&amp;"","")</f>
        <v/>
      </c>
      <c r="H144" s="14">
        <f>IFERROR(INDEX(Movimientos!$H$7:$H$506,MATCH(ROW()-6,Movimientos!$P$7:$P$506,0))&amp;"","")</f>
        <v/>
      </c>
      <c r="I144" s="14">
        <f>IFERROR(INDEX(Movimientos!$I$7:$I$506,MATCH(ROW()-6,Movimientos!$P$7:$P$506,0))&amp;"","")</f>
        <v/>
      </c>
      <c r="J144" s="14">
        <f>IFERROR(INDEX(Movimientos!$J$7:$J$506,MATCH(ROW()-6,Movimientos!$P$7:$P$506,0))&amp;"","")</f>
        <v/>
      </c>
      <c r="K144" s="14">
        <f>IFERROR(INDEX(Movimientos!$K$7:$K$506,MATCH(ROW()-6,Movimientos!$P$7:$P$506,0))&amp;"","")</f>
        <v/>
      </c>
      <c r="L144" s="14">
        <f>IFERROR(INDEX(Movimientos!$L$7:$L$506,MATCH(ROW()-6,Movimientos!$P$7:$P$506,0))&amp;"","")</f>
        <v/>
      </c>
      <c r="M144" s="14">
        <f>IFERROR(INDEX(Movimientos!$M$7:$M$506,MATCH(ROW()-6,Movimientos!$P$7:$P$506,0))&amp;"","")</f>
        <v/>
      </c>
      <c r="N144" s="14">
        <f>IFERROR(INDEX(Movimientos!$O$7:$O$506,MATCH(ROW()-6,Movimientos!$P$7:$P$506,0))&amp;"","")</f>
        <v/>
      </c>
      <c r="O144" s="11" t="n"/>
      <c r="P144" s="11" t="n"/>
    </row>
    <row r="145" ht="18" customHeight="1">
      <c r="A145" s="14">
        <f>IF(ISNA(MATCH(ROW()-6,Movimientos!$P$7:$P$506,0)),"",ROW()-6)</f>
        <v/>
      </c>
      <c r="B145" s="16">
        <f>IFERROR(INDEX(Movimientos!$B$7:$B$506,MATCH(ROW()-6,Movimientos!$P$7:$P$506,0)),"")</f>
        <v/>
      </c>
      <c r="C145" s="17">
        <f>IFERROR(INDEX(Movimientos!$C$7:$C$506,MATCH(ROW()-6,Movimientos!$P$7:$P$506,0)),"")</f>
        <v/>
      </c>
      <c r="D145" s="14">
        <f>IFERROR(INDEX(Movimientos!$D$7:$D$506,MATCH(ROW()-6,Movimientos!$P$7:$P$506,0))&amp;"","")</f>
        <v/>
      </c>
      <c r="E145" s="14">
        <f>IFERROR(INDEX(Movimientos!$E$7:$E$506,MATCH(ROW()-6,Movimientos!$P$7:$P$506,0))&amp;"","")</f>
        <v/>
      </c>
      <c r="F145" s="14">
        <f>IFERROR(INDEX(Movimientos!$F$7:$F$506,MATCH(ROW()-6,Movimientos!$P$7:$P$506,0))&amp;"","")</f>
        <v/>
      </c>
      <c r="G145" s="14">
        <f>IFERROR(INDEX(Movimientos!$G$7:$G$506,MATCH(ROW()-6,Movimientos!$P$7:$P$506,0))&amp;"","")</f>
        <v/>
      </c>
      <c r="H145" s="14">
        <f>IFERROR(INDEX(Movimientos!$H$7:$H$506,MATCH(ROW()-6,Movimientos!$P$7:$P$506,0))&amp;"","")</f>
        <v/>
      </c>
      <c r="I145" s="14">
        <f>IFERROR(INDEX(Movimientos!$I$7:$I$506,MATCH(ROW()-6,Movimientos!$P$7:$P$506,0))&amp;"","")</f>
        <v/>
      </c>
      <c r="J145" s="14">
        <f>IFERROR(INDEX(Movimientos!$J$7:$J$506,MATCH(ROW()-6,Movimientos!$P$7:$P$506,0))&amp;"","")</f>
        <v/>
      </c>
      <c r="K145" s="14">
        <f>IFERROR(INDEX(Movimientos!$K$7:$K$506,MATCH(ROW()-6,Movimientos!$P$7:$P$506,0))&amp;"","")</f>
        <v/>
      </c>
      <c r="L145" s="14">
        <f>IFERROR(INDEX(Movimientos!$L$7:$L$506,MATCH(ROW()-6,Movimientos!$P$7:$P$506,0))&amp;"","")</f>
        <v/>
      </c>
      <c r="M145" s="14">
        <f>IFERROR(INDEX(Movimientos!$M$7:$M$506,MATCH(ROW()-6,Movimientos!$P$7:$P$506,0))&amp;"","")</f>
        <v/>
      </c>
      <c r="N145" s="14">
        <f>IFERROR(INDEX(Movimientos!$O$7:$O$506,MATCH(ROW()-6,Movimientos!$P$7:$P$506,0))&amp;"","")</f>
        <v/>
      </c>
      <c r="O145" s="11" t="n"/>
      <c r="P145" s="11" t="n"/>
    </row>
    <row r="146" ht="18" customHeight="1">
      <c r="A146" s="14">
        <f>IF(ISNA(MATCH(ROW()-6,Movimientos!$P$7:$P$506,0)),"",ROW()-6)</f>
        <v/>
      </c>
      <c r="B146" s="16">
        <f>IFERROR(INDEX(Movimientos!$B$7:$B$506,MATCH(ROW()-6,Movimientos!$P$7:$P$506,0)),"")</f>
        <v/>
      </c>
      <c r="C146" s="17">
        <f>IFERROR(INDEX(Movimientos!$C$7:$C$506,MATCH(ROW()-6,Movimientos!$P$7:$P$506,0)),"")</f>
        <v/>
      </c>
      <c r="D146" s="14">
        <f>IFERROR(INDEX(Movimientos!$D$7:$D$506,MATCH(ROW()-6,Movimientos!$P$7:$P$506,0))&amp;"","")</f>
        <v/>
      </c>
      <c r="E146" s="14">
        <f>IFERROR(INDEX(Movimientos!$E$7:$E$506,MATCH(ROW()-6,Movimientos!$P$7:$P$506,0))&amp;"","")</f>
        <v/>
      </c>
      <c r="F146" s="14">
        <f>IFERROR(INDEX(Movimientos!$F$7:$F$506,MATCH(ROW()-6,Movimientos!$P$7:$P$506,0))&amp;"","")</f>
        <v/>
      </c>
      <c r="G146" s="14">
        <f>IFERROR(INDEX(Movimientos!$G$7:$G$506,MATCH(ROW()-6,Movimientos!$P$7:$P$506,0))&amp;"","")</f>
        <v/>
      </c>
      <c r="H146" s="14">
        <f>IFERROR(INDEX(Movimientos!$H$7:$H$506,MATCH(ROW()-6,Movimientos!$P$7:$P$506,0))&amp;"","")</f>
        <v/>
      </c>
      <c r="I146" s="14">
        <f>IFERROR(INDEX(Movimientos!$I$7:$I$506,MATCH(ROW()-6,Movimientos!$P$7:$P$506,0))&amp;"","")</f>
        <v/>
      </c>
      <c r="J146" s="14">
        <f>IFERROR(INDEX(Movimientos!$J$7:$J$506,MATCH(ROW()-6,Movimientos!$P$7:$P$506,0))&amp;"","")</f>
        <v/>
      </c>
      <c r="K146" s="14">
        <f>IFERROR(INDEX(Movimientos!$K$7:$K$506,MATCH(ROW()-6,Movimientos!$P$7:$P$506,0))&amp;"","")</f>
        <v/>
      </c>
      <c r="L146" s="14">
        <f>IFERROR(INDEX(Movimientos!$L$7:$L$506,MATCH(ROW()-6,Movimientos!$P$7:$P$506,0))&amp;"","")</f>
        <v/>
      </c>
      <c r="M146" s="14">
        <f>IFERROR(INDEX(Movimientos!$M$7:$M$506,MATCH(ROW()-6,Movimientos!$P$7:$P$506,0))&amp;"","")</f>
        <v/>
      </c>
      <c r="N146" s="14">
        <f>IFERROR(INDEX(Movimientos!$O$7:$O$506,MATCH(ROW()-6,Movimientos!$P$7:$P$506,0))&amp;"","")</f>
        <v/>
      </c>
      <c r="O146" s="11" t="n"/>
      <c r="P146" s="11" t="n"/>
    </row>
    <row r="147" ht="18" customHeight="1">
      <c r="A147" s="14">
        <f>IF(ISNA(MATCH(ROW()-6,Movimientos!$P$7:$P$506,0)),"",ROW()-6)</f>
        <v/>
      </c>
      <c r="B147" s="16">
        <f>IFERROR(INDEX(Movimientos!$B$7:$B$506,MATCH(ROW()-6,Movimientos!$P$7:$P$506,0)),"")</f>
        <v/>
      </c>
      <c r="C147" s="17">
        <f>IFERROR(INDEX(Movimientos!$C$7:$C$506,MATCH(ROW()-6,Movimientos!$P$7:$P$506,0)),"")</f>
        <v/>
      </c>
      <c r="D147" s="14">
        <f>IFERROR(INDEX(Movimientos!$D$7:$D$506,MATCH(ROW()-6,Movimientos!$P$7:$P$506,0))&amp;"","")</f>
        <v/>
      </c>
      <c r="E147" s="14">
        <f>IFERROR(INDEX(Movimientos!$E$7:$E$506,MATCH(ROW()-6,Movimientos!$P$7:$P$506,0))&amp;"","")</f>
        <v/>
      </c>
      <c r="F147" s="14">
        <f>IFERROR(INDEX(Movimientos!$F$7:$F$506,MATCH(ROW()-6,Movimientos!$P$7:$P$506,0))&amp;"","")</f>
        <v/>
      </c>
      <c r="G147" s="14">
        <f>IFERROR(INDEX(Movimientos!$G$7:$G$506,MATCH(ROW()-6,Movimientos!$P$7:$P$506,0))&amp;"","")</f>
        <v/>
      </c>
      <c r="H147" s="14">
        <f>IFERROR(INDEX(Movimientos!$H$7:$H$506,MATCH(ROW()-6,Movimientos!$P$7:$P$506,0))&amp;"","")</f>
        <v/>
      </c>
      <c r="I147" s="14">
        <f>IFERROR(INDEX(Movimientos!$I$7:$I$506,MATCH(ROW()-6,Movimientos!$P$7:$P$506,0))&amp;"","")</f>
        <v/>
      </c>
      <c r="J147" s="14">
        <f>IFERROR(INDEX(Movimientos!$J$7:$J$506,MATCH(ROW()-6,Movimientos!$P$7:$P$506,0))&amp;"","")</f>
        <v/>
      </c>
      <c r="K147" s="14">
        <f>IFERROR(INDEX(Movimientos!$K$7:$K$506,MATCH(ROW()-6,Movimientos!$P$7:$P$506,0))&amp;"","")</f>
        <v/>
      </c>
      <c r="L147" s="14">
        <f>IFERROR(INDEX(Movimientos!$L$7:$L$506,MATCH(ROW()-6,Movimientos!$P$7:$P$506,0))&amp;"","")</f>
        <v/>
      </c>
      <c r="M147" s="14">
        <f>IFERROR(INDEX(Movimientos!$M$7:$M$506,MATCH(ROW()-6,Movimientos!$P$7:$P$506,0))&amp;"","")</f>
        <v/>
      </c>
      <c r="N147" s="14">
        <f>IFERROR(INDEX(Movimientos!$O$7:$O$506,MATCH(ROW()-6,Movimientos!$P$7:$P$506,0))&amp;"","")</f>
        <v/>
      </c>
      <c r="O147" s="11" t="n"/>
      <c r="P147" s="11" t="n"/>
    </row>
    <row r="148" ht="18" customHeight="1">
      <c r="A148" s="14">
        <f>IF(ISNA(MATCH(ROW()-6,Movimientos!$P$7:$P$506,0)),"",ROW()-6)</f>
        <v/>
      </c>
      <c r="B148" s="16">
        <f>IFERROR(INDEX(Movimientos!$B$7:$B$506,MATCH(ROW()-6,Movimientos!$P$7:$P$506,0)),"")</f>
        <v/>
      </c>
      <c r="C148" s="17">
        <f>IFERROR(INDEX(Movimientos!$C$7:$C$506,MATCH(ROW()-6,Movimientos!$P$7:$P$506,0)),"")</f>
        <v/>
      </c>
      <c r="D148" s="14">
        <f>IFERROR(INDEX(Movimientos!$D$7:$D$506,MATCH(ROW()-6,Movimientos!$P$7:$P$506,0))&amp;"","")</f>
        <v/>
      </c>
      <c r="E148" s="14">
        <f>IFERROR(INDEX(Movimientos!$E$7:$E$506,MATCH(ROW()-6,Movimientos!$P$7:$P$506,0))&amp;"","")</f>
        <v/>
      </c>
      <c r="F148" s="14">
        <f>IFERROR(INDEX(Movimientos!$F$7:$F$506,MATCH(ROW()-6,Movimientos!$P$7:$P$506,0))&amp;"","")</f>
        <v/>
      </c>
      <c r="G148" s="14">
        <f>IFERROR(INDEX(Movimientos!$G$7:$G$506,MATCH(ROW()-6,Movimientos!$P$7:$P$506,0))&amp;"","")</f>
        <v/>
      </c>
      <c r="H148" s="14">
        <f>IFERROR(INDEX(Movimientos!$H$7:$H$506,MATCH(ROW()-6,Movimientos!$P$7:$P$506,0))&amp;"","")</f>
        <v/>
      </c>
      <c r="I148" s="14">
        <f>IFERROR(INDEX(Movimientos!$I$7:$I$506,MATCH(ROW()-6,Movimientos!$P$7:$P$506,0))&amp;"","")</f>
        <v/>
      </c>
      <c r="J148" s="14">
        <f>IFERROR(INDEX(Movimientos!$J$7:$J$506,MATCH(ROW()-6,Movimientos!$P$7:$P$506,0))&amp;"","")</f>
        <v/>
      </c>
      <c r="K148" s="14">
        <f>IFERROR(INDEX(Movimientos!$K$7:$K$506,MATCH(ROW()-6,Movimientos!$P$7:$P$506,0))&amp;"","")</f>
        <v/>
      </c>
      <c r="L148" s="14">
        <f>IFERROR(INDEX(Movimientos!$L$7:$L$506,MATCH(ROW()-6,Movimientos!$P$7:$P$506,0))&amp;"","")</f>
        <v/>
      </c>
      <c r="M148" s="14">
        <f>IFERROR(INDEX(Movimientos!$M$7:$M$506,MATCH(ROW()-6,Movimientos!$P$7:$P$506,0))&amp;"","")</f>
        <v/>
      </c>
      <c r="N148" s="14">
        <f>IFERROR(INDEX(Movimientos!$O$7:$O$506,MATCH(ROW()-6,Movimientos!$P$7:$P$506,0))&amp;"","")</f>
        <v/>
      </c>
      <c r="O148" s="11" t="n"/>
      <c r="P148" s="11" t="n"/>
    </row>
    <row r="149" ht="18" customHeight="1">
      <c r="A149" s="14">
        <f>IF(ISNA(MATCH(ROW()-6,Movimientos!$P$7:$P$506,0)),"",ROW()-6)</f>
        <v/>
      </c>
      <c r="B149" s="16">
        <f>IFERROR(INDEX(Movimientos!$B$7:$B$506,MATCH(ROW()-6,Movimientos!$P$7:$P$506,0)),"")</f>
        <v/>
      </c>
      <c r="C149" s="17">
        <f>IFERROR(INDEX(Movimientos!$C$7:$C$506,MATCH(ROW()-6,Movimientos!$P$7:$P$506,0)),"")</f>
        <v/>
      </c>
      <c r="D149" s="14">
        <f>IFERROR(INDEX(Movimientos!$D$7:$D$506,MATCH(ROW()-6,Movimientos!$P$7:$P$506,0))&amp;"","")</f>
        <v/>
      </c>
      <c r="E149" s="14">
        <f>IFERROR(INDEX(Movimientos!$E$7:$E$506,MATCH(ROW()-6,Movimientos!$P$7:$P$506,0))&amp;"","")</f>
        <v/>
      </c>
      <c r="F149" s="14">
        <f>IFERROR(INDEX(Movimientos!$F$7:$F$506,MATCH(ROW()-6,Movimientos!$P$7:$P$506,0))&amp;"","")</f>
        <v/>
      </c>
      <c r="G149" s="14">
        <f>IFERROR(INDEX(Movimientos!$G$7:$G$506,MATCH(ROW()-6,Movimientos!$P$7:$P$506,0))&amp;"","")</f>
        <v/>
      </c>
      <c r="H149" s="14">
        <f>IFERROR(INDEX(Movimientos!$H$7:$H$506,MATCH(ROW()-6,Movimientos!$P$7:$P$506,0))&amp;"","")</f>
        <v/>
      </c>
      <c r="I149" s="14">
        <f>IFERROR(INDEX(Movimientos!$I$7:$I$506,MATCH(ROW()-6,Movimientos!$P$7:$P$506,0))&amp;"","")</f>
        <v/>
      </c>
      <c r="J149" s="14">
        <f>IFERROR(INDEX(Movimientos!$J$7:$J$506,MATCH(ROW()-6,Movimientos!$P$7:$P$506,0))&amp;"","")</f>
        <v/>
      </c>
      <c r="K149" s="14">
        <f>IFERROR(INDEX(Movimientos!$K$7:$K$506,MATCH(ROW()-6,Movimientos!$P$7:$P$506,0))&amp;"","")</f>
        <v/>
      </c>
      <c r="L149" s="14">
        <f>IFERROR(INDEX(Movimientos!$L$7:$L$506,MATCH(ROW()-6,Movimientos!$P$7:$P$506,0))&amp;"","")</f>
        <v/>
      </c>
      <c r="M149" s="14">
        <f>IFERROR(INDEX(Movimientos!$M$7:$M$506,MATCH(ROW()-6,Movimientos!$P$7:$P$506,0))&amp;"","")</f>
        <v/>
      </c>
      <c r="N149" s="14">
        <f>IFERROR(INDEX(Movimientos!$O$7:$O$506,MATCH(ROW()-6,Movimientos!$P$7:$P$506,0))&amp;"","")</f>
        <v/>
      </c>
      <c r="O149" s="11" t="n"/>
      <c r="P149" s="11" t="n"/>
    </row>
    <row r="150" ht="18" customHeight="1">
      <c r="A150" s="14">
        <f>IF(ISNA(MATCH(ROW()-6,Movimientos!$P$7:$P$506,0)),"",ROW()-6)</f>
        <v/>
      </c>
      <c r="B150" s="16">
        <f>IFERROR(INDEX(Movimientos!$B$7:$B$506,MATCH(ROW()-6,Movimientos!$P$7:$P$506,0)),"")</f>
        <v/>
      </c>
      <c r="C150" s="17">
        <f>IFERROR(INDEX(Movimientos!$C$7:$C$506,MATCH(ROW()-6,Movimientos!$P$7:$P$506,0)),"")</f>
        <v/>
      </c>
      <c r="D150" s="14">
        <f>IFERROR(INDEX(Movimientos!$D$7:$D$506,MATCH(ROW()-6,Movimientos!$P$7:$P$506,0))&amp;"","")</f>
        <v/>
      </c>
      <c r="E150" s="14">
        <f>IFERROR(INDEX(Movimientos!$E$7:$E$506,MATCH(ROW()-6,Movimientos!$P$7:$P$506,0))&amp;"","")</f>
        <v/>
      </c>
      <c r="F150" s="14">
        <f>IFERROR(INDEX(Movimientos!$F$7:$F$506,MATCH(ROW()-6,Movimientos!$P$7:$P$506,0))&amp;"","")</f>
        <v/>
      </c>
      <c r="G150" s="14">
        <f>IFERROR(INDEX(Movimientos!$G$7:$G$506,MATCH(ROW()-6,Movimientos!$P$7:$P$506,0))&amp;"","")</f>
        <v/>
      </c>
      <c r="H150" s="14">
        <f>IFERROR(INDEX(Movimientos!$H$7:$H$506,MATCH(ROW()-6,Movimientos!$P$7:$P$506,0))&amp;"","")</f>
        <v/>
      </c>
      <c r="I150" s="14">
        <f>IFERROR(INDEX(Movimientos!$I$7:$I$506,MATCH(ROW()-6,Movimientos!$P$7:$P$506,0))&amp;"","")</f>
        <v/>
      </c>
      <c r="J150" s="14">
        <f>IFERROR(INDEX(Movimientos!$J$7:$J$506,MATCH(ROW()-6,Movimientos!$P$7:$P$506,0))&amp;"","")</f>
        <v/>
      </c>
      <c r="K150" s="14">
        <f>IFERROR(INDEX(Movimientos!$K$7:$K$506,MATCH(ROW()-6,Movimientos!$P$7:$P$506,0))&amp;"","")</f>
        <v/>
      </c>
      <c r="L150" s="14">
        <f>IFERROR(INDEX(Movimientos!$L$7:$L$506,MATCH(ROW()-6,Movimientos!$P$7:$P$506,0))&amp;"","")</f>
        <v/>
      </c>
      <c r="M150" s="14">
        <f>IFERROR(INDEX(Movimientos!$M$7:$M$506,MATCH(ROW()-6,Movimientos!$P$7:$P$506,0))&amp;"","")</f>
        <v/>
      </c>
      <c r="N150" s="14">
        <f>IFERROR(INDEX(Movimientos!$O$7:$O$506,MATCH(ROW()-6,Movimientos!$P$7:$P$506,0))&amp;"","")</f>
        <v/>
      </c>
      <c r="O150" s="11" t="n"/>
      <c r="P150" s="11" t="n"/>
    </row>
    <row r="151" ht="18" customHeight="1">
      <c r="A151" s="14">
        <f>IF(ISNA(MATCH(ROW()-6,Movimientos!$P$7:$P$506,0)),"",ROW()-6)</f>
        <v/>
      </c>
      <c r="B151" s="16">
        <f>IFERROR(INDEX(Movimientos!$B$7:$B$506,MATCH(ROW()-6,Movimientos!$P$7:$P$506,0)),"")</f>
        <v/>
      </c>
      <c r="C151" s="17">
        <f>IFERROR(INDEX(Movimientos!$C$7:$C$506,MATCH(ROW()-6,Movimientos!$P$7:$P$506,0)),"")</f>
        <v/>
      </c>
      <c r="D151" s="14">
        <f>IFERROR(INDEX(Movimientos!$D$7:$D$506,MATCH(ROW()-6,Movimientos!$P$7:$P$506,0))&amp;"","")</f>
        <v/>
      </c>
      <c r="E151" s="14">
        <f>IFERROR(INDEX(Movimientos!$E$7:$E$506,MATCH(ROW()-6,Movimientos!$P$7:$P$506,0))&amp;"","")</f>
        <v/>
      </c>
      <c r="F151" s="14">
        <f>IFERROR(INDEX(Movimientos!$F$7:$F$506,MATCH(ROW()-6,Movimientos!$P$7:$P$506,0))&amp;"","")</f>
        <v/>
      </c>
      <c r="G151" s="14">
        <f>IFERROR(INDEX(Movimientos!$G$7:$G$506,MATCH(ROW()-6,Movimientos!$P$7:$P$506,0))&amp;"","")</f>
        <v/>
      </c>
      <c r="H151" s="14">
        <f>IFERROR(INDEX(Movimientos!$H$7:$H$506,MATCH(ROW()-6,Movimientos!$P$7:$P$506,0))&amp;"","")</f>
        <v/>
      </c>
      <c r="I151" s="14">
        <f>IFERROR(INDEX(Movimientos!$I$7:$I$506,MATCH(ROW()-6,Movimientos!$P$7:$P$506,0))&amp;"","")</f>
        <v/>
      </c>
      <c r="J151" s="14">
        <f>IFERROR(INDEX(Movimientos!$J$7:$J$506,MATCH(ROW()-6,Movimientos!$P$7:$P$506,0))&amp;"","")</f>
        <v/>
      </c>
      <c r="K151" s="14">
        <f>IFERROR(INDEX(Movimientos!$K$7:$K$506,MATCH(ROW()-6,Movimientos!$P$7:$P$506,0))&amp;"","")</f>
        <v/>
      </c>
      <c r="L151" s="14">
        <f>IFERROR(INDEX(Movimientos!$L$7:$L$506,MATCH(ROW()-6,Movimientos!$P$7:$P$506,0))&amp;"","")</f>
        <v/>
      </c>
      <c r="M151" s="14">
        <f>IFERROR(INDEX(Movimientos!$M$7:$M$506,MATCH(ROW()-6,Movimientos!$P$7:$P$506,0))&amp;"","")</f>
        <v/>
      </c>
      <c r="N151" s="14">
        <f>IFERROR(INDEX(Movimientos!$O$7:$O$506,MATCH(ROW()-6,Movimientos!$P$7:$P$506,0))&amp;"","")</f>
        <v/>
      </c>
      <c r="O151" s="11" t="n"/>
      <c r="P151" s="11" t="n"/>
    </row>
    <row r="152" ht="18" customHeight="1">
      <c r="A152" s="14">
        <f>IF(ISNA(MATCH(ROW()-6,Movimientos!$P$7:$P$506,0)),"",ROW()-6)</f>
        <v/>
      </c>
      <c r="B152" s="16">
        <f>IFERROR(INDEX(Movimientos!$B$7:$B$506,MATCH(ROW()-6,Movimientos!$P$7:$P$506,0)),"")</f>
        <v/>
      </c>
      <c r="C152" s="17">
        <f>IFERROR(INDEX(Movimientos!$C$7:$C$506,MATCH(ROW()-6,Movimientos!$P$7:$P$506,0)),"")</f>
        <v/>
      </c>
      <c r="D152" s="14">
        <f>IFERROR(INDEX(Movimientos!$D$7:$D$506,MATCH(ROW()-6,Movimientos!$P$7:$P$506,0))&amp;"","")</f>
        <v/>
      </c>
      <c r="E152" s="14">
        <f>IFERROR(INDEX(Movimientos!$E$7:$E$506,MATCH(ROW()-6,Movimientos!$P$7:$P$506,0))&amp;"","")</f>
        <v/>
      </c>
      <c r="F152" s="14">
        <f>IFERROR(INDEX(Movimientos!$F$7:$F$506,MATCH(ROW()-6,Movimientos!$P$7:$P$506,0))&amp;"","")</f>
        <v/>
      </c>
      <c r="G152" s="14">
        <f>IFERROR(INDEX(Movimientos!$G$7:$G$506,MATCH(ROW()-6,Movimientos!$P$7:$P$506,0))&amp;"","")</f>
        <v/>
      </c>
      <c r="H152" s="14">
        <f>IFERROR(INDEX(Movimientos!$H$7:$H$506,MATCH(ROW()-6,Movimientos!$P$7:$P$506,0))&amp;"","")</f>
        <v/>
      </c>
      <c r="I152" s="14">
        <f>IFERROR(INDEX(Movimientos!$I$7:$I$506,MATCH(ROW()-6,Movimientos!$P$7:$P$506,0))&amp;"","")</f>
        <v/>
      </c>
      <c r="J152" s="14">
        <f>IFERROR(INDEX(Movimientos!$J$7:$J$506,MATCH(ROW()-6,Movimientos!$P$7:$P$506,0))&amp;"","")</f>
        <v/>
      </c>
      <c r="K152" s="14">
        <f>IFERROR(INDEX(Movimientos!$K$7:$K$506,MATCH(ROW()-6,Movimientos!$P$7:$P$506,0))&amp;"","")</f>
        <v/>
      </c>
      <c r="L152" s="14">
        <f>IFERROR(INDEX(Movimientos!$L$7:$L$506,MATCH(ROW()-6,Movimientos!$P$7:$P$506,0))&amp;"","")</f>
        <v/>
      </c>
      <c r="M152" s="14">
        <f>IFERROR(INDEX(Movimientos!$M$7:$M$506,MATCH(ROW()-6,Movimientos!$P$7:$P$506,0))&amp;"","")</f>
        <v/>
      </c>
      <c r="N152" s="14">
        <f>IFERROR(INDEX(Movimientos!$O$7:$O$506,MATCH(ROW()-6,Movimientos!$P$7:$P$506,0))&amp;"","")</f>
        <v/>
      </c>
      <c r="O152" s="11" t="n"/>
      <c r="P152" s="11" t="n"/>
    </row>
    <row r="153" ht="18" customHeight="1">
      <c r="A153" s="14">
        <f>IF(ISNA(MATCH(ROW()-6,Movimientos!$P$7:$P$506,0)),"",ROW()-6)</f>
        <v/>
      </c>
      <c r="B153" s="16">
        <f>IFERROR(INDEX(Movimientos!$B$7:$B$506,MATCH(ROW()-6,Movimientos!$P$7:$P$506,0)),"")</f>
        <v/>
      </c>
      <c r="C153" s="17">
        <f>IFERROR(INDEX(Movimientos!$C$7:$C$506,MATCH(ROW()-6,Movimientos!$P$7:$P$506,0)),"")</f>
        <v/>
      </c>
      <c r="D153" s="14">
        <f>IFERROR(INDEX(Movimientos!$D$7:$D$506,MATCH(ROW()-6,Movimientos!$P$7:$P$506,0))&amp;"","")</f>
        <v/>
      </c>
      <c r="E153" s="14">
        <f>IFERROR(INDEX(Movimientos!$E$7:$E$506,MATCH(ROW()-6,Movimientos!$P$7:$P$506,0))&amp;"","")</f>
        <v/>
      </c>
      <c r="F153" s="14">
        <f>IFERROR(INDEX(Movimientos!$F$7:$F$506,MATCH(ROW()-6,Movimientos!$P$7:$P$506,0))&amp;"","")</f>
        <v/>
      </c>
      <c r="G153" s="14">
        <f>IFERROR(INDEX(Movimientos!$G$7:$G$506,MATCH(ROW()-6,Movimientos!$P$7:$P$506,0))&amp;"","")</f>
        <v/>
      </c>
      <c r="H153" s="14">
        <f>IFERROR(INDEX(Movimientos!$H$7:$H$506,MATCH(ROW()-6,Movimientos!$P$7:$P$506,0))&amp;"","")</f>
        <v/>
      </c>
      <c r="I153" s="14">
        <f>IFERROR(INDEX(Movimientos!$I$7:$I$506,MATCH(ROW()-6,Movimientos!$P$7:$P$506,0))&amp;"","")</f>
        <v/>
      </c>
      <c r="J153" s="14">
        <f>IFERROR(INDEX(Movimientos!$J$7:$J$506,MATCH(ROW()-6,Movimientos!$P$7:$P$506,0))&amp;"","")</f>
        <v/>
      </c>
      <c r="K153" s="14">
        <f>IFERROR(INDEX(Movimientos!$K$7:$K$506,MATCH(ROW()-6,Movimientos!$P$7:$P$506,0))&amp;"","")</f>
        <v/>
      </c>
      <c r="L153" s="14">
        <f>IFERROR(INDEX(Movimientos!$L$7:$L$506,MATCH(ROW()-6,Movimientos!$P$7:$P$506,0))&amp;"","")</f>
        <v/>
      </c>
      <c r="M153" s="14">
        <f>IFERROR(INDEX(Movimientos!$M$7:$M$506,MATCH(ROW()-6,Movimientos!$P$7:$P$506,0))&amp;"","")</f>
        <v/>
      </c>
      <c r="N153" s="14">
        <f>IFERROR(INDEX(Movimientos!$O$7:$O$506,MATCH(ROW()-6,Movimientos!$P$7:$P$506,0))&amp;"","")</f>
        <v/>
      </c>
      <c r="O153" s="11" t="n"/>
      <c r="P153" s="11" t="n"/>
    </row>
    <row r="154" ht="18" customHeight="1">
      <c r="A154" s="14">
        <f>IF(ISNA(MATCH(ROW()-6,Movimientos!$P$7:$P$506,0)),"",ROW()-6)</f>
        <v/>
      </c>
      <c r="B154" s="16">
        <f>IFERROR(INDEX(Movimientos!$B$7:$B$506,MATCH(ROW()-6,Movimientos!$P$7:$P$506,0)),"")</f>
        <v/>
      </c>
      <c r="C154" s="17">
        <f>IFERROR(INDEX(Movimientos!$C$7:$C$506,MATCH(ROW()-6,Movimientos!$P$7:$P$506,0)),"")</f>
        <v/>
      </c>
      <c r="D154" s="14">
        <f>IFERROR(INDEX(Movimientos!$D$7:$D$506,MATCH(ROW()-6,Movimientos!$P$7:$P$506,0))&amp;"","")</f>
        <v/>
      </c>
      <c r="E154" s="14">
        <f>IFERROR(INDEX(Movimientos!$E$7:$E$506,MATCH(ROW()-6,Movimientos!$P$7:$P$506,0))&amp;"","")</f>
        <v/>
      </c>
      <c r="F154" s="14">
        <f>IFERROR(INDEX(Movimientos!$F$7:$F$506,MATCH(ROW()-6,Movimientos!$P$7:$P$506,0))&amp;"","")</f>
        <v/>
      </c>
      <c r="G154" s="14">
        <f>IFERROR(INDEX(Movimientos!$G$7:$G$506,MATCH(ROW()-6,Movimientos!$P$7:$P$506,0))&amp;"","")</f>
        <v/>
      </c>
      <c r="H154" s="14">
        <f>IFERROR(INDEX(Movimientos!$H$7:$H$506,MATCH(ROW()-6,Movimientos!$P$7:$P$506,0))&amp;"","")</f>
        <v/>
      </c>
      <c r="I154" s="14">
        <f>IFERROR(INDEX(Movimientos!$I$7:$I$506,MATCH(ROW()-6,Movimientos!$P$7:$P$506,0))&amp;"","")</f>
        <v/>
      </c>
      <c r="J154" s="14">
        <f>IFERROR(INDEX(Movimientos!$J$7:$J$506,MATCH(ROW()-6,Movimientos!$P$7:$P$506,0))&amp;"","")</f>
        <v/>
      </c>
      <c r="K154" s="14">
        <f>IFERROR(INDEX(Movimientos!$K$7:$K$506,MATCH(ROW()-6,Movimientos!$P$7:$P$506,0))&amp;"","")</f>
        <v/>
      </c>
      <c r="L154" s="14">
        <f>IFERROR(INDEX(Movimientos!$L$7:$L$506,MATCH(ROW()-6,Movimientos!$P$7:$P$506,0))&amp;"","")</f>
        <v/>
      </c>
      <c r="M154" s="14">
        <f>IFERROR(INDEX(Movimientos!$M$7:$M$506,MATCH(ROW()-6,Movimientos!$P$7:$P$506,0))&amp;"","")</f>
        <v/>
      </c>
      <c r="N154" s="14">
        <f>IFERROR(INDEX(Movimientos!$O$7:$O$506,MATCH(ROW()-6,Movimientos!$P$7:$P$506,0))&amp;"","")</f>
        <v/>
      </c>
      <c r="O154" s="11" t="n"/>
      <c r="P154" s="11" t="n"/>
    </row>
    <row r="155" ht="18" customHeight="1">
      <c r="A155" s="14">
        <f>IF(ISNA(MATCH(ROW()-6,Movimientos!$P$7:$P$506,0)),"",ROW()-6)</f>
        <v/>
      </c>
      <c r="B155" s="16">
        <f>IFERROR(INDEX(Movimientos!$B$7:$B$506,MATCH(ROW()-6,Movimientos!$P$7:$P$506,0)),"")</f>
        <v/>
      </c>
      <c r="C155" s="17">
        <f>IFERROR(INDEX(Movimientos!$C$7:$C$506,MATCH(ROW()-6,Movimientos!$P$7:$P$506,0)),"")</f>
        <v/>
      </c>
      <c r="D155" s="14">
        <f>IFERROR(INDEX(Movimientos!$D$7:$D$506,MATCH(ROW()-6,Movimientos!$P$7:$P$506,0))&amp;"","")</f>
        <v/>
      </c>
      <c r="E155" s="14">
        <f>IFERROR(INDEX(Movimientos!$E$7:$E$506,MATCH(ROW()-6,Movimientos!$P$7:$P$506,0))&amp;"","")</f>
        <v/>
      </c>
      <c r="F155" s="14">
        <f>IFERROR(INDEX(Movimientos!$F$7:$F$506,MATCH(ROW()-6,Movimientos!$P$7:$P$506,0))&amp;"","")</f>
        <v/>
      </c>
      <c r="G155" s="14">
        <f>IFERROR(INDEX(Movimientos!$G$7:$G$506,MATCH(ROW()-6,Movimientos!$P$7:$P$506,0))&amp;"","")</f>
        <v/>
      </c>
      <c r="H155" s="14">
        <f>IFERROR(INDEX(Movimientos!$H$7:$H$506,MATCH(ROW()-6,Movimientos!$P$7:$P$506,0))&amp;"","")</f>
        <v/>
      </c>
      <c r="I155" s="14">
        <f>IFERROR(INDEX(Movimientos!$I$7:$I$506,MATCH(ROW()-6,Movimientos!$P$7:$P$506,0))&amp;"","")</f>
        <v/>
      </c>
      <c r="J155" s="14">
        <f>IFERROR(INDEX(Movimientos!$J$7:$J$506,MATCH(ROW()-6,Movimientos!$P$7:$P$506,0))&amp;"","")</f>
        <v/>
      </c>
      <c r="K155" s="14">
        <f>IFERROR(INDEX(Movimientos!$K$7:$K$506,MATCH(ROW()-6,Movimientos!$P$7:$P$506,0))&amp;"","")</f>
        <v/>
      </c>
      <c r="L155" s="14">
        <f>IFERROR(INDEX(Movimientos!$L$7:$L$506,MATCH(ROW()-6,Movimientos!$P$7:$P$506,0))&amp;"","")</f>
        <v/>
      </c>
      <c r="M155" s="14">
        <f>IFERROR(INDEX(Movimientos!$M$7:$M$506,MATCH(ROW()-6,Movimientos!$P$7:$P$506,0))&amp;"","")</f>
        <v/>
      </c>
      <c r="N155" s="14">
        <f>IFERROR(INDEX(Movimientos!$O$7:$O$506,MATCH(ROW()-6,Movimientos!$P$7:$P$506,0))&amp;"","")</f>
        <v/>
      </c>
      <c r="O155" s="11" t="n"/>
      <c r="P155" s="11" t="n"/>
    </row>
    <row r="156" ht="18" customHeight="1">
      <c r="A156" s="14">
        <f>IF(ISNA(MATCH(ROW()-6,Movimientos!$P$7:$P$506,0)),"",ROW()-6)</f>
        <v/>
      </c>
      <c r="B156" s="16">
        <f>IFERROR(INDEX(Movimientos!$B$7:$B$506,MATCH(ROW()-6,Movimientos!$P$7:$P$506,0)),"")</f>
        <v/>
      </c>
      <c r="C156" s="17">
        <f>IFERROR(INDEX(Movimientos!$C$7:$C$506,MATCH(ROW()-6,Movimientos!$P$7:$P$506,0)),"")</f>
        <v/>
      </c>
      <c r="D156" s="14">
        <f>IFERROR(INDEX(Movimientos!$D$7:$D$506,MATCH(ROW()-6,Movimientos!$P$7:$P$506,0))&amp;"","")</f>
        <v/>
      </c>
      <c r="E156" s="14">
        <f>IFERROR(INDEX(Movimientos!$E$7:$E$506,MATCH(ROW()-6,Movimientos!$P$7:$P$506,0))&amp;"","")</f>
        <v/>
      </c>
      <c r="F156" s="14">
        <f>IFERROR(INDEX(Movimientos!$F$7:$F$506,MATCH(ROW()-6,Movimientos!$P$7:$P$506,0))&amp;"","")</f>
        <v/>
      </c>
      <c r="G156" s="14">
        <f>IFERROR(INDEX(Movimientos!$G$7:$G$506,MATCH(ROW()-6,Movimientos!$P$7:$P$506,0))&amp;"","")</f>
        <v/>
      </c>
      <c r="H156" s="14">
        <f>IFERROR(INDEX(Movimientos!$H$7:$H$506,MATCH(ROW()-6,Movimientos!$P$7:$P$506,0))&amp;"","")</f>
        <v/>
      </c>
      <c r="I156" s="14">
        <f>IFERROR(INDEX(Movimientos!$I$7:$I$506,MATCH(ROW()-6,Movimientos!$P$7:$P$506,0))&amp;"","")</f>
        <v/>
      </c>
      <c r="J156" s="14">
        <f>IFERROR(INDEX(Movimientos!$J$7:$J$506,MATCH(ROW()-6,Movimientos!$P$7:$P$506,0))&amp;"","")</f>
        <v/>
      </c>
      <c r="K156" s="14">
        <f>IFERROR(INDEX(Movimientos!$K$7:$K$506,MATCH(ROW()-6,Movimientos!$P$7:$P$506,0))&amp;"","")</f>
        <v/>
      </c>
      <c r="L156" s="14">
        <f>IFERROR(INDEX(Movimientos!$L$7:$L$506,MATCH(ROW()-6,Movimientos!$P$7:$P$506,0))&amp;"","")</f>
        <v/>
      </c>
      <c r="M156" s="14">
        <f>IFERROR(INDEX(Movimientos!$M$7:$M$506,MATCH(ROW()-6,Movimientos!$P$7:$P$506,0))&amp;"","")</f>
        <v/>
      </c>
      <c r="N156" s="14">
        <f>IFERROR(INDEX(Movimientos!$O$7:$O$506,MATCH(ROW()-6,Movimientos!$P$7:$P$506,0))&amp;"","")</f>
        <v/>
      </c>
      <c r="O156" s="11" t="n"/>
      <c r="P156" s="11" t="n"/>
    </row>
    <row r="157" ht="18" customHeight="1">
      <c r="A157" s="14">
        <f>IF(ISNA(MATCH(ROW()-6,Movimientos!$P$7:$P$506,0)),"",ROW()-6)</f>
        <v/>
      </c>
      <c r="B157" s="16">
        <f>IFERROR(INDEX(Movimientos!$B$7:$B$506,MATCH(ROW()-6,Movimientos!$P$7:$P$506,0)),"")</f>
        <v/>
      </c>
      <c r="C157" s="17">
        <f>IFERROR(INDEX(Movimientos!$C$7:$C$506,MATCH(ROW()-6,Movimientos!$P$7:$P$506,0)),"")</f>
        <v/>
      </c>
      <c r="D157" s="14">
        <f>IFERROR(INDEX(Movimientos!$D$7:$D$506,MATCH(ROW()-6,Movimientos!$P$7:$P$506,0))&amp;"","")</f>
        <v/>
      </c>
      <c r="E157" s="14">
        <f>IFERROR(INDEX(Movimientos!$E$7:$E$506,MATCH(ROW()-6,Movimientos!$P$7:$P$506,0))&amp;"","")</f>
        <v/>
      </c>
      <c r="F157" s="14">
        <f>IFERROR(INDEX(Movimientos!$F$7:$F$506,MATCH(ROW()-6,Movimientos!$P$7:$P$506,0))&amp;"","")</f>
        <v/>
      </c>
      <c r="G157" s="14">
        <f>IFERROR(INDEX(Movimientos!$G$7:$G$506,MATCH(ROW()-6,Movimientos!$P$7:$P$506,0))&amp;"","")</f>
        <v/>
      </c>
      <c r="H157" s="14">
        <f>IFERROR(INDEX(Movimientos!$H$7:$H$506,MATCH(ROW()-6,Movimientos!$P$7:$P$506,0))&amp;"","")</f>
        <v/>
      </c>
      <c r="I157" s="14">
        <f>IFERROR(INDEX(Movimientos!$I$7:$I$506,MATCH(ROW()-6,Movimientos!$P$7:$P$506,0))&amp;"","")</f>
        <v/>
      </c>
      <c r="J157" s="14">
        <f>IFERROR(INDEX(Movimientos!$J$7:$J$506,MATCH(ROW()-6,Movimientos!$P$7:$P$506,0))&amp;"","")</f>
        <v/>
      </c>
      <c r="K157" s="14">
        <f>IFERROR(INDEX(Movimientos!$K$7:$K$506,MATCH(ROW()-6,Movimientos!$P$7:$P$506,0))&amp;"","")</f>
        <v/>
      </c>
      <c r="L157" s="14">
        <f>IFERROR(INDEX(Movimientos!$L$7:$L$506,MATCH(ROW()-6,Movimientos!$P$7:$P$506,0))&amp;"","")</f>
        <v/>
      </c>
      <c r="M157" s="14">
        <f>IFERROR(INDEX(Movimientos!$M$7:$M$506,MATCH(ROW()-6,Movimientos!$P$7:$P$506,0))&amp;"","")</f>
        <v/>
      </c>
      <c r="N157" s="14">
        <f>IFERROR(INDEX(Movimientos!$O$7:$O$506,MATCH(ROW()-6,Movimientos!$P$7:$P$506,0))&amp;"","")</f>
        <v/>
      </c>
      <c r="O157" s="11" t="n"/>
      <c r="P157" s="11" t="n"/>
    </row>
    <row r="158" ht="18" customHeight="1">
      <c r="A158" s="14">
        <f>IF(ISNA(MATCH(ROW()-6,Movimientos!$P$7:$P$506,0)),"",ROW()-6)</f>
        <v/>
      </c>
      <c r="B158" s="16">
        <f>IFERROR(INDEX(Movimientos!$B$7:$B$506,MATCH(ROW()-6,Movimientos!$P$7:$P$506,0)),"")</f>
        <v/>
      </c>
      <c r="C158" s="17">
        <f>IFERROR(INDEX(Movimientos!$C$7:$C$506,MATCH(ROW()-6,Movimientos!$P$7:$P$506,0)),"")</f>
        <v/>
      </c>
      <c r="D158" s="14">
        <f>IFERROR(INDEX(Movimientos!$D$7:$D$506,MATCH(ROW()-6,Movimientos!$P$7:$P$506,0))&amp;"","")</f>
        <v/>
      </c>
      <c r="E158" s="14">
        <f>IFERROR(INDEX(Movimientos!$E$7:$E$506,MATCH(ROW()-6,Movimientos!$P$7:$P$506,0))&amp;"","")</f>
        <v/>
      </c>
      <c r="F158" s="14">
        <f>IFERROR(INDEX(Movimientos!$F$7:$F$506,MATCH(ROW()-6,Movimientos!$P$7:$P$506,0))&amp;"","")</f>
        <v/>
      </c>
      <c r="G158" s="14">
        <f>IFERROR(INDEX(Movimientos!$G$7:$G$506,MATCH(ROW()-6,Movimientos!$P$7:$P$506,0))&amp;"","")</f>
        <v/>
      </c>
      <c r="H158" s="14">
        <f>IFERROR(INDEX(Movimientos!$H$7:$H$506,MATCH(ROW()-6,Movimientos!$P$7:$P$506,0))&amp;"","")</f>
        <v/>
      </c>
      <c r="I158" s="14">
        <f>IFERROR(INDEX(Movimientos!$I$7:$I$506,MATCH(ROW()-6,Movimientos!$P$7:$P$506,0))&amp;"","")</f>
        <v/>
      </c>
      <c r="J158" s="14">
        <f>IFERROR(INDEX(Movimientos!$J$7:$J$506,MATCH(ROW()-6,Movimientos!$P$7:$P$506,0))&amp;"","")</f>
        <v/>
      </c>
      <c r="K158" s="14">
        <f>IFERROR(INDEX(Movimientos!$K$7:$K$506,MATCH(ROW()-6,Movimientos!$P$7:$P$506,0))&amp;"","")</f>
        <v/>
      </c>
      <c r="L158" s="14">
        <f>IFERROR(INDEX(Movimientos!$L$7:$L$506,MATCH(ROW()-6,Movimientos!$P$7:$P$506,0))&amp;"","")</f>
        <v/>
      </c>
      <c r="M158" s="14">
        <f>IFERROR(INDEX(Movimientos!$M$7:$M$506,MATCH(ROW()-6,Movimientos!$P$7:$P$506,0))&amp;"","")</f>
        <v/>
      </c>
      <c r="N158" s="14">
        <f>IFERROR(INDEX(Movimientos!$O$7:$O$506,MATCH(ROW()-6,Movimientos!$P$7:$P$506,0))&amp;"","")</f>
        <v/>
      </c>
      <c r="O158" s="11" t="n"/>
      <c r="P158" s="11" t="n"/>
    </row>
    <row r="159" ht="18" customHeight="1">
      <c r="A159" s="14">
        <f>IF(ISNA(MATCH(ROW()-6,Movimientos!$P$7:$P$506,0)),"",ROW()-6)</f>
        <v/>
      </c>
      <c r="B159" s="16">
        <f>IFERROR(INDEX(Movimientos!$B$7:$B$506,MATCH(ROW()-6,Movimientos!$P$7:$P$506,0)),"")</f>
        <v/>
      </c>
      <c r="C159" s="17">
        <f>IFERROR(INDEX(Movimientos!$C$7:$C$506,MATCH(ROW()-6,Movimientos!$P$7:$P$506,0)),"")</f>
        <v/>
      </c>
      <c r="D159" s="14">
        <f>IFERROR(INDEX(Movimientos!$D$7:$D$506,MATCH(ROW()-6,Movimientos!$P$7:$P$506,0))&amp;"","")</f>
        <v/>
      </c>
      <c r="E159" s="14">
        <f>IFERROR(INDEX(Movimientos!$E$7:$E$506,MATCH(ROW()-6,Movimientos!$P$7:$P$506,0))&amp;"","")</f>
        <v/>
      </c>
      <c r="F159" s="14">
        <f>IFERROR(INDEX(Movimientos!$F$7:$F$506,MATCH(ROW()-6,Movimientos!$P$7:$P$506,0))&amp;"","")</f>
        <v/>
      </c>
      <c r="G159" s="14">
        <f>IFERROR(INDEX(Movimientos!$G$7:$G$506,MATCH(ROW()-6,Movimientos!$P$7:$P$506,0))&amp;"","")</f>
        <v/>
      </c>
      <c r="H159" s="14">
        <f>IFERROR(INDEX(Movimientos!$H$7:$H$506,MATCH(ROW()-6,Movimientos!$P$7:$P$506,0))&amp;"","")</f>
        <v/>
      </c>
      <c r="I159" s="14">
        <f>IFERROR(INDEX(Movimientos!$I$7:$I$506,MATCH(ROW()-6,Movimientos!$P$7:$P$506,0))&amp;"","")</f>
        <v/>
      </c>
      <c r="J159" s="14">
        <f>IFERROR(INDEX(Movimientos!$J$7:$J$506,MATCH(ROW()-6,Movimientos!$P$7:$P$506,0))&amp;"","")</f>
        <v/>
      </c>
      <c r="K159" s="14">
        <f>IFERROR(INDEX(Movimientos!$K$7:$K$506,MATCH(ROW()-6,Movimientos!$P$7:$P$506,0))&amp;"","")</f>
        <v/>
      </c>
      <c r="L159" s="14">
        <f>IFERROR(INDEX(Movimientos!$L$7:$L$506,MATCH(ROW()-6,Movimientos!$P$7:$P$506,0))&amp;"","")</f>
        <v/>
      </c>
      <c r="M159" s="14">
        <f>IFERROR(INDEX(Movimientos!$M$7:$M$506,MATCH(ROW()-6,Movimientos!$P$7:$P$506,0))&amp;"","")</f>
        <v/>
      </c>
      <c r="N159" s="14">
        <f>IFERROR(INDEX(Movimientos!$O$7:$O$506,MATCH(ROW()-6,Movimientos!$P$7:$P$506,0))&amp;"","")</f>
        <v/>
      </c>
      <c r="O159" s="11" t="n"/>
      <c r="P159" s="11" t="n"/>
    </row>
    <row r="160" ht="18" customHeight="1">
      <c r="A160" s="14">
        <f>IF(ISNA(MATCH(ROW()-6,Movimientos!$P$7:$P$506,0)),"",ROW()-6)</f>
        <v/>
      </c>
      <c r="B160" s="16">
        <f>IFERROR(INDEX(Movimientos!$B$7:$B$506,MATCH(ROW()-6,Movimientos!$P$7:$P$506,0)),"")</f>
        <v/>
      </c>
      <c r="C160" s="17">
        <f>IFERROR(INDEX(Movimientos!$C$7:$C$506,MATCH(ROW()-6,Movimientos!$P$7:$P$506,0)),"")</f>
        <v/>
      </c>
      <c r="D160" s="14">
        <f>IFERROR(INDEX(Movimientos!$D$7:$D$506,MATCH(ROW()-6,Movimientos!$P$7:$P$506,0))&amp;"","")</f>
        <v/>
      </c>
      <c r="E160" s="14">
        <f>IFERROR(INDEX(Movimientos!$E$7:$E$506,MATCH(ROW()-6,Movimientos!$P$7:$P$506,0))&amp;"","")</f>
        <v/>
      </c>
      <c r="F160" s="14">
        <f>IFERROR(INDEX(Movimientos!$F$7:$F$506,MATCH(ROW()-6,Movimientos!$P$7:$P$506,0))&amp;"","")</f>
        <v/>
      </c>
      <c r="G160" s="14">
        <f>IFERROR(INDEX(Movimientos!$G$7:$G$506,MATCH(ROW()-6,Movimientos!$P$7:$P$506,0))&amp;"","")</f>
        <v/>
      </c>
      <c r="H160" s="14">
        <f>IFERROR(INDEX(Movimientos!$H$7:$H$506,MATCH(ROW()-6,Movimientos!$P$7:$P$506,0))&amp;"","")</f>
        <v/>
      </c>
      <c r="I160" s="14">
        <f>IFERROR(INDEX(Movimientos!$I$7:$I$506,MATCH(ROW()-6,Movimientos!$P$7:$P$506,0))&amp;"","")</f>
        <v/>
      </c>
      <c r="J160" s="14">
        <f>IFERROR(INDEX(Movimientos!$J$7:$J$506,MATCH(ROW()-6,Movimientos!$P$7:$P$506,0))&amp;"","")</f>
        <v/>
      </c>
      <c r="K160" s="14">
        <f>IFERROR(INDEX(Movimientos!$K$7:$K$506,MATCH(ROW()-6,Movimientos!$P$7:$P$506,0))&amp;"","")</f>
        <v/>
      </c>
      <c r="L160" s="14">
        <f>IFERROR(INDEX(Movimientos!$L$7:$L$506,MATCH(ROW()-6,Movimientos!$P$7:$P$506,0))&amp;"","")</f>
        <v/>
      </c>
      <c r="M160" s="14">
        <f>IFERROR(INDEX(Movimientos!$M$7:$M$506,MATCH(ROW()-6,Movimientos!$P$7:$P$506,0))&amp;"","")</f>
        <v/>
      </c>
      <c r="N160" s="14">
        <f>IFERROR(INDEX(Movimientos!$O$7:$O$506,MATCH(ROW()-6,Movimientos!$P$7:$P$506,0))&amp;"","")</f>
        <v/>
      </c>
      <c r="O160" s="11" t="n"/>
      <c r="P160" s="11" t="n"/>
    </row>
    <row r="161" ht="18" customHeight="1">
      <c r="A161" s="14">
        <f>IF(ISNA(MATCH(ROW()-6,Movimientos!$P$7:$P$506,0)),"",ROW()-6)</f>
        <v/>
      </c>
      <c r="B161" s="16">
        <f>IFERROR(INDEX(Movimientos!$B$7:$B$506,MATCH(ROW()-6,Movimientos!$P$7:$P$506,0)),"")</f>
        <v/>
      </c>
      <c r="C161" s="17">
        <f>IFERROR(INDEX(Movimientos!$C$7:$C$506,MATCH(ROW()-6,Movimientos!$P$7:$P$506,0)),"")</f>
        <v/>
      </c>
      <c r="D161" s="14">
        <f>IFERROR(INDEX(Movimientos!$D$7:$D$506,MATCH(ROW()-6,Movimientos!$P$7:$P$506,0))&amp;"","")</f>
        <v/>
      </c>
      <c r="E161" s="14">
        <f>IFERROR(INDEX(Movimientos!$E$7:$E$506,MATCH(ROW()-6,Movimientos!$P$7:$P$506,0))&amp;"","")</f>
        <v/>
      </c>
      <c r="F161" s="14">
        <f>IFERROR(INDEX(Movimientos!$F$7:$F$506,MATCH(ROW()-6,Movimientos!$P$7:$P$506,0))&amp;"","")</f>
        <v/>
      </c>
      <c r="G161" s="14">
        <f>IFERROR(INDEX(Movimientos!$G$7:$G$506,MATCH(ROW()-6,Movimientos!$P$7:$P$506,0))&amp;"","")</f>
        <v/>
      </c>
      <c r="H161" s="14">
        <f>IFERROR(INDEX(Movimientos!$H$7:$H$506,MATCH(ROW()-6,Movimientos!$P$7:$P$506,0))&amp;"","")</f>
        <v/>
      </c>
      <c r="I161" s="14">
        <f>IFERROR(INDEX(Movimientos!$I$7:$I$506,MATCH(ROW()-6,Movimientos!$P$7:$P$506,0))&amp;"","")</f>
        <v/>
      </c>
      <c r="J161" s="14">
        <f>IFERROR(INDEX(Movimientos!$J$7:$J$506,MATCH(ROW()-6,Movimientos!$P$7:$P$506,0))&amp;"","")</f>
        <v/>
      </c>
      <c r="K161" s="14">
        <f>IFERROR(INDEX(Movimientos!$K$7:$K$506,MATCH(ROW()-6,Movimientos!$P$7:$P$506,0))&amp;"","")</f>
        <v/>
      </c>
      <c r="L161" s="14">
        <f>IFERROR(INDEX(Movimientos!$L$7:$L$506,MATCH(ROW()-6,Movimientos!$P$7:$P$506,0))&amp;"","")</f>
        <v/>
      </c>
      <c r="M161" s="14">
        <f>IFERROR(INDEX(Movimientos!$M$7:$M$506,MATCH(ROW()-6,Movimientos!$P$7:$P$506,0))&amp;"","")</f>
        <v/>
      </c>
      <c r="N161" s="14">
        <f>IFERROR(INDEX(Movimientos!$O$7:$O$506,MATCH(ROW()-6,Movimientos!$P$7:$P$506,0))&amp;"","")</f>
        <v/>
      </c>
      <c r="O161" s="11" t="n"/>
      <c r="P161" s="11" t="n"/>
    </row>
    <row r="162" ht="18" customHeight="1">
      <c r="A162" s="14">
        <f>IF(ISNA(MATCH(ROW()-6,Movimientos!$P$7:$P$506,0)),"",ROW()-6)</f>
        <v/>
      </c>
      <c r="B162" s="16">
        <f>IFERROR(INDEX(Movimientos!$B$7:$B$506,MATCH(ROW()-6,Movimientos!$P$7:$P$506,0)),"")</f>
        <v/>
      </c>
      <c r="C162" s="17">
        <f>IFERROR(INDEX(Movimientos!$C$7:$C$506,MATCH(ROW()-6,Movimientos!$P$7:$P$506,0)),"")</f>
        <v/>
      </c>
      <c r="D162" s="14">
        <f>IFERROR(INDEX(Movimientos!$D$7:$D$506,MATCH(ROW()-6,Movimientos!$P$7:$P$506,0))&amp;"","")</f>
        <v/>
      </c>
      <c r="E162" s="14">
        <f>IFERROR(INDEX(Movimientos!$E$7:$E$506,MATCH(ROW()-6,Movimientos!$P$7:$P$506,0))&amp;"","")</f>
        <v/>
      </c>
      <c r="F162" s="14">
        <f>IFERROR(INDEX(Movimientos!$F$7:$F$506,MATCH(ROW()-6,Movimientos!$P$7:$P$506,0))&amp;"","")</f>
        <v/>
      </c>
      <c r="G162" s="14">
        <f>IFERROR(INDEX(Movimientos!$G$7:$G$506,MATCH(ROW()-6,Movimientos!$P$7:$P$506,0))&amp;"","")</f>
        <v/>
      </c>
      <c r="H162" s="14">
        <f>IFERROR(INDEX(Movimientos!$H$7:$H$506,MATCH(ROW()-6,Movimientos!$P$7:$P$506,0))&amp;"","")</f>
        <v/>
      </c>
      <c r="I162" s="14">
        <f>IFERROR(INDEX(Movimientos!$I$7:$I$506,MATCH(ROW()-6,Movimientos!$P$7:$P$506,0))&amp;"","")</f>
        <v/>
      </c>
      <c r="J162" s="14">
        <f>IFERROR(INDEX(Movimientos!$J$7:$J$506,MATCH(ROW()-6,Movimientos!$P$7:$P$506,0))&amp;"","")</f>
        <v/>
      </c>
      <c r="K162" s="14">
        <f>IFERROR(INDEX(Movimientos!$K$7:$K$506,MATCH(ROW()-6,Movimientos!$P$7:$P$506,0))&amp;"","")</f>
        <v/>
      </c>
      <c r="L162" s="14">
        <f>IFERROR(INDEX(Movimientos!$L$7:$L$506,MATCH(ROW()-6,Movimientos!$P$7:$P$506,0))&amp;"","")</f>
        <v/>
      </c>
      <c r="M162" s="14">
        <f>IFERROR(INDEX(Movimientos!$M$7:$M$506,MATCH(ROW()-6,Movimientos!$P$7:$P$506,0))&amp;"","")</f>
        <v/>
      </c>
      <c r="N162" s="14">
        <f>IFERROR(INDEX(Movimientos!$O$7:$O$506,MATCH(ROW()-6,Movimientos!$P$7:$P$506,0))&amp;"","")</f>
        <v/>
      </c>
      <c r="O162" s="11" t="n"/>
      <c r="P162" s="11" t="n"/>
    </row>
    <row r="163" ht="18" customHeight="1">
      <c r="A163" s="14">
        <f>IF(ISNA(MATCH(ROW()-6,Movimientos!$P$7:$P$506,0)),"",ROW()-6)</f>
        <v/>
      </c>
      <c r="B163" s="16">
        <f>IFERROR(INDEX(Movimientos!$B$7:$B$506,MATCH(ROW()-6,Movimientos!$P$7:$P$506,0)),"")</f>
        <v/>
      </c>
      <c r="C163" s="17">
        <f>IFERROR(INDEX(Movimientos!$C$7:$C$506,MATCH(ROW()-6,Movimientos!$P$7:$P$506,0)),"")</f>
        <v/>
      </c>
      <c r="D163" s="14">
        <f>IFERROR(INDEX(Movimientos!$D$7:$D$506,MATCH(ROW()-6,Movimientos!$P$7:$P$506,0))&amp;"","")</f>
        <v/>
      </c>
      <c r="E163" s="14">
        <f>IFERROR(INDEX(Movimientos!$E$7:$E$506,MATCH(ROW()-6,Movimientos!$P$7:$P$506,0))&amp;"","")</f>
        <v/>
      </c>
      <c r="F163" s="14">
        <f>IFERROR(INDEX(Movimientos!$F$7:$F$506,MATCH(ROW()-6,Movimientos!$P$7:$P$506,0))&amp;"","")</f>
        <v/>
      </c>
      <c r="G163" s="14">
        <f>IFERROR(INDEX(Movimientos!$G$7:$G$506,MATCH(ROW()-6,Movimientos!$P$7:$P$506,0))&amp;"","")</f>
        <v/>
      </c>
      <c r="H163" s="14">
        <f>IFERROR(INDEX(Movimientos!$H$7:$H$506,MATCH(ROW()-6,Movimientos!$P$7:$P$506,0))&amp;"","")</f>
        <v/>
      </c>
      <c r="I163" s="14">
        <f>IFERROR(INDEX(Movimientos!$I$7:$I$506,MATCH(ROW()-6,Movimientos!$P$7:$P$506,0))&amp;"","")</f>
        <v/>
      </c>
      <c r="J163" s="14">
        <f>IFERROR(INDEX(Movimientos!$J$7:$J$506,MATCH(ROW()-6,Movimientos!$P$7:$P$506,0))&amp;"","")</f>
        <v/>
      </c>
      <c r="K163" s="14">
        <f>IFERROR(INDEX(Movimientos!$K$7:$K$506,MATCH(ROW()-6,Movimientos!$P$7:$P$506,0))&amp;"","")</f>
        <v/>
      </c>
      <c r="L163" s="14">
        <f>IFERROR(INDEX(Movimientos!$L$7:$L$506,MATCH(ROW()-6,Movimientos!$P$7:$P$506,0))&amp;"","")</f>
        <v/>
      </c>
      <c r="M163" s="14">
        <f>IFERROR(INDEX(Movimientos!$M$7:$M$506,MATCH(ROW()-6,Movimientos!$P$7:$P$506,0))&amp;"","")</f>
        <v/>
      </c>
      <c r="N163" s="14">
        <f>IFERROR(INDEX(Movimientos!$O$7:$O$506,MATCH(ROW()-6,Movimientos!$P$7:$P$506,0))&amp;"","")</f>
        <v/>
      </c>
      <c r="O163" s="11" t="n"/>
      <c r="P163" s="11" t="n"/>
    </row>
    <row r="164" ht="18" customHeight="1">
      <c r="A164" s="14">
        <f>IF(ISNA(MATCH(ROW()-6,Movimientos!$P$7:$P$506,0)),"",ROW()-6)</f>
        <v/>
      </c>
      <c r="B164" s="16">
        <f>IFERROR(INDEX(Movimientos!$B$7:$B$506,MATCH(ROW()-6,Movimientos!$P$7:$P$506,0)),"")</f>
        <v/>
      </c>
      <c r="C164" s="17">
        <f>IFERROR(INDEX(Movimientos!$C$7:$C$506,MATCH(ROW()-6,Movimientos!$P$7:$P$506,0)),"")</f>
        <v/>
      </c>
      <c r="D164" s="14">
        <f>IFERROR(INDEX(Movimientos!$D$7:$D$506,MATCH(ROW()-6,Movimientos!$P$7:$P$506,0))&amp;"","")</f>
        <v/>
      </c>
      <c r="E164" s="14">
        <f>IFERROR(INDEX(Movimientos!$E$7:$E$506,MATCH(ROW()-6,Movimientos!$P$7:$P$506,0))&amp;"","")</f>
        <v/>
      </c>
      <c r="F164" s="14">
        <f>IFERROR(INDEX(Movimientos!$F$7:$F$506,MATCH(ROW()-6,Movimientos!$P$7:$P$506,0))&amp;"","")</f>
        <v/>
      </c>
      <c r="G164" s="14">
        <f>IFERROR(INDEX(Movimientos!$G$7:$G$506,MATCH(ROW()-6,Movimientos!$P$7:$P$506,0))&amp;"","")</f>
        <v/>
      </c>
      <c r="H164" s="14">
        <f>IFERROR(INDEX(Movimientos!$H$7:$H$506,MATCH(ROW()-6,Movimientos!$P$7:$P$506,0))&amp;"","")</f>
        <v/>
      </c>
      <c r="I164" s="14">
        <f>IFERROR(INDEX(Movimientos!$I$7:$I$506,MATCH(ROW()-6,Movimientos!$P$7:$P$506,0))&amp;"","")</f>
        <v/>
      </c>
      <c r="J164" s="14">
        <f>IFERROR(INDEX(Movimientos!$J$7:$J$506,MATCH(ROW()-6,Movimientos!$P$7:$P$506,0))&amp;"","")</f>
        <v/>
      </c>
      <c r="K164" s="14">
        <f>IFERROR(INDEX(Movimientos!$K$7:$K$506,MATCH(ROW()-6,Movimientos!$P$7:$P$506,0))&amp;"","")</f>
        <v/>
      </c>
      <c r="L164" s="14">
        <f>IFERROR(INDEX(Movimientos!$L$7:$L$506,MATCH(ROW()-6,Movimientos!$P$7:$P$506,0))&amp;"","")</f>
        <v/>
      </c>
      <c r="M164" s="14">
        <f>IFERROR(INDEX(Movimientos!$M$7:$M$506,MATCH(ROW()-6,Movimientos!$P$7:$P$506,0))&amp;"","")</f>
        <v/>
      </c>
      <c r="N164" s="14">
        <f>IFERROR(INDEX(Movimientos!$O$7:$O$506,MATCH(ROW()-6,Movimientos!$P$7:$P$506,0))&amp;"","")</f>
        <v/>
      </c>
      <c r="O164" s="11" t="n"/>
      <c r="P164" s="11" t="n"/>
    </row>
    <row r="165" ht="18" customHeight="1">
      <c r="A165" s="14">
        <f>IF(ISNA(MATCH(ROW()-6,Movimientos!$P$7:$P$506,0)),"",ROW()-6)</f>
        <v/>
      </c>
      <c r="B165" s="16">
        <f>IFERROR(INDEX(Movimientos!$B$7:$B$506,MATCH(ROW()-6,Movimientos!$P$7:$P$506,0)),"")</f>
        <v/>
      </c>
      <c r="C165" s="17">
        <f>IFERROR(INDEX(Movimientos!$C$7:$C$506,MATCH(ROW()-6,Movimientos!$P$7:$P$506,0)),"")</f>
        <v/>
      </c>
      <c r="D165" s="14">
        <f>IFERROR(INDEX(Movimientos!$D$7:$D$506,MATCH(ROW()-6,Movimientos!$P$7:$P$506,0))&amp;"","")</f>
        <v/>
      </c>
      <c r="E165" s="14">
        <f>IFERROR(INDEX(Movimientos!$E$7:$E$506,MATCH(ROW()-6,Movimientos!$P$7:$P$506,0))&amp;"","")</f>
        <v/>
      </c>
      <c r="F165" s="14">
        <f>IFERROR(INDEX(Movimientos!$F$7:$F$506,MATCH(ROW()-6,Movimientos!$P$7:$P$506,0))&amp;"","")</f>
        <v/>
      </c>
      <c r="G165" s="14">
        <f>IFERROR(INDEX(Movimientos!$G$7:$G$506,MATCH(ROW()-6,Movimientos!$P$7:$P$506,0))&amp;"","")</f>
        <v/>
      </c>
      <c r="H165" s="14">
        <f>IFERROR(INDEX(Movimientos!$H$7:$H$506,MATCH(ROW()-6,Movimientos!$P$7:$P$506,0))&amp;"","")</f>
        <v/>
      </c>
      <c r="I165" s="14">
        <f>IFERROR(INDEX(Movimientos!$I$7:$I$506,MATCH(ROW()-6,Movimientos!$P$7:$P$506,0))&amp;"","")</f>
        <v/>
      </c>
      <c r="J165" s="14">
        <f>IFERROR(INDEX(Movimientos!$J$7:$J$506,MATCH(ROW()-6,Movimientos!$P$7:$P$506,0))&amp;"","")</f>
        <v/>
      </c>
      <c r="K165" s="14">
        <f>IFERROR(INDEX(Movimientos!$K$7:$K$506,MATCH(ROW()-6,Movimientos!$P$7:$P$506,0))&amp;"","")</f>
        <v/>
      </c>
      <c r="L165" s="14">
        <f>IFERROR(INDEX(Movimientos!$L$7:$L$506,MATCH(ROW()-6,Movimientos!$P$7:$P$506,0))&amp;"","")</f>
        <v/>
      </c>
      <c r="M165" s="14">
        <f>IFERROR(INDEX(Movimientos!$M$7:$M$506,MATCH(ROW()-6,Movimientos!$P$7:$P$506,0))&amp;"","")</f>
        <v/>
      </c>
      <c r="N165" s="14">
        <f>IFERROR(INDEX(Movimientos!$O$7:$O$506,MATCH(ROW()-6,Movimientos!$P$7:$P$506,0))&amp;"","")</f>
        <v/>
      </c>
      <c r="O165" s="11" t="n"/>
      <c r="P165" s="11" t="n"/>
    </row>
    <row r="166" ht="18" customHeight="1">
      <c r="A166" s="14">
        <f>IF(ISNA(MATCH(ROW()-6,Movimientos!$P$7:$P$506,0)),"",ROW()-6)</f>
        <v/>
      </c>
      <c r="B166" s="16">
        <f>IFERROR(INDEX(Movimientos!$B$7:$B$506,MATCH(ROW()-6,Movimientos!$P$7:$P$506,0)),"")</f>
        <v/>
      </c>
      <c r="C166" s="17">
        <f>IFERROR(INDEX(Movimientos!$C$7:$C$506,MATCH(ROW()-6,Movimientos!$P$7:$P$506,0)),"")</f>
        <v/>
      </c>
      <c r="D166" s="14">
        <f>IFERROR(INDEX(Movimientos!$D$7:$D$506,MATCH(ROW()-6,Movimientos!$P$7:$P$506,0))&amp;"","")</f>
        <v/>
      </c>
      <c r="E166" s="14">
        <f>IFERROR(INDEX(Movimientos!$E$7:$E$506,MATCH(ROW()-6,Movimientos!$P$7:$P$506,0))&amp;"","")</f>
        <v/>
      </c>
      <c r="F166" s="14">
        <f>IFERROR(INDEX(Movimientos!$F$7:$F$506,MATCH(ROW()-6,Movimientos!$P$7:$P$506,0))&amp;"","")</f>
        <v/>
      </c>
      <c r="G166" s="14">
        <f>IFERROR(INDEX(Movimientos!$G$7:$G$506,MATCH(ROW()-6,Movimientos!$P$7:$P$506,0))&amp;"","")</f>
        <v/>
      </c>
      <c r="H166" s="14">
        <f>IFERROR(INDEX(Movimientos!$H$7:$H$506,MATCH(ROW()-6,Movimientos!$P$7:$P$506,0))&amp;"","")</f>
        <v/>
      </c>
      <c r="I166" s="14">
        <f>IFERROR(INDEX(Movimientos!$I$7:$I$506,MATCH(ROW()-6,Movimientos!$P$7:$P$506,0))&amp;"","")</f>
        <v/>
      </c>
      <c r="J166" s="14">
        <f>IFERROR(INDEX(Movimientos!$J$7:$J$506,MATCH(ROW()-6,Movimientos!$P$7:$P$506,0))&amp;"","")</f>
        <v/>
      </c>
      <c r="K166" s="14">
        <f>IFERROR(INDEX(Movimientos!$K$7:$K$506,MATCH(ROW()-6,Movimientos!$P$7:$P$506,0))&amp;"","")</f>
        <v/>
      </c>
      <c r="L166" s="14">
        <f>IFERROR(INDEX(Movimientos!$L$7:$L$506,MATCH(ROW()-6,Movimientos!$P$7:$P$506,0))&amp;"","")</f>
        <v/>
      </c>
      <c r="M166" s="14">
        <f>IFERROR(INDEX(Movimientos!$M$7:$M$506,MATCH(ROW()-6,Movimientos!$P$7:$P$506,0))&amp;"","")</f>
        <v/>
      </c>
      <c r="N166" s="14">
        <f>IFERROR(INDEX(Movimientos!$O$7:$O$506,MATCH(ROW()-6,Movimientos!$P$7:$P$506,0))&amp;"","")</f>
        <v/>
      </c>
      <c r="O166" s="11" t="n"/>
      <c r="P166" s="11" t="n"/>
    </row>
    <row r="167" ht="18" customHeight="1">
      <c r="A167" s="14">
        <f>IF(ISNA(MATCH(ROW()-6,Movimientos!$P$7:$P$506,0)),"",ROW()-6)</f>
        <v/>
      </c>
      <c r="B167" s="16">
        <f>IFERROR(INDEX(Movimientos!$B$7:$B$506,MATCH(ROW()-6,Movimientos!$P$7:$P$506,0)),"")</f>
        <v/>
      </c>
      <c r="C167" s="17">
        <f>IFERROR(INDEX(Movimientos!$C$7:$C$506,MATCH(ROW()-6,Movimientos!$P$7:$P$506,0)),"")</f>
        <v/>
      </c>
      <c r="D167" s="14">
        <f>IFERROR(INDEX(Movimientos!$D$7:$D$506,MATCH(ROW()-6,Movimientos!$P$7:$P$506,0))&amp;"","")</f>
        <v/>
      </c>
      <c r="E167" s="14">
        <f>IFERROR(INDEX(Movimientos!$E$7:$E$506,MATCH(ROW()-6,Movimientos!$P$7:$P$506,0))&amp;"","")</f>
        <v/>
      </c>
      <c r="F167" s="14">
        <f>IFERROR(INDEX(Movimientos!$F$7:$F$506,MATCH(ROW()-6,Movimientos!$P$7:$P$506,0))&amp;"","")</f>
        <v/>
      </c>
      <c r="G167" s="14">
        <f>IFERROR(INDEX(Movimientos!$G$7:$G$506,MATCH(ROW()-6,Movimientos!$P$7:$P$506,0))&amp;"","")</f>
        <v/>
      </c>
      <c r="H167" s="14">
        <f>IFERROR(INDEX(Movimientos!$H$7:$H$506,MATCH(ROW()-6,Movimientos!$P$7:$P$506,0))&amp;"","")</f>
        <v/>
      </c>
      <c r="I167" s="14">
        <f>IFERROR(INDEX(Movimientos!$I$7:$I$506,MATCH(ROW()-6,Movimientos!$P$7:$P$506,0))&amp;"","")</f>
        <v/>
      </c>
      <c r="J167" s="14">
        <f>IFERROR(INDEX(Movimientos!$J$7:$J$506,MATCH(ROW()-6,Movimientos!$P$7:$P$506,0))&amp;"","")</f>
        <v/>
      </c>
      <c r="K167" s="14">
        <f>IFERROR(INDEX(Movimientos!$K$7:$K$506,MATCH(ROW()-6,Movimientos!$P$7:$P$506,0))&amp;"","")</f>
        <v/>
      </c>
      <c r="L167" s="14">
        <f>IFERROR(INDEX(Movimientos!$L$7:$L$506,MATCH(ROW()-6,Movimientos!$P$7:$P$506,0))&amp;"","")</f>
        <v/>
      </c>
      <c r="M167" s="14">
        <f>IFERROR(INDEX(Movimientos!$M$7:$M$506,MATCH(ROW()-6,Movimientos!$P$7:$P$506,0))&amp;"","")</f>
        <v/>
      </c>
      <c r="N167" s="14">
        <f>IFERROR(INDEX(Movimientos!$O$7:$O$506,MATCH(ROW()-6,Movimientos!$P$7:$P$506,0))&amp;"","")</f>
        <v/>
      </c>
      <c r="O167" s="11" t="n"/>
      <c r="P167" s="11" t="n"/>
    </row>
    <row r="168" ht="18" customHeight="1">
      <c r="A168" s="14">
        <f>IF(ISNA(MATCH(ROW()-6,Movimientos!$P$7:$P$506,0)),"",ROW()-6)</f>
        <v/>
      </c>
      <c r="B168" s="16">
        <f>IFERROR(INDEX(Movimientos!$B$7:$B$506,MATCH(ROW()-6,Movimientos!$P$7:$P$506,0)),"")</f>
        <v/>
      </c>
      <c r="C168" s="17">
        <f>IFERROR(INDEX(Movimientos!$C$7:$C$506,MATCH(ROW()-6,Movimientos!$P$7:$P$506,0)),"")</f>
        <v/>
      </c>
      <c r="D168" s="14">
        <f>IFERROR(INDEX(Movimientos!$D$7:$D$506,MATCH(ROW()-6,Movimientos!$P$7:$P$506,0))&amp;"","")</f>
        <v/>
      </c>
      <c r="E168" s="14">
        <f>IFERROR(INDEX(Movimientos!$E$7:$E$506,MATCH(ROW()-6,Movimientos!$P$7:$P$506,0))&amp;"","")</f>
        <v/>
      </c>
      <c r="F168" s="14">
        <f>IFERROR(INDEX(Movimientos!$F$7:$F$506,MATCH(ROW()-6,Movimientos!$P$7:$P$506,0))&amp;"","")</f>
        <v/>
      </c>
      <c r="G168" s="14">
        <f>IFERROR(INDEX(Movimientos!$G$7:$G$506,MATCH(ROW()-6,Movimientos!$P$7:$P$506,0))&amp;"","")</f>
        <v/>
      </c>
      <c r="H168" s="14">
        <f>IFERROR(INDEX(Movimientos!$H$7:$H$506,MATCH(ROW()-6,Movimientos!$P$7:$P$506,0))&amp;"","")</f>
        <v/>
      </c>
      <c r="I168" s="14">
        <f>IFERROR(INDEX(Movimientos!$I$7:$I$506,MATCH(ROW()-6,Movimientos!$P$7:$P$506,0))&amp;"","")</f>
        <v/>
      </c>
      <c r="J168" s="14">
        <f>IFERROR(INDEX(Movimientos!$J$7:$J$506,MATCH(ROW()-6,Movimientos!$P$7:$P$506,0))&amp;"","")</f>
        <v/>
      </c>
      <c r="K168" s="14">
        <f>IFERROR(INDEX(Movimientos!$K$7:$K$506,MATCH(ROW()-6,Movimientos!$P$7:$P$506,0))&amp;"","")</f>
        <v/>
      </c>
      <c r="L168" s="14">
        <f>IFERROR(INDEX(Movimientos!$L$7:$L$506,MATCH(ROW()-6,Movimientos!$P$7:$P$506,0))&amp;"","")</f>
        <v/>
      </c>
      <c r="M168" s="14">
        <f>IFERROR(INDEX(Movimientos!$M$7:$M$506,MATCH(ROW()-6,Movimientos!$P$7:$P$506,0))&amp;"","")</f>
        <v/>
      </c>
      <c r="N168" s="14">
        <f>IFERROR(INDEX(Movimientos!$O$7:$O$506,MATCH(ROW()-6,Movimientos!$P$7:$P$506,0))&amp;"","")</f>
        <v/>
      </c>
      <c r="O168" s="11" t="n"/>
      <c r="P168" s="11" t="n"/>
    </row>
    <row r="169" ht="18" customHeight="1">
      <c r="A169" s="14">
        <f>IF(ISNA(MATCH(ROW()-6,Movimientos!$P$7:$P$506,0)),"",ROW()-6)</f>
        <v/>
      </c>
      <c r="B169" s="16">
        <f>IFERROR(INDEX(Movimientos!$B$7:$B$506,MATCH(ROW()-6,Movimientos!$P$7:$P$506,0)),"")</f>
        <v/>
      </c>
      <c r="C169" s="17">
        <f>IFERROR(INDEX(Movimientos!$C$7:$C$506,MATCH(ROW()-6,Movimientos!$P$7:$P$506,0)),"")</f>
        <v/>
      </c>
      <c r="D169" s="14">
        <f>IFERROR(INDEX(Movimientos!$D$7:$D$506,MATCH(ROW()-6,Movimientos!$P$7:$P$506,0))&amp;"","")</f>
        <v/>
      </c>
      <c r="E169" s="14">
        <f>IFERROR(INDEX(Movimientos!$E$7:$E$506,MATCH(ROW()-6,Movimientos!$P$7:$P$506,0))&amp;"","")</f>
        <v/>
      </c>
      <c r="F169" s="14">
        <f>IFERROR(INDEX(Movimientos!$F$7:$F$506,MATCH(ROW()-6,Movimientos!$P$7:$P$506,0))&amp;"","")</f>
        <v/>
      </c>
      <c r="G169" s="14">
        <f>IFERROR(INDEX(Movimientos!$G$7:$G$506,MATCH(ROW()-6,Movimientos!$P$7:$P$506,0))&amp;"","")</f>
        <v/>
      </c>
      <c r="H169" s="14">
        <f>IFERROR(INDEX(Movimientos!$H$7:$H$506,MATCH(ROW()-6,Movimientos!$P$7:$P$506,0))&amp;"","")</f>
        <v/>
      </c>
      <c r="I169" s="14">
        <f>IFERROR(INDEX(Movimientos!$I$7:$I$506,MATCH(ROW()-6,Movimientos!$P$7:$P$506,0))&amp;"","")</f>
        <v/>
      </c>
      <c r="J169" s="14">
        <f>IFERROR(INDEX(Movimientos!$J$7:$J$506,MATCH(ROW()-6,Movimientos!$P$7:$P$506,0))&amp;"","")</f>
        <v/>
      </c>
      <c r="K169" s="14">
        <f>IFERROR(INDEX(Movimientos!$K$7:$K$506,MATCH(ROW()-6,Movimientos!$P$7:$P$506,0))&amp;"","")</f>
        <v/>
      </c>
      <c r="L169" s="14">
        <f>IFERROR(INDEX(Movimientos!$L$7:$L$506,MATCH(ROW()-6,Movimientos!$P$7:$P$506,0))&amp;"","")</f>
        <v/>
      </c>
      <c r="M169" s="14">
        <f>IFERROR(INDEX(Movimientos!$M$7:$M$506,MATCH(ROW()-6,Movimientos!$P$7:$P$506,0))&amp;"","")</f>
        <v/>
      </c>
      <c r="N169" s="14">
        <f>IFERROR(INDEX(Movimientos!$O$7:$O$506,MATCH(ROW()-6,Movimientos!$P$7:$P$506,0))&amp;"","")</f>
        <v/>
      </c>
      <c r="O169" s="11" t="n"/>
      <c r="P169" s="11" t="n"/>
    </row>
    <row r="170" ht="18" customHeight="1">
      <c r="A170" s="14">
        <f>IF(ISNA(MATCH(ROW()-6,Movimientos!$P$7:$P$506,0)),"",ROW()-6)</f>
        <v/>
      </c>
      <c r="B170" s="16">
        <f>IFERROR(INDEX(Movimientos!$B$7:$B$506,MATCH(ROW()-6,Movimientos!$P$7:$P$506,0)),"")</f>
        <v/>
      </c>
      <c r="C170" s="17">
        <f>IFERROR(INDEX(Movimientos!$C$7:$C$506,MATCH(ROW()-6,Movimientos!$P$7:$P$506,0)),"")</f>
        <v/>
      </c>
      <c r="D170" s="14">
        <f>IFERROR(INDEX(Movimientos!$D$7:$D$506,MATCH(ROW()-6,Movimientos!$P$7:$P$506,0))&amp;"","")</f>
        <v/>
      </c>
      <c r="E170" s="14">
        <f>IFERROR(INDEX(Movimientos!$E$7:$E$506,MATCH(ROW()-6,Movimientos!$P$7:$P$506,0))&amp;"","")</f>
        <v/>
      </c>
      <c r="F170" s="14">
        <f>IFERROR(INDEX(Movimientos!$F$7:$F$506,MATCH(ROW()-6,Movimientos!$P$7:$P$506,0))&amp;"","")</f>
        <v/>
      </c>
      <c r="G170" s="14">
        <f>IFERROR(INDEX(Movimientos!$G$7:$G$506,MATCH(ROW()-6,Movimientos!$P$7:$P$506,0))&amp;"","")</f>
        <v/>
      </c>
      <c r="H170" s="14">
        <f>IFERROR(INDEX(Movimientos!$H$7:$H$506,MATCH(ROW()-6,Movimientos!$P$7:$P$506,0))&amp;"","")</f>
        <v/>
      </c>
      <c r="I170" s="14">
        <f>IFERROR(INDEX(Movimientos!$I$7:$I$506,MATCH(ROW()-6,Movimientos!$P$7:$P$506,0))&amp;"","")</f>
        <v/>
      </c>
      <c r="J170" s="14">
        <f>IFERROR(INDEX(Movimientos!$J$7:$J$506,MATCH(ROW()-6,Movimientos!$P$7:$P$506,0))&amp;"","")</f>
        <v/>
      </c>
      <c r="K170" s="14">
        <f>IFERROR(INDEX(Movimientos!$K$7:$K$506,MATCH(ROW()-6,Movimientos!$P$7:$P$506,0))&amp;"","")</f>
        <v/>
      </c>
      <c r="L170" s="14">
        <f>IFERROR(INDEX(Movimientos!$L$7:$L$506,MATCH(ROW()-6,Movimientos!$P$7:$P$506,0))&amp;"","")</f>
        <v/>
      </c>
      <c r="M170" s="14">
        <f>IFERROR(INDEX(Movimientos!$M$7:$M$506,MATCH(ROW()-6,Movimientos!$P$7:$P$506,0))&amp;"","")</f>
        <v/>
      </c>
      <c r="N170" s="14">
        <f>IFERROR(INDEX(Movimientos!$O$7:$O$506,MATCH(ROW()-6,Movimientos!$P$7:$P$506,0))&amp;"","")</f>
        <v/>
      </c>
      <c r="O170" s="11" t="n"/>
      <c r="P170" s="11" t="n"/>
    </row>
    <row r="171" ht="18" customHeight="1">
      <c r="A171" s="14">
        <f>IF(ISNA(MATCH(ROW()-6,Movimientos!$P$7:$P$506,0)),"",ROW()-6)</f>
        <v/>
      </c>
      <c r="B171" s="16">
        <f>IFERROR(INDEX(Movimientos!$B$7:$B$506,MATCH(ROW()-6,Movimientos!$P$7:$P$506,0)),"")</f>
        <v/>
      </c>
      <c r="C171" s="17">
        <f>IFERROR(INDEX(Movimientos!$C$7:$C$506,MATCH(ROW()-6,Movimientos!$P$7:$P$506,0)),"")</f>
        <v/>
      </c>
      <c r="D171" s="14">
        <f>IFERROR(INDEX(Movimientos!$D$7:$D$506,MATCH(ROW()-6,Movimientos!$P$7:$P$506,0))&amp;"","")</f>
        <v/>
      </c>
      <c r="E171" s="14">
        <f>IFERROR(INDEX(Movimientos!$E$7:$E$506,MATCH(ROW()-6,Movimientos!$P$7:$P$506,0))&amp;"","")</f>
        <v/>
      </c>
      <c r="F171" s="14">
        <f>IFERROR(INDEX(Movimientos!$F$7:$F$506,MATCH(ROW()-6,Movimientos!$P$7:$P$506,0))&amp;"","")</f>
        <v/>
      </c>
      <c r="G171" s="14">
        <f>IFERROR(INDEX(Movimientos!$G$7:$G$506,MATCH(ROW()-6,Movimientos!$P$7:$P$506,0))&amp;"","")</f>
        <v/>
      </c>
      <c r="H171" s="14">
        <f>IFERROR(INDEX(Movimientos!$H$7:$H$506,MATCH(ROW()-6,Movimientos!$P$7:$P$506,0))&amp;"","")</f>
        <v/>
      </c>
      <c r="I171" s="14">
        <f>IFERROR(INDEX(Movimientos!$I$7:$I$506,MATCH(ROW()-6,Movimientos!$P$7:$P$506,0))&amp;"","")</f>
        <v/>
      </c>
      <c r="J171" s="14">
        <f>IFERROR(INDEX(Movimientos!$J$7:$J$506,MATCH(ROW()-6,Movimientos!$P$7:$P$506,0))&amp;"","")</f>
        <v/>
      </c>
      <c r="K171" s="14">
        <f>IFERROR(INDEX(Movimientos!$K$7:$K$506,MATCH(ROW()-6,Movimientos!$P$7:$P$506,0))&amp;"","")</f>
        <v/>
      </c>
      <c r="L171" s="14">
        <f>IFERROR(INDEX(Movimientos!$L$7:$L$506,MATCH(ROW()-6,Movimientos!$P$7:$P$506,0))&amp;"","")</f>
        <v/>
      </c>
      <c r="M171" s="14">
        <f>IFERROR(INDEX(Movimientos!$M$7:$M$506,MATCH(ROW()-6,Movimientos!$P$7:$P$506,0))&amp;"","")</f>
        <v/>
      </c>
      <c r="N171" s="14">
        <f>IFERROR(INDEX(Movimientos!$O$7:$O$506,MATCH(ROW()-6,Movimientos!$P$7:$P$506,0))&amp;"","")</f>
        <v/>
      </c>
      <c r="O171" s="11" t="n"/>
      <c r="P171" s="11" t="n"/>
    </row>
    <row r="172" ht="18" customHeight="1">
      <c r="A172" s="14">
        <f>IF(ISNA(MATCH(ROW()-6,Movimientos!$P$7:$P$506,0)),"",ROW()-6)</f>
        <v/>
      </c>
      <c r="B172" s="16">
        <f>IFERROR(INDEX(Movimientos!$B$7:$B$506,MATCH(ROW()-6,Movimientos!$P$7:$P$506,0)),"")</f>
        <v/>
      </c>
      <c r="C172" s="17">
        <f>IFERROR(INDEX(Movimientos!$C$7:$C$506,MATCH(ROW()-6,Movimientos!$P$7:$P$506,0)),"")</f>
        <v/>
      </c>
      <c r="D172" s="14">
        <f>IFERROR(INDEX(Movimientos!$D$7:$D$506,MATCH(ROW()-6,Movimientos!$P$7:$P$506,0))&amp;"","")</f>
        <v/>
      </c>
      <c r="E172" s="14">
        <f>IFERROR(INDEX(Movimientos!$E$7:$E$506,MATCH(ROW()-6,Movimientos!$P$7:$P$506,0))&amp;"","")</f>
        <v/>
      </c>
      <c r="F172" s="14">
        <f>IFERROR(INDEX(Movimientos!$F$7:$F$506,MATCH(ROW()-6,Movimientos!$P$7:$P$506,0))&amp;"","")</f>
        <v/>
      </c>
      <c r="G172" s="14">
        <f>IFERROR(INDEX(Movimientos!$G$7:$G$506,MATCH(ROW()-6,Movimientos!$P$7:$P$506,0))&amp;"","")</f>
        <v/>
      </c>
      <c r="H172" s="14">
        <f>IFERROR(INDEX(Movimientos!$H$7:$H$506,MATCH(ROW()-6,Movimientos!$P$7:$P$506,0))&amp;"","")</f>
        <v/>
      </c>
      <c r="I172" s="14">
        <f>IFERROR(INDEX(Movimientos!$I$7:$I$506,MATCH(ROW()-6,Movimientos!$P$7:$P$506,0))&amp;"","")</f>
        <v/>
      </c>
      <c r="J172" s="14">
        <f>IFERROR(INDEX(Movimientos!$J$7:$J$506,MATCH(ROW()-6,Movimientos!$P$7:$P$506,0))&amp;"","")</f>
        <v/>
      </c>
      <c r="K172" s="14">
        <f>IFERROR(INDEX(Movimientos!$K$7:$K$506,MATCH(ROW()-6,Movimientos!$P$7:$P$506,0))&amp;"","")</f>
        <v/>
      </c>
      <c r="L172" s="14">
        <f>IFERROR(INDEX(Movimientos!$L$7:$L$506,MATCH(ROW()-6,Movimientos!$P$7:$P$506,0))&amp;"","")</f>
        <v/>
      </c>
      <c r="M172" s="14">
        <f>IFERROR(INDEX(Movimientos!$M$7:$M$506,MATCH(ROW()-6,Movimientos!$P$7:$P$506,0))&amp;"","")</f>
        <v/>
      </c>
      <c r="N172" s="14">
        <f>IFERROR(INDEX(Movimientos!$O$7:$O$506,MATCH(ROW()-6,Movimientos!$P$7:$P$506,0))&amp;"","")</f>
        <v/>
      </c>
      <c r="O172" s="11" t="n"/>
      <c r="P172" s="11" t="n"/>
    </row>
    <row r="173" ht="18" customHeight="1">
      <c r="A173" s="14">
        <f>IF(ISNA(MATCH(ROW()-6,Movimientos!$P$7:$P$506,0)),"",ROW()-6)</f>
        <v/>
      </c>
      <c r="B173" s="16">
        <f>IFERROR(INDEX(Movimientos!$B$7:$B$506,MATCH(ROW()-6,Movimientos!$P$7:$P$506,0)),"")</f>
        <v/>
      </c>
      <c r="C173" s="17">
        <f>IFERROR(INDEX(Movimientos!$C$7:$C$506,MATCH(ROW()-6,Movimientos!$P$7:$P$506,0)),"")</f>
        <v/>
      </c>
      <c r="D173" s="14">
        <f>IFERROR(INDEX(Movimientos!$D$7:$D$506,MATCH(ROW()-6,Movimientos!$P$7:$P$506,0))&amp;"","")</f>
        <v/>
      </c>
      <c r="E173" s="14">
        <f>IFERROR(INDEX(Movimientos!$E$7:$E$506,MATCH(ROW()-6,Movimientos!$P$7:$P$506,0))&amp;"","")</f>
        <v/>
      </c>
      <c r="F173" s="14">
        <f>IFERROR(INDEX(Movimientos!$F$7:$F$506,MATCH(ROW()-6,Movimientos!$P$7:$P$506,0))&amp;"","")</f>
        <v/>
      </c>
      <c r="G173" s="14">
        <f>IFERROR(INDEX(Movimientos!$G$7:$G$506,MATCH(ROW()-6,Movimientos!$P$7:$P$506,0))&amp;"","")</f>
        <v/>
      </c>
      <c r="H173" s="14">
        <f>IFERROR(INDEX(Movimientos!$H$7:$H$506,MATCH(ROW()-6,Movimientos!$P$7:$P$506,0))&amp;"","")</f>
        <v/>
      </c>
      <c r="I173" s="14">
        <f>IFERROR(INDEX(Movimientos!$I$7:$I$506,MATCH(ROW()-6,Movimientos!$P$7:$P$506,0))&amp;"","")</f>
        <v/>
      </c>
      <c r="J173" s="14">
        <f>IFERROR(INDEX(Movimientos!$J$7:$J$506,MATCH(ROW()-6,Movimientos!$P$7:$P$506,0))&amp;"","")</f>
        <v/>
      </c>
      <c r="K173" s="14">
        <f>IFERROR(INDEX(Movimientos!$K$7:$K$506,MATCH(ROW()-6,Movimientos!$P$7:$P$506,0))&amp;"","")</f>
        <v/>
      </c>
      <c r="L173" s="14">
        <f>IFERROR(INDEX(Movimientos!$L$7:$L$506,MATCH(ROW()-6,Movimientos!$P$7:$P$506,0))&amp;"","")</f>
        <v/>
      </c>
      <c r="M173" s="14">
        <f>IFERROR(INDEX(Movimientos!$M$7:$M$506,MATCH(ROW()-6,Movimientos!$P$7:$P$506,0))&amp;"","")</f>
        <v/>
      </c>
      <c r="N173" s="14">
        <f>IFERROR(INDEX(Movimientos!$O$7:$O$506,MATCH(ROW()-6,Movimientos!$P$7:$P$506,0))&amp;"","")</f>
        <v/>
      </c>
      <c r="O173" s="11" t="n"/>
      <c r="P173" s="11" t="n"/>
    </row>
    <row r="174" ht="18" customHeight="1">
      <c r="A174" s="14">
        <f>IF(ISNA(MATCH(ROW()-6,Movimientos!$P$7:$P$506,0)),"",ROW()-6)</f>
        <v/>
      </c>
      <c r="B174" s="16">
        <f>IFERROR(INDEX(Movimientos!$B$7:$B$506,MATCH(ROW()-6,Movimientos!$P$7:$P$506,0)),"")</f>
        <v/>
      </c>
      <c r="C174" s="17">
        <f>IFERROR(INDEX(Movimientos!$C$7:$C$506,MATCH(ROW()-6,Movimientos!$P$7:$P$506,0)),"")</f>
        <v/>
      </c>
      <c r="D174" s="14">
        <f>IFERROR(INDEX(Movimientos!$D$7:$D$506,MATCH(ROW()-6,Movimientos!$P$7:$P$506,0))&amp;"","")</f>
        <v/>
      </c>
      <c r="E174" s="14">
        <f>IFERROR(INDEX(Movimientos!$E$7:$E$506,MATCH(ROW()-6,Movimientos!$P$7:$P$506,0))&amp;"","")</f>
        <v/>
      </c>
      <c r="F174" s="14">
        <f>IFERROR(INDEX(Movimientos!$F$7:$F$506,MATCH(ROW()-6,Movimientos!$P$7:$P$506,0))&amp;"","")</f>
        <v/>
      </c>
      <c r="G174" s="14">
        <f>IFERROR(INDEX(Movimientos!$G$7:$G$506,MATCH(ROW()-6,Movimientos!$P$7:$P$506,0))&amp;"","")</f>
        <v/>
      </c>
      <c r="H174" s="14">
        <f>IFERROR(INDEX(Movimientos!$H$7:$H$506,MATCH(ROW()-6,Movimientos!$P$7:$P$506,0))&amp;"","")</f>
        <v/>
      </c>
      <c r="I174" s="14">
        <f>IFERROR(INDEX(Movimientos!$I$7:$I$506,MATCH(ROW()-6,Movimientos!$P$7:$P$506,0))&amp;"","")</f>
        <v/>
      </c>
      <c r="J174" s="14">
        <f>IFERROR(INDEX(Movimientos!$J$7:$J$506,MATCH(ROW()-6,Movimientos!$P$7:$P$506,0))&amp;"","")</f>
        <v/>
      </c>
      <c r="K174" s="14">
        <f>IFERROR(INDEX(Movimientos!$K$7:$K$506,MATCH(ROW()-6,Movimientos!$P$7:$P$506,0))&amp;"","")</f>
        <v/>
      </c>
      <c r="L174" s="14">
        <f>IFERROR(INDEX(Movimientos!$L$7:$L$506,MATCH(ROW()-6,Movimientos!$P$7:$P$506,0))&amp;"","")</f>
        <v/>
      </c>
      <c r="M174" s="14">
        <f>IFERROR(INDEX(Movimientos!$M$7:$M$506,MATCH(ROW()-6,Movimientos!$P$7:$P$506,0))&amp;"","")</f>
        <v/>
      </c>
      <c r="N174" s="14">
        <f>IFERROR(INDEX(Movimientos!$O$7:$O$506,MATCH(ROW()-6,Movimientos!$P$7:$P$506,0))&amp;"","")</f>
        <v/>
      </c>
      <c r="O174" s="11" t="n"/>
      <c r="P174" s="11" t="n"/>
    </row>
    <row r="175" ht="18" customHeight="1">
      <c r="A175" s="14">
        <f>IF(ISNA(MATCH(ROW()-6,Movimientos!$P$7:$P$506,0)),"",ROW()-6)</f>
        <v/>
      </c>
      <c r="B175" s="16">
        <f>IFERROR(INDEX(Movimientos!$B$7:$B$506,MATCH(ROW()-6,Movimientos!$P$7:$P$506,0)),"")</f>
        <v/>
      </c>
      <c r="C175" s="17">
        <f>IFERROR(INDEX(Movimientos!$C$7:$C$506,MATCH(ROW()-6,Movimientos!$P$7:$P$506,0)),"")</f>
        <v/>
      </c>
      <c r="D175" s="14">
        <f>IFERROR(INDEX(Movimientos!$D$7:$D$506,MATCH(ROW()-6,Movimientos!$P$7:$P$506,0))&amp;"","")</f>
        <v/>
      </c>
      <c r="E175" s="14">
        <f>IFERROR(INDEX(Movimientos!$E$7:$E$506,MATCH(ROW()-6,Movimientos!$P$7:$P$506,0))&amp;"","")</f>
        <v/>
      </c>
      <c r="F175" s="14">
        <f>IFERROR(INDEX(Movimientos!$F$7:$F$506,MATCH(ROW()-6,Movimientos!$P$7:$P$506,0))&amp;"","")</f>
        <v/>
      </c>
      <c r="G175" s="14">
        <f>IFERROR(INDEX(Movimientos!$G$7:$G$506,MATCH(ROW()-6,Movimientos!$P$7:$P$506,0))&amp;"","")</f>
        <v/>
      </c>
      <c r="H175" s="14">
        <f>IFERROR(INDEX(Movimientos!$H$7:$H$506,MATCH(ROW()-6,Movimientos!$P$7:$P$506,0))&amp;"","")</f>
        <v/>
      </c>
      <c r="I175" s="14">
        <f>IFERROR(INDEX(Movimientos!$I$7:$I$506,MATCH(ROW()-6,Movimientos!$P$7:$P$506,0))&amp;"","")</f>
        <v/>
      </c>
      <c r="J175" s="14">
        <f>IFERROR(INDEX(Movimientos!$J$7:$J$506,MATCH(ROW()-6,Movimientos!$P$7:$P$506,0))&amp;"","")</f>
        <v/>
      </c>
      <c r="K175" s="14">
        <f>IFERROR(INDEX(Movimientos!$K$7:$K$506,MATCH(ROW()-6,Movimientos!$P$7:$P$506,0))&amp;"","")</f>
        <v/>
      </c>
      <c r="L175" s="14">
        <f>IFERROR(INDEX(Movimientos!$L$7:$L$506,MATCH(ROW()-6,Movimientos!$P$7:$P$506,0))&amp;"","")</f>
        <v/>
      </c>
      <c r="M175" s="14">
        <f>IFERROR(INDEX(Movimientos!$M$7:$M$506,MATCH(ROW()-6,Movimientos!$P$7:$P$506,0))&amp;"","")</f>
        <v/>
      </c>
      <c r="N175" s="14">
        <f>IFERROR(INDEX(Movimientos!$O$7:$O$506,MATCH(ROW()-6,Movimientos!$P$7:$P$506,0))&amp;"","")</f>
        <v/>
      </c>
      <c r="O175" s="11" t="n"/>
      <c r="P175" s="11" t="n"/>
    </row>
    <row r="176" ht="18" customHeight="1">
      <c r="A176" s="14">
        <f>IF(ISNA(MATCH(ROW()-6,Movimientos!$P$7:$P$506,0)),"",ROW()-6)</f>
        <v/>
      </c>
      <c r="B176" s="16">
        <f>IFERROR(INDEX(Movimientos!$B$7:$B$506,MATCH(ROW()-6,Movimientos!$P$7:$P$506,0)),"")</f>
        <v/>
      </c>
      <c r="C176" s="17">
        <f>IFERROR(INDEX(Movimientos!$C$7:$C$506,MATCH(ROW()-6,Movimientos!$P$7:$P$506,0)),"")</f>
        <v/>
      </c>
      <c r="D176" s="14">
        <f>IFERROR(INDEX(Movimientos!$D$7:$D$506,MATCH(ROW()-6,Movimientos!$P$7:$P$506,0))&amp;"","")</f>
        <v/>
      </c>
      <c r="E176" s="14">
        <f>IFERROR(INDEX(Movimientos!$E$7:$E$506,MATCH(ROW()-6,Movimientos!$P$7:$P$506,0))&amp;"","")</f>
        <v/>
      </c>
      <c r="F176" s="14">
        <f>IFERROR(INDEX(Movimientos!$F$7:$F$506,MATCH(ROW()-6,Movimientos!$P$7:$P$506,0))&amp;"","")</f>
        <v/>
      </c>
      <c r="G176" s="14">
        <f>IFERROR(INDEX(Movimientos!$G$7:$G$506,MATCH(ROW()-6,Movimientos!$P$7:$P$506,0))&amp;"","")</f>
        <v/>
      </c>
      <c r="H176" s="14">
        <f>IFERROR(INDEX(Movimientos!$H$7:$H$506,MATCH(ROW()-6,Movimientos!$P$7:$P$506,0))&amp;"","")</f>
        <v/>
      </c>
      <c r="I176" s="14">
        <f>IFERROR(INDEX(Movimientos!$I$7:$I$506,MATCH(ROW()-6,Movimientos!$P$7:$P$506,0))&amp;"","")</f>
        <v/>
      </c>
      <c r="J176" s="14">
        <f>IFERROR(INDEX(Movimientos!$J$7:$J$506,MATCH(ROW()-6,Movimientos!$P$7:$P$506,0))&amp;"","")</f>
        <v/>
      </c>
      <c r="K176" s="14">
        <f>IFERROR(INDEX(Movimientos!$K$7:$K$506,MATCH(ROW()-6,Movimientos!$P$7:$P$506,0))&amp;"","")</f>
        <v/>
      </c>
      <c r="L176" s="14">
        <f>IFERROR(INDEX(Movimientos!$L$7:$L$506,MATCH(ROW()-6,Movimientos!$P$7:$P$506,0))&amp;"","")</f>
        <v/>
      </c>
      <c r="M176" s="14">
        <f>IFERROR(INDEX(Movimientos!$M$7:$M$506,MATCH(ROW()-6,Movimientos!$P$7:$P$506,0))&amp;"","")</f>
        <v/>
      </c>
      <c r="N176" s="14">
        <f>IFERROR(INDEX(Movimientos!$O$7:$O$506,MATCH(ROW()-6,Movimientos!$P$7:$P$506,0))&amp;"","")</f>
        <v/>
      </c>
      <c r="O176" s="11" t="n"/>
      <c r="P176" s="11" t="n"/>
    </row>
    <row r="177" ht="18" customHeight="1">
      <c r="A177" s="14">
        <f>IF(ISNA(MATCH(ROW()-6,Movimientos!$P$7:$P$506,0)),"",ROW()-6)</f>
        <v/>
      </c>
      <c r="B177" s="16">
        <f>IFERROR(INDEX(Movimientos!$B$7:$B$506,MATCH(ROW()-6,Movimientos!$P$7:$P$506,0)),"")</f>
        <v/>
      </c>
      <c r="C177" s="17">
        <f>IFERROR(INDEX(Movimientos!$C$7:$C$506,MATCH(ROW()-6,Movimientos!$P$7:$P$506,0)),"")</f>
        <v/>
      </c>
      <c r="D177" s="14">
        <f>IFERROR(INDEX(Movimientos!$D$7:$D$506,MATCH(ROW()-6,Movimientos!$P$7:$P$506,0))&amp;"","")</f>
        <v/>
      </c>
      <c r="E177" s="14">
        <f>IFERROR(INDEX(Movimientos!$E$7:$E$506,MATCH(ROW()-6,Movimientos!$P$7:$P$506,0))&amp;"","")</f>
        <v/>
      </c>
      <c r="F177" s="14">
        <f>IFERROR(INDEX(Movimientos!$F$7:$F$506,MATCH(ROW()-6,Movimientos!$P$7:$P$506,0))&amp;"","")</f>
        <v/>
      </c>
      <c r="G177" s="14">
        <f>IFERROR(INDEX(Movimientos!$G$7:$G$506,MATCH(ROW()-6,Movimientos!$P$7:$P$506,0))&amp;"","")</f>
        <v/>
      </c>
      <c r="H177" s="14">
        <f>IFERROR(INDEX(Movimientos!$H$7:$H$506,MATCH(ROW()-6,Movimientos!$P$7:$P$506,0))&amp;"","")</f>
        <v/>
      </c>
      <c r="I177" s="14">
        <f>IFERROR(INDEX(Movimientos!$I$7:$I$506,MATCH(ROW()-6,Movimientos!$P$7:$P$506,0))&amp;"","")</f>
        <v/>
      </c>
      <c r="J177" s="14">
        <f>IFERROR(INDEX(Movimientos!$J$7:$J$506,MATCH(ROW()-6,Movimientos!$P$7:$P$506,0))&amp;"","")</f>
        <v/>
      </c>
      <c r="K177" s="14">
        <f>IFERROR(INDEX(Movimientos!$K$7:$K$506,MATCH(ROW()-6,Movimientos!$P$7:$P$506,0))&amp;"","")</f>
        <v/>
      </c>
      <c r="L177" s="14">
        <f>IFERROR(INDEX(Movimientos!$L$7:$L$506,MATCH(ROW()-6,Movimientos!$P$7:$P$506,0))&amp;"","")</f>
        <v/>
      </c>
      <c r="M177" s="14">
        <f>IFERROR(INDEX(Movimientos!$M$7:$M$506,MATCH(ROW()-6,Movimientos!$P$7:$P$506,0))&amp;"","")</f>
        <v/>
      </c>
      <c r="N177" s="14">
        <f>IFERROR(INDEX(Movimientos!$O$7:$O$506,MATCH(ROW()-6,Movimientos!$P$7:$P$506,0))&amp;"","")</f>
        <v/>
      </c>
      <c r="O177" s="11" t="n"/>
      <c r="P177" s="11" t="n"/>
    </row>
    <row r="178" ht="18" customHeight="1">
      <c r="A178" s="14">
        <f>IF(ISNA(MATCH(ROW()-6,Movimientos!$P$7:$P$506,0)),"",ROW()-6)</f>
        <v/>
      </c>
      <c r="B178" s="16">
        <f>IFERROR(INDEX(Movimientos!$B$7:$B$506,MATCH(ROW()-6,Movimientos!$P$7:$P$506,0)),"")</f>
        <v/>
      </c>
      <c r="C178" s="17">
        <f>IFERROR(INDEX(Movimientos!$C$7:$C$506,MATCH(ROW()-6,Movimientos!$P$7:$P$506,0)),"")</f>
        <v/>
      </c>
      <c r="D178" s="14">
        <f>IFERROR(INDEX(Movimientos!$D$7:$D$506,MATCH(ROW()-6,Movimientos!$P$7:$P$506,0))&amp;"","")</f>
        <v/>
      </c>
      <c r="E178" s="14">
        <f>IFERROR(INDEX(Movimientos!$E$7:$E$506,MATCH(ROW()-6,Movimientos!$P$7:$P$506,0))&amp;"","")</f>
        <v/>
      </c>
      <c r="F178" s="14">
        <f>IFERROR(INDEX(Movimientos!$F$7:$F$506,MATCH(ROW()-6,Movimientos!$P$7:$P$506,0))&amp;"","")</f>
        <v/>
      </c>
      <c r="G178" s="14">
        <f>IFERROR(INDEX(Movimientos!$G$7:$G$506,MATCH(ROW()-6,Movimientos!$P$7:$P$506,0))&amp;"","")</f>
        <v/>
      </c>
      <c r="H178" s="14">
        <f>IFERROR(INDEX(Movimientos!$H$7:$H$506,MATCH(ROW()-6,Movimientos!$P$7:$P$506,0))&amp;"","")</f>
        <v/>
      </c>
      <c r="I178" s="14">
        <f>IFERROR(INDEX(Movimientos!$I$7:$I$506,MATCH(ROW()-6,Movimientos!$P$7:$P$506,0))&amp;"","")</f>
        <v/>
      </c>
      <c r="J178" s="14">
        <f>IFERROR(INDEX(Movimientos!$J$7:$J$506,MATCH(ROW()-6,Movimientos!$P$7:$P$506,0))&amp;"","")</f>
        <v/>
      </c>
      <c r="K178" s="14">
        <f>IFERROR(INDEX(Movimientos!$K$7:$K$506,MATCH(ROW()-6,Movimientos!$P$7:$P$506,0))&amp;"","")</f>
        <v/>
      </c>
      <c r="L178" s="14">
        <f>IFERROR(INDEX(Movimientos!$L$7:$L$506,MATCH(ROW()-6,Movimientos!$P$7:$P$506,0))&amp;"","")</f>
        <v/>
      </c>
      <c r="M178" s="14">
        <f>IFERROR(INDEX(Movimientos!$M$7:$M$506,MATCH(ROW()-6,Movimientos!$P$7:$P$506,0))&amp;"","")</f>
        <v/>
      </c>
      <c r="N178" s="14">
        <f>IFERROR(INDEX(Movimientos!$O$7:$O$506,MATCH(ROW()-6,Movimientos!$P$7:$P$506,0))&amp;"","")</f>
        <v/>
      </c>
      <c r="O178" s="11" t="n"/>
      <c r="P178" s="11" t="n"/>
    </row>
    <row r="179" ht="18" customHeight="1">
      <c r="A179" s="14">
        <f>IF(ISNA(MATCH(ROW()-6,Movimientos!$P$7:$P$506,0)),"",ROW()-6)</f>
        <v/>
      </c>
      <c r="B179" s="16">
        <f>IFERROR(INDEX(Movimientos!$B$7:$B$506,MATCH(ROW()-6,Movimientos!$P$7:$P$506,0)),"")</f>
        <v/>
      </c>
      <c r="C179" s="17">
        <f>IFERROR(INDEX(Movimientos!$C$7:$C$506,MATCH(ROW()-6,Movimientos!$P$7:$P$506,0)),"")</f>
        <v/>
      </c>
      <c r="D179" s="14">
        <f>IFERROR(INDEX(Movimientos!$D$7:$D$506,MATCH(ROW()-6,Movimientos!$P$7:$P$506,0))&amp;"","")</f>
        <v/>
      </c>
      <c r="E179" s="14">
        <f>IFERROR(INDEX(Movimientos!$E$7:$E$506,MATCH(ROW()-6,Movimientos!$P$7:$P$506,0))&amp;"","")</f>
        <v/>
      </c>
      <c r="F179" s="14">
        <f>IFERROR(INDEX(Movimientos!$F$7:$F$506,MATCH(ROW()-6,Movimientos!$P$7:$P$506,0))&amp;"","")</f>
        <v/>
      </c>
      <c r="G179" s="14">
        <f>IFERROR(INDEX(Movimientos!$G$7:$G$506,MATCH(ROW()-6,Movimientos!$P$7:$P$506,0))&amp;"","")</f>
        <v/>
      </c>
      <c r="H179" s="14">
        <f>IFERROR(INDEX(Movimientos!$H$7:$H$506,MATCH(ROW()-6,Movimientos!$P$7:$P$506,0))&amp;"","")</f>
        <v/>
      </c>
      <c r="I179" s="14">
        <f>IFERROR(INDEX(Movimientos!$I$7:$I$506,MATCH(ROW()-6,Movimientos!$P$7:$P$506,0))&amp;"","")</f>
        <v/>
      </c>
      <c r="J179" s="14">
        <f>IFERROR(INDEX(Movimientos!$J$7:$J$506,MATCH(ROW()-6,Movimientos!$P$7:$P$506,0))&amp;"","")</f>
        <v/>
      </c>
      <c r="K179" s="14">
        <f>IFERROR(INDEX(Movimientos!$K$7:$K$506,MATCH(ROW()-6,Movimientos!$P$7:$P$506,0))&amp;"","")</f>
        <v/>
      </c>
      <c r="L179" s="14">
        <f>IFERROR(INDEX(Movimientos!$L$7:$L$506,MATCH(ROW()-6,Movimientos!$P$7:$P$506,0))&amp;"","")</f>
        <v/>
      </c>
      <c r="M179" s="14">
        <f>IFERROR(INDEX(Movimientos!$M$7:$M$506,MATCH(ROW()-6,Movimientos!$P$7:$P$506,0))&amp;"","")</f>
        <v/>
      </c>
      <c r="N179" s="14">
        <f>IFERROR(INDEX(Movimientos!$O$7:$O$506,MATCH(ROW()-6,Movimientos!$P$7:$P$506,0))&amp;"","")</f>
        <v/>
      </c>
      <c r="O179" s="11" t="n"/>
      <c r="P179" s="11" t="n"/>
    </row>
    <row r="180" ht="18" customHeight="1">
      <c r="A180" s="14">
        <f>IF(ISNA(MATCH(ROW()-6,Movimientos!$P$7:$P$506,0)),"",ROW()-6)</f>
        <v/>
      </c>
      <c r="B180" s="16">
        <f>IFERROR(INDEX(Movimientos!$B$7:$B$506,MATCH(ROW()-6,Movimientos!$P$7:$P$506,0)),"")</f>
        <v/>
      </c>
      <c r="C180" s="17">
        <f>IFERROR(INDEX(Movimientos!$C$7:$C$506,MATCH(ROW()-6,Movimientos!$P$7:$P$506,0)),"")</f>
        <v/>
      </c>
      <c r="D180" s="14">
        <f>IFERROR(INDEX(Movimientos!$D$7:$D$506,MATCH(ROW()-6,Movimientos!$P$7:$P$506,0))&amp;"","")</f>
        <v/>
      </c>
      <c r="E180" s="14">
        <f>IFERROR(INDEX(Movimientos!$E$7:$E$506,MATCH(ROW()-6,Movimientos!$P$7:$P$506,0))&amp;"","")</f>
        <v/>
      </c>
      <c r="F180" s="14">
        <f>IFERROR(INDEX(Movimientos!$F$7:$F$506,MATCH(ROW()-6,Movimientos!$P$7:$P$506,0))&amp;"","")</f>
        <v/>
      </c>
      <c r="G180" s="14">
        <f>IFERROR(INDEX(Movimientos!$G$7:$G$506,MATCH(ROW()-6,Movimientos!$P$7:$P$506,0))&amp;"","")</f>
        <v/>
      </c>
      <c r="H180" s="14">
        <f>IFERROR(INDEX(Movimientos!$H$7:$H$506,MATCH(ROW()-6,Movimientos!$P$7:$P$506,0))&amp;"","")</f>
        <v/>
      </c>
      <c r="I180" s="14">
        <f>IFERROR(INDEX(Movimientos!$I$7:$I$506,MATCH(ROW()-6,Movimientos!$P$7:$P$506,0))&amp;"","")</f>
        <v/>
      </c>
      <c r="J180" s="14">
        <f>IFERROR(INDEX(Movimientos!$J$7:$J$506,MATCH(ROW()-6,Movimientos!$P$7:$P$506,0))&amp;"","")</f>
        <v/>
      </c>
      <c r="K180" s="14">
        <f>IFERROR(INDEX(Movimientos!$K$7:$K$506,MATCH(ROW()-6,Movimientos!$P$7:$P$506,0))&amp;"","")</f>
        <v/>
      </c>
      <c r="L180" s="14">
        <f>IFERROR(INDEX(Movimientos!$L$7:$L$506,MATCH(ROW()-6,Movimientos!$P$7:$P$506,0))&amp;"","")</f>
        <v/>
      </c>
      <c r="M180" s="14">
        <f>IFERROR(INDEX(Movimientos!$M$7:$M$506,MATCH(ROW()-6,Movimientos!$P$7:$P$506,0))&amp;"","")</f>
        <v/>
      </c>
      <c r="N180" s="14">
        <f>IFERROR(INDEX(Movimientos!$O$7:$O$506,MATCH(ROW()-6,Movimientos!$P$7:$P$506,0))&amp;"","")</f>
        <v/>
      </c>
      <c r="O180" s="11" t="n"/>
      <c r="P180" s="11" t="n"/>
    </row>
    <row r="181" ht="18" customHeight="1">
      <c r="A181" s="14">
        <f>IF(ISNA(MATCH(ROW()-6,Movimientos!$P$7:$P$506,0)),"",ROW()-6)</f>
        <v/>
      </c>
      <c r="B181" s="16">
        <f>IFERROR(INDEX(Movimientos!$B$7:$B$506,MATCH(ROW()-6,Movimientos!$P$7:$P$506,0)),"")</f>
        <v/>
      </c>
      <c r="C181" s="17">
        <f>IFERROR(INDEX(Movimientos!$C$7:$C$506,MATCH(ROW()-6,Movimientos!$P$7:$P$506,0)),"")</f>
        <v/>
      </c>
      <c r="D181" s="14">
        <f>IFERROR(INDEX(Movimientos!$D$7:$D$506,MATCH(ROW()-6,Movimientos!$P$7:$P$506,0))&amp;"","")</f>
        <v/>
      </c>
      <c r="E181" s="14">
        <f>IFERROR(INDEX(Movimientos!$E$7:$E$506,MATCH(ROW()-6,Movimientos!$P$7:$P$506,0))&amp;"","")</f>
        <v/>
      </c>
      <c r="F181" s="14">
        <f>IFERROR(INDEX(Movimientos!$F$7:$F$506,MATCH(ROW()-6,Movimientos!$P$7:$P$506,0))&amp;"","")</f>
        <v/>
      </c>
      <c r="G181" s="14">
        <f>IFERROR(INDEX(Movimientos!$G$7:$G$506,MATCH(ROW()-6,Movimientos!$P$7:$P$506,0))&amp;"","")</f>
        <v/>
      </c>
      <c r="H181" s="14">
        <f>IFERROR(INDEX(Movimientos!$H$7:$H$506,MATCH(ROW()-6,Movimientos!$P$7:$P$506,0))&amp;"","")</f>
        <v/>
      </c>
      <c r="I181" s="14">
        <f>IFERROR(INDEX(Movimientos!$I$7:$I$506,MATCH(ROW()-6,Movimientos!$P$7:$P$506,0))&amp;"","")</f>
        <v/>
      </c>
      <c r="J181" s="14">
        <f>IFERROR(INDEX(Movimientos!$J$7:$J$506,MATCH(ROW()-6,Movimientos!$P$7:$P$506,0))&amp;"","")</f>
        <v/>
      </c>
      <c r="K181" s="14">
        <f>IFERROR(INDEX(Movimientos!$K$7:$K$506,MATCH(ROW()-6,Movimientos!$P$7:$P$506,0))&amp;"","")</f>
        <v/>
      </c>
      <c r="L181" s="14">
        <f>IFERROR(INDEX(Movimientos!$L$7:$L$506,MATCH(ROW()-6,Movimientos!$P$7:$P$506,0))&amp;"","")</f>
        <v/>
      </c>
      <c r="M181" s="14">
        <f>IFERROR(INDEX(Movimientos!$M$7:$M$506,MATCH(ROW()-6,Movimientos!$P$7:$P$506,0))&amp;"","")</f>
        <v/>
      </c>
      <c r="N181" s="14">
        <f>IFERROR(INDEX(Movimientos!$O$7:$O$506,MATCH(ROW()-6,Movimientos!$P$7:$P$506,0))&amp;"","")</f>
        <v/>
      </c>
      <c r="O181" s="11" t="n"/>
      <c r="P181" s="11" t="n"/>
    </row>
    <row r="182" ht="18" customHeight="1">
      <c r="A182" s="14">
        <f>IF(ISNA(MATCH(ROW()-6,Movimientos!$P$7:$P$506,0)),"",ROW()-6)</f>
        <v/>
      </c>
      <c r="B182" s="16">
        <f>IFERROR(INDEX(Movimientos!$B$7:$B$506,MATCH(ROW()-6,Movimientos!$P$7:$P$506,0)),"")</f>
        <v/>
      </c>
      <c r="C182" s="17">
        <f>IFERROR(INDEX(Movimientos!$C$7:$C$506,MATCH(ROW()-6,Movimientos!$P$7:$P$506,0)),"")</f>
        <v/>
      </c>
      <c r="D182" s="14">
        <f>IFERROR(INDEX(Movimientos!$D$7:$D$506,MATCH(ROW()-6,Movimientos!$P$7:$P$506,0))&amp;"","")</f>
        <v/>
      </c>
      <c r="E182" s="14">
        <f>IFERROR(INDEX(Movimientos!$E$7:$E$506,MATCH(ROW()-6,Movimientos!$P$7:$P$506,0))&amp;"","")</f>
        <v/>
      </c>
      <c r="F182" s="14">
        <f>IFERROR(INDEX(Movimientos!$F$7:$F$506,MATCH(ROW()-6,Movimientos!$P$7:$P$506,0))&amp;"","")</f>
        <v/>
      </c>
      <c r="G182" s="14">
        <f>IFERROR(INDEX(Movimientos!$G$7:$G$506,MATCH(ROW()-6,Movimientos!$P$7:$P$506,0))&amp;"","")</f>
        <v/>
      </c>
      <c r="H182" s="14">
        <f>IFERROR(INDEX(Movimientos!$H$7:$H$506,MATCH(ROW()-6,Movimientos!$P$7:$P$506,0))&amp;"","")</f>
        <v/>
      </c>
      <c r="I182" s="14">
        <f>IFERROR(INDEX(Movimientos!$I$7:$I$506,MATCH(ROW()-6,Movimientos!$P$7:$P$506,0))&amp;"","")</f>
        <v/>
      </c>
      <c r="J182" s="14">
        <f>IFERROR(INDEX(Movimientos!$J$7:$J$506,MATCH(ROW()-6,Movimientos!$P$7:$P$506,0))&amp;"","")</f>
        <v/>
      </c>
      <c r="K182" s="14">
        <f>IFERROR(INDEX(Movimientos!$K$7:$K$506,MATCH(ROW()-6,Movimientos!$P$7:$P$506,0))&amp;"","")</f>
        <v/>
      </c>
      <c r="L182" s="14">
        <f>IFERROR(INDEX(Movimientos!$L$7:$L$506,MATCH(ROW()-6,Movimientos!$P$7:$P$506,0))&amp;"","")</f>
        <v/>
      </c>
      <c r="M182" s="14">
        <f>IFERROR(INDEX(Movimientos!$M$7:$M$506,MATCH(ROW()-6,Movimientos!$P$7:$P$506,0))&amp;"","")</f>
        <v/>
      </c>
      <c r="N182" s="14">
        <f>IFERROR(INDEX(Movimientos!$O$7:$O$506,MATCH(ROW()-6,Movimientos!$P$7:$P$506,0))&amp;"","")</f>
        <v/>
      </c>
      <c r="O182" s="11" t="n"/>
      <c r="P182" s="11" t="n"/>
    </row>
    <row r="183" ht="18" customHeight="1">
      <c r="A183" s="14">
        <f>IF(ISNA(MATCH(ROW()-6,Movimientos!$P$7:$P$506,0)),"",ROW()-6)</f>
        <v/>
      </c>
      <c r="B183" s="16">
        <f>IFERROR(INDEX(Movimientos!$B$7:$B$506,MATCH(ROW()-6,Movimientos!$P$7:$P$506,0)),"")</f>
        <v/>
      </c>
      <c r="C183" s="17">
        <f>IFERROR(INDEX(Movimientos!$C$7:$C$506,MATCH(ROW()-6,Movimientos!$P$7:$P$506,0)),"")</f>
        <v/>
      </c>
      <c r="D183" s="14">
        <f>IFERROR(INDEX(Movimientos!$D$7:$D$506,MATCH(ROW()-6,Movimientos!$P$7:$P$506,0))&amp;"","")</f>
        <v/>
      </c>
      <c r="E183" s="14">
        <f>IFERROR(INDEX(Movimientos!$E$7:$E$506,MATCH(ROW()-6,Movimientos!$P$7:$P$506,0))&amp;"","")</f>
        <v/>
      </c>
      <c r="F183" s="14">
        <f>IFERROR(INDEX(Movimientos!$F$7:$F$506,MATCH(ROW()-6,Movimientos!$P$7:$P$506,0))&amp;"","")</f>
        <v/>
      </c>
      <c r="G183" s="14">
        <f>IFERROR(INDEX(Movimientos!$G$7:$G$506,MATCH(ROW()-6,Movimientos!$P$7:$P$506,0))&amp;"","")</f>
        <v/>
      </c>
      <c r="H183" s="14">
        <f>IFERROR(INDEX(Movimientos!$H$7:$H$506,MATCH(ROW()-6,Movimientos!$P$7:$P$506,0))&amp;"","")</f>
        <v/>
      </c>
      <c r="I183" s="14">
        <f>IFERROR(INDEX(Movimientos!$I$7:$I$506,MATCH(ROW()-6,Movimientos!$P$7:$P$506,0))&amp;"","")</f>
        <v/>
      </c>
      <c r="J183" s="14">
        <f>IFERROR(INDEX(Movimientos!$J$7:$J$506,MATCH(ROW()-6,Movimientos!$P$7:$P$506,0))&amp;"","")</f>
        <v/>
      </c>
      <c r="K183" s="14">
        <f>IFERROR(INDEX(Movimientos!$K$7:$K$506,MATCH(ROW()-6,Movimientos!$P$7:$P$506,0))&amp;"","")</f>
        <v/>
      </c>
      <c r="L183" s="14">
        <f>IFERROR(INDEX(Movimientos!$L$7:$L$506,MATCH(ROW()-6,Movimientos!$P$7:$P$506,0))&amp;"","")</f>
        <v/>
      </c>
      <c r="M183" s="14">
        <f>IFERROR(INDEX(Movimientos!$M$7:$M$506,MATCH(ROW()-6,Movimientos!$P$7:$P$506,0))&amp;"","")</f>
        <v/>
      </c>
      <c r="N183" s="14">
        <f>IFERROR(INDEX(Movimientos!$O$7:$O$506,MATCH(ROW()-6,Movimientos!$P$7:$P$506,0))&amp;"","")</f>
        <v/>
      </c>
      <c r="O183" s="11" t="n"/>
      <c r="P183" s="11" t="n"/>
    </row>
    <row r="184" ht="18" customHeight="1">
      <c r="A184" s="14">
        <f>IF(ISNA(MATCH(ROW()-6,Movimientos!$P$7:$P$506,0)),"",ROW()-6)</f>
        <v/>
      </c>
      <c r="B184" s="16">
        <f>IFERROR(INDEX(Movimientos!$B$7:$B$506,MATCH(ROW()-6,Movimientos!$P$7:$P$506,0)),"")</f>
        <v/>
      </c>
      <c r="C184" s="17">
        <f>IFERROR(INDEX(Movimientos!$C$7:$C$506,MATCH(ROW()-6,Movimientos!$P$7:$P$506,0)),"")</f>
        <v/>
      </c>
      <c r="D184" s="14">
        <f>IFERROR(INDEX(Movimientos!$D$7:$D$506,MATCH(ROW()-6,Movimientos!$P$7:$P$506,0))&amp;"","")</f>
        <v/>
      </c>
      <c r="E184" s="14">
        <f>IFERROR(INDEX(Movimientos!$E$7:$E$506,MATCH(ROW()-6,Movimientos!$P$7:$P$506,0))&amp;"","")</f>
        <v/>
      </c>
      <c r="F184" s="14">
        <f>IFERROR(INDEX(Movimientos!$F$7:$F$506,MATCH(ROW()-6,Movimientos!$P$7:$P$506,0))&amp;"","")</f>
        <v/>
      </c>
      <c r="G184" s="14">
        <f>IFERROR(INDEX(Movimientos!$G$7:$G$506,MATCH(ROW()-6,Movimientos!$P$7:$P$506,0))&amp;"","")</f>
        <v/>
      </c>
      <c r="H184" s="14">
        <f>IFERROR(INDEX(Movimientos!$H$7:$H$506,MATCH(ROW()-6,Movimientos!$P$7:$P$506,0))&amp;"","")</f>
        <v/>
      </c>
      <c r="I184" s="14">
        <f>IFERROR(INDEX(Movimientos!$I$7:$I$506,MATCH(ROW()-6,Movimientos!$P$7:$P$506,0))&amp;"","")</f>
        <v/>
      </c>
      <c r="J184" s="14">
        <f>IFERROR(INDEX(Movimientos!$J$7:$J$506,MATCH(ROW()-6,Movimientos!$P$7:$P$506,0))&amp;"","")</f>
        <v/>
      </c>
      <c r="K184" s="14">
        <f>IFERROR(INDEX(Movimientos!$K$7:$K$506,MATCH(ROW()-6,Movimientos!$P$7:$P$506,0))&amp;"","")</f>
        <v/>
      </c>
      <c r="L184" s="14">
        <f>IFERROR(INDEX(Movimientos!$L$7:$L$506,MATCH(ROW()-6,Movimientos!$P$7:$P$506,0))&amp;"","")</f>
        <v/>
      </c>
      <c r="M184" s="14">
        <f>IFERROR(INDEX(Movimientos!$M$7:$M$506,MATCH(ROW()-6,Movimientos!$P$7:$P$506,0))&amp;"","")</f>
        <v/>
      </c>
      <c r="N184" s="14">
        <f>IFERROR(INDEX(Movimientos!$O$7:$O$506,MATCH(ROW()-6,Movimientos!$P$7:$P$506,0))&amp;"","")</f>
        <v/>
      </c>
      <c r="O184" s="11" t="n"/>
      <c r="P184" s="11" t="n"/>
    </row>
    <row r="185" ht="18" customHeight="1">
      <c r="A185" s="14">
        <f>IF(ISNA(MATCH(ROW()-6,Movimientos!$P$7:$P$506,0)),"",ROW()-6)</f>
        <v/>
      </c>
      <c r="B185" s="16">
        <f>IFERROR(INDEX(Movimientos!$B$7:$B$506,MATCH(ROW()-6,Movimientos!$P$7:$P$506,0)),"")</f>
        <v/>
      </c>
      <c r="C185" s="17">
        <f>IFERROR(INDEX(Movimientos!$C$7:$C$506,MATCH(ROW()-6,Movimientos!$P$7:$P$506,0)),"")</f>
        <v/>
      </c>
      <c r="D185" s="14">
        <f>IFERROR(INDEX(Movimientos!$D$7:$D$506,MATCH(ROW()-6,Movimientos!$P$7:$P$506,0))&amp;"","")</f>
        <v/>
      </c>
      <c r="E185" s="14">
        <f>IFERROR(INDEX(Movimientos!$E$7:$E$506,MATCH(ROW()-6,Movimientos!$P$7:$P$506,0))&amp;"","")</f>
        <v/>
      </c>
      <c r="F185" s="14">
        <f>IFERROR(INDEX(Movimientos!$F$7:$F$506,MATCH(ROW()-6,Movimientos!$P$7:$P$506,0))&amp;"","")</f>
        <v/>
      </c>
      <c r="G185" s="14">
        <f>IFERROR(INDEX(Movimientos!$G$7:$G$506,MATCH(ROW()-6,Movimientos!$P$7:$P$506,0))&amp;"","")</f>
        <v/>
      </c>
      <c r="H185" s="14">
        <f>IFERROR(INDEX(Movimientos!$H$7:$H$506,MATCH(ROW()-6,Movimientos!$P$7:$P$506,0))&amp;"","")</f>
        <v/>
      </c>
      <c r="I185" s="14">
        <f>IFERROR(INDEX(Movimientos!$I$7:$I$506,MATCH(ROW()-6,Movimientos!$P$7:$P$506,0))&amp;"","")</f>
        <v/>
      </c>
      <c r="J185" s="14">
        <f>IFERROR(INDEX(Movimientos!$J$7:$J$506,MATCH(ROW()-6,Movimientos!$P$7:$P$506,0))&amp;"","")</f>
        <v/>
      </c>
      <c r="K185" s="14">
        <f>IFERROR(INDEX(Movimientos!$K$7:$K$506,MATCH(ROW()-6,Movimientos!$P$7:$P$506,0))&amp;"","")</f>
        <v/>
      </c>
      <c r="L185" s="14">
        <f>IFERROR(INDEX(Movimientos!$L$7:$L$506,MATCH(ROW()-6,Movimientos!$P$7:$P$506,0))&amp;"","")</f>
        <v/>
      </c>
      <c r="M185" s="14">
        <f>IFERROR(INDEX(Movimientos!$M$7:$M$506,MATCH(ROW()-6,Movimientos!$P$7:$P$506,0))&amp;"","")</f>
        <v/>
      </c>
      <c r="N185" s="14">
        <f>IFERROR(INDEX(Movimientos!$O$7:$O$506,MATCH(ROW()-6,Movimientos!$P$7:$P$506,0))&amp;"","")</f>
        <v/>
      </c>
      <c r="O185" s="11" t="n"/>
      <c r="P185" s="11" t="n"/>
    </row>
    <row r="186" ht="18" customHeight="1">
      <c r="A186" s="14">
        <f>IF(ISNA(MATCH(ROW()-6,Movimientos!$P$7:$P$506,0)),"",ROW()-6)</f>
        <v/>
      </c>
      <c r="B186" s="16">
        <f>IFERROR(INDEX(Movimientos!$B$7:$B$506,MATCH(ROW()-6,Movimientos!$P$7:$P$506,0)),"")</f>
        <v/>
      </c>
      <c r="C186" s="17">
        <f>IFERROR(INDEX(Movimientos!$C$7:$C$506,MATCH(ROW()-6,Movimientos!$P$7:$P$506,0)),"")</f>
        <v/>
      </c>
      <c r="D186" s="14">
        <f>IFERROR(INDEX(Movimientos!$D$7:$D$506,MATCH(ROW()-6,Movimientos!$P$7:$P$506,0))&amp;"","")</f>
        <v/>
      </c>
      <c r="E186" s="14">
        <f>IFERROR(INDEX(Movimientos!$E$7:$E$506,MATCH(ROW()-6,Movimientos!$P$7:$P$506,0))&amp;"","")</f>
        <v/>
      </c>
      <c r="F186" s="14">
        <f>IFERROR(INDEX(Movimientos!$F$7:$F$506,MATCH(ROW()-6,Movimientos!$P$7:$P$506,0))&amp;"","")</f>
        <v/>
      </c>
      <c r="G186" s="14">
        <f>IFERROR(INDEX(Movimientos!$G$7:$G$506,MATCH(ROW()-6,Movimientos!$P$7:$P$506,0))&amp;"","")</f>
        <v/>
      </c>
      <c r="H186" s="14">
        <f>IFERROR(INDEX(Movimientos!$H$7:$H$506,MATCH(ROW()-6,Movimientos!$P$7:$P$506,0))&amp;"","")</f>
        <v/>
      </c>
      <c r="I186" s="14">
        <f>IFERROR(INDEX(Movimientos!$I$7:$I$506,MATCH(ROW()-6,Movimientos!$P$7:$P$506,0))&amp;"","")</f>
        <v/>
      </c>
      <c r="J186" s="14">
        <f>IFERROR(INDEX(Movimientos!$J$7:$J$506,MATCH(ROW()-6,Movimientos!$P$7:$P$506,0))&amp;"","")</f>
        <v/>
      </c>
      <c r="K186" s="14">
        <f>IFERROR(INDEX(Movimientos!$K$7:$K$506,MATCH(ROW()-6,Movimientos!$P$7:$P$506,0))&amp;"","")</f>
        <v/>
      </c>
      <c r="L186" s="14">
        <f>IFERROR(INDEX(Movimientos!$L$7:$L$506,MATCH(ROW()-6,Movimientos!$P$7:$P$506,0))&amp;"","")</f>
        <v/>
      </c>
      <c r="M186" s="14">
        <f>IFERROR(INDEX(Movimientos!$M$7:$M$506,MATCH(ROW()-6,Movimientos!$P$7:$P$506,0))&amp;"","")</f>
        <v/>
      </c>
      <c r="N186" s="14">
        <f>IFERROR(INDEX(Movimientos!$O$7:$O$506,MATCH(ROW()-6,Movimientos!$P$7:$P$506,0))&amp;"","")</f>
        <v/>
      </c>
      <c r="O186" s="11" t="n"/>
      <c r="P186" s="11" t="n"/>
    </row>
    <row r="187" ht="18" customHeight="1">
      <c r="A187" s="14">
        <f>IF(ISNA(MATCH(ROW()-6,Movimientos!$P$7:$P$506,0)),"",ROW()-6)</f>
        <v/>
      </c>
      <c r="B187" s="16">
        <f>IFERROR(INDEX(Movimientos!$B$7:$B$506,MATCH(ROW()-6,Movimientos!$P$7:$P$506,0)),"")</f>
        <v/>
      </c>
      <c r="C187" s="17">
        <f>IFERROR(INDEX(Movimientos!$C$7:$C$506,MATCH(ROW()-6,Movimientos!$P$7:$P$506,0)),"")</f>
        <v/>
      </c>
      <c r="D187" s="14">
        <f>IFERROR(INDEX(Movimientos!$D$7:$D$506,MATCH(ROW()-6,Movimientos!$P$7:$P$506,0))&amp;"","")</f>
        <v/>
      </c>
      <c r="E187" s="14">
        <f>IFERROR(INDEX(Movimientos!$E$7:$E$506,MATCH(ROW()-6,Movimientos!$P$7:$P$506,0))&amp;"","")</f>
        <v/>
      </c>
      <c r="F187" s="14">
        <f>IFERROR(INDEX(Movimientos!$F$7:$F$506,MATCH(ROW()-6,Movimientos!$P$7:$P$506,0))&amp;"","")</f>
        <v/>
      </c>
      <c r="G187" s="14">
        <f>IFERROR(INDEX(Movimientos!$G$7:$G$506,MATCH(ROW()-6,Movimientos!$P$7:$P$506,0))&amp;"","")</f>
        <v/>
      </c>
      <c r="H187" s="14">
        <f>IFERROR(INDEX(Movimientos!$H$7:$H$506,MATCH(ROW()-6,Movimientos!$P$7:$P$506,0))&amp;"","")</f>
        <v/>
      </c>
      <c r="I187" s="14">
        <f>IFERROR(INDEX(Movimientos!$I$7:$I$506,MATCH(ROW()-6,Movimientos!$P$7:$P$506,0))&amp;"","")</f>
        <v/>
      </c>
      <c r="J187" s="14">
        <f>IFERROR(INDEX(Movimientos!$J$7:$J$506,MATCH(ROW()-6,Movimientos!$P$7:$P$506,0))&amp;"","")</f>
        <v/>
      </c>
      <c r="K187" s="14">
        <f>IFERROR(INDEX(Movimientos!$K$7:$K$506,MATCH(ROW()-6,Movimientos!$P$7:$P$506,0))&amp;"","")</f>
        <v/>
      </c>
      <c r="L187" s="14">
        <f>IFERROR(INDEX(Movimientos!$L$7:$L$506,MATCH(ROW()-6,Movimientos!$P$7:$P$506,0))&amp;"","")</f>
        <v/>
      </c>
      <c r="M187" s="14">
        <f>IFERROR(INDEX(Movimientos!$M$7:$M$506,MATCH(ROW()-6,Movimientos!$P$7:$P$506,0))&amp;"","")</f>
        <v/>
      </c>
      <c r="N187" s="14">
        <f>IFERROR(INDEX(Movimientos!$O$7:$O$506,MATCH(ROW()-6,Movimientos!$P$7:$P$506,0))&amp;"","")</f>
        <v/>
      </c>
      <c r="O187" s="11" t="n"/>
      <c r="P187" s="11" t="n"/>
    </row>
    <row r="188" ht="18" customHeight="1">
      <c r="A188" s="14">
        <f>IF(ISNA(MATCH(ROW()-6,Movimientos!$P$7:$P$506,0)),"",ROW()-6)</f>
        <v/>
      </c>
      <c r="B188" s="16">
        <f>IFERROR(INDEX(Movimientos!$B$7:$B$506,MATCH(ROW()-6,Movimientos!$P$7:$P$506,0)),"")</f>
        <v/>
      </c>
      <c r="C188" s="17">
        <f>IFERROR(INDEX(Movimientos!$C$7:$C$506,MATCH(ROW()-6,Movimientos!$P$7:$P$506,0)),"")</f>
        <v/>
      </c>
      <c r="D188" s="14">
        <f>IFERROR(INDEX(Movimientos!$D$7:$D$506,MATCH(ROW()-6,Movimientos!$P$7:$P$506,0))&amp;"","")</f>
        <v/>
      </c>
      <c r="E188" s="14">
        <f>IFERROR(INDEX(Movimientos!$E$7:$E$506,MATCH(ROW()-6,Movimientos!$P$7:$P$506,0))&amp;"","")</f>
        <v/>
      </c>
      <c r="F188" s="14">
        <f>IFERROR(INDEX(Movimientos!$F$7:$F$506,MATCH(ROW()-6,Movimientos!$P$7:$P$506,0))&amp;"","")</f>
        <v/>
      </c>
      <c r="G188" s="14">
        <f>IFERROR(INDEX(Movimientos!$G$7:$G$506,MATCH(ROW()-6,Movimientos!$P$7:$P$506,0))&amp;"","")</f>
        <v/>
      </c>
      <c r="H188" s="14">
        <f>IFERROR(INDEX(Movimientos!$H$7:$H$506,MATCH(ROW()-6,Movimientos!$P$7:$P$506,0))&amp;"","")</f>
        <v/>
      </c>
      <c r="I188" s="14">
        <f>IFERROR(INDEX(Movimientos!$I$7:$I$506,MATCH(ROW()-6,Movimientos!$P$7:$P$506,0))&amp;"","")</f>
        <v/>
      </c>
      <c r="J188" s="14">
        <f>IFERROR(INDEX(Movimientos!$J$7:$J$506,MATCH(ROW()-6,Movimientos!$P$7:$P$506,0))&amp;"","")</f>
        <v/>
      </c>
      <c r="K188" s="14">
        <f>IFERROR(INDEX(Movimientos!$K$7:$K$506,MATCH(ROW()-6,Movimientos!$P$7:$P$506,0))&amp;"","")</f>
        <v/>
      </c>
      <c r="L188" s="14">
        <f>IFERROR(INDEX(Movimientos!$L$7:$L$506,MATCH(ROW()-6,Movimientos!$P$7:$P$506,0))&amp;"","")</f>
        <v/>
      </c>
      <c r="M188" s="14">
        <f>IFERROR(INDEX(Movimientos!$M$7:$M$506,MATCH(ROW()-6,Movimientos!$P$7:$P$506,0))&amp;"","")</f>
        <v/>
      </c>
      <c r="N188" s="14">
        <f>IFERROR(INDEX(Movimientos!$O$7:$O$506,MATCH(ROW()-6,Movimientos!$P$7:$P$506,0))&amp;"","")</f>
        <v/>
      </c>
      <c r="O188" s="11" t="n"/>
      <c r="P188" s="11" t="n"/>
    </row>
    <row r="189" ht="18" customHeight="1">
      <c r="A189" s="14">
        <f>IF(ISNA(MATCH(ROW()-6,Movimientos!$P$7:$P$506,0)),"",ROW()-6)</f>
        <v/>
      </c>
      <c r="B189" s="16">
        <f>IFERROR(INDEX(Movimientos!$B$7:$B$506,MATCH(ROW()-6,Movimientos!$P$7:$P$506,0)),"")</f>
        <v/>
      </c>
      <c r="C189" s="17">
        <f>IFERROR(INDEX(Movimientos!$C$7:$C$506,MATCH(ROW()-6,Movimientos!$P$7:$P$506,0)),"")</f>
        <v/>
      </c>
      <c r="D189" s="14">
        <f>IFERROR(INDEX(Movimientos!$D$7:$D$506,MATCH(ROW()-6,Movimientos!$P$7:$P$506,0))&amp;"","")</f>
        <v/>
      </c>
      <c r="E189" s="14">
        <f>IFERROR(INDEX(Movimientos!$E$7:$E$506,MATCH(ROW()-6,Movimientos!$P$7:$P$506,0))&amp;"","")</f>
        <v/>
      </c>
      <c r="F189" s="14">
        <f>IFERROR(INDEX(Movimientos!$F$7:$F$506,MATCH(ROW()-6,Movimientos!$P$7:$P$506,0))&amp;"","")</f>
        <v/>
      </c>
      <c r="G189" s="14">
        <f>IFERROR(INDEX(Movimientos!$G$7:$G$506,MATCH(ROW()-6,Movimientos!$P$7:$P$506,0))&amp;"","")</f>
        <v/>
      </c>
      <c r="H189" s="14">
        <f>IFERROR(INDEX(Movimientos!$H$7:$H$506,MATCH(ROW()-6,Movimientos!$P$7:$P$506,0))&amp;"","")</f>
        <v/>
      </c>
      <c r="I189" s="14">
        <f>IFERROR(INDEX(Movimientos!$I$7:$I$506,MATCH(ROW()-6,Movimientos!$P$7:$P$506,0))&amp;"","")</f>
        <v/>
      </c>
      <c r="J189" s="14">
        <f>IFERROR(INDEX(Movimientos!$J$7:$J$506,MATCH(ROW()-6,Movimientos!$P$7:$P$506,0))&amp;"","")</f>
        <v/>
      </c>
      <c r="K189" s="14">
        <f>IFERROR(INDEX(Movimientos!$K$7:$K$506,MATCH(ROW()-6,Movimientos!$P$7:$P$506,0))&amp;"","")</f>
        <v/>
      </c>
      <c r="L189" s="14">
        <f>IFERROR(INDEX(Movimientos!$L$7:$L$506,MATCH(ROW()-6,Movimientos!$P$7:$P$506,0))&amp;"","")</f>
        <v/>
      </c>
      <c r="M189" s="14">
        <f>IFERROR(INDEX(Movimientos!$M$7:$M$506,MATCH(ROW()-6,Movimientos!$P$7:$P$506,0))&amp;"","")</f>
        <v/>
      </c>
      <c r="N189" s="14">
        <f>IFERROR(INDEX(Movimientos!$O$7:$O$506,MATCH(ROW()-6,Movimientos!$P$7:$P$506,0))&amp;"","")</f>
        <v/>
      </c>
      <c r="O189" s="11" t="n"/>
      <c r="P189" s="11" t="n"/>
    </row>
    <row r="190" ht="18" customHeight="1">
      <c r="A190" s="14">
        <f>IF(ISNA(MATCH(ROW()-6,Movimientos!$P$7:$P$506,0)),"",ROW()-6)</f>
        <v/>
      </c>
      <c r="B190" s="16">
        <f>IFERROR(INDEX(Movimientos!$B$7:$B$506,MATCH(ROW()-6,Movimientos!$P$7:$P$506,0)),"")</f>
        <v/>
      </c>
      <c r="C190" s="17">
        <f>IFERROR(INDEX(Movimientos!$C$7:$C$506,MATCH(ROW()-6,Movimientos!$P$7:$P$506,0)),"")</f>
        <v/>
      </c>
      <c r="D190" s="14">
        <f>IFERROR(INDEX(Movimientos!$D$7:$D$506,MATCH(ROW()-6,Movimientos!$P$7:$P$506,0))&amp;"","")</f>
        <v/>
      </c>
      <c r="E190" s="14">
        <f>IFERROR(INDEX(Movimientos!$E$7:$E$506,MATCH(ROW()-6,Movimientos!$P$7:$P$506,0))&amp;"","")</f>
        <v/>
      </c>
      <c r="F190" s="14">
        <f>IFERROR(INDEX(Movimientos!$F$7:$F$506,MATCH(ROW()-6,Movimientos!$P$7:$P$506,0))&amp;"","")</f>
        <v/>
      </c>
      <c r="G190" s="14">
        <f>IFERROR(INDEX(Movimientos!$G$7:$G$506,MATCH(ROW()-6,Movimientos!$P$7:$P$506,0))&amp;"","")</f>
        <v/>
      </c>
      <c r="H190" s="14">
        <f>IFERROR(INDEX(Movimientos!$H$7:$H$506,MATCH(ROW()-6,Movimientos!$P$7:$P$506,0))&amp;"","")</f>
        <v/>
      </c>
      <c r="I190" s="14">
        <f>IFERROR(INDEX(Movimientos!$I$7:$I$506,MATCH(ROW()-6,Movimientos!$P$7:$P$506,0))&amp;"","")</f>
        <v/>
      </c>
      <c r="J190" s="14">
        <f>IFERROR(INDEX(Movimientos!$J$7:$J$506,MATCH(ROW()-6,Movimientos!$P$7:$P$506,0))&amp;"","")</f>
        <v/>
      </c>
      <c r="K190" s="14">
        <f>IFERROR(INDEX(Movimientos!$K$7:$K$506,MATCH(ROW()-6,Movimientos!$P$7:$P$506,0))&amp;"","")</f>
        <v/>
      </c>
      <c r="L190" s="14">
        <f>IFERROR(INDEX(Movimientos!$L$7:$L$506,MATCH(ROW()-6,Movimientos!$P$7:$P$506,0))&amp;"","")</f>
        <v/>
      </c>
      <c r="M190" s="14">
        <f>IFERROR(INDEX(Movimientos!$M$7:$M$506,MATCH(ROW()-6,Movimientos!$P$7:$P$506,0))&amp;"","")</f>
        <v/>
      </c>
      <c r="N190" s="14">
        <f>IFERROR(INDEX(Movimientos!$O$7:$O$506,MATCH(ROW()-6,Movimientos!$P$7:$P$506,0))&amp;"","")</f>
        <v/>
      </c>
      <c r="O190" s="11" t="n"/>
      <c r="P190" s="11" t="n"/>
    </row>
    <row r="191" ht="18" customHeight="1">
      <c r="A191" s="14">
        <f>IF(ISNA(MATCH(ROW()-6,Movimientos!$P$7:$P$506,0)),"",ROW()-6)</f>
        <v/>
      </c>
      <c r="B191" s="16">
        <f>IFERROR(INDEX(Movimientos!$B$7:$B$506,MATCH(ROW()-6,Movimientos!$P$7:$P$506,0)),"")</f>
        <v/>
      </c>
      <c r="C191" s="17">
        <f>IFERROR(INDEX(Movimientos!$C$7:$C$506,MATCH(ROW()-6,Movimientos!$P$7:$P$506,0)),"")</f>
        <v/>
      </c>
      <c r="D191" s="14">
        <f>IFERROR(INDEX(Movimientos!$D$7:$D$506,MATCH(ROW()-6,Movimientos!$P$7:$P$506,0))&amp;"","")</f>
        <v/>
      </c>
      <c r="E191" s="14">
        <f>IFERROR(INDEX(Movimientos!$E$7:$E$506,MATCH(ROW()-6,Movimientos!$P$7:$P$506,0))&amp;"","")</f>
        <v/>
      </c>
      <c r="F191" s="14">
        <f>IFERROR(INDEX(Movimientos!$F$7:$F$506,MATCH(ROW()-6,Movimientos!$P$7:$P$506,0))&amp;"","")</f>
        <v/>
      </c>
      <c r="G191" s="14">
        <f>IFERROR(INDEX(Movimientos!$G$7:$G$506,MATCH(ROW()-6,Movimientos!$P$7:$P$506,0))&amp;"","")</f>
        <v/>
      </c>
      <c r="H191" s="14">
        <f>IFERROR(INDEX(Movimientos!$H$7:$H$506,MATCH(ROW()-6,Movimientos!$P$7:$P$506,0))&amp;"","")</f>
        <v/>
      </c>
      <c r="I191" s="14">
        <f>IFERROR(INDEX(Movimientos!$I$7:$I$506,MATCH(ROW()-6,Movimientos!$P$7:$P$506,0))&amp;"","")</f>
        <v/>
      </c>
      <c r="J191" s="14">
        <f>IFERROR(INDEX(Movimientos!$J$7:$J$506,MATCH(ROW()-6,Movimientos!$P$7:$P$506,0))&amp;"","")</f>
        <v/>
      </c>
      <c r="K191" s="14">
        <f>IFERROR(INDEX(Movimientos!$K$7:$K$506,MATCH(ROW()-6,Movimientos!$P$7:$P$506,0))&amp;"","")</f>
        <v/>
      </c>
      <c r="L191" s="14">
        <f>IFERROR(INDEX(Movimientos!$L$7:$L$506,MATCH(ROW()-6,Movimientos!$P$7:$P$506,0))&amp;"","")</f>
        <v/>
      </c>
      <c r="M191" s="14">
        <f>IFERROR(INDEX(Movimientos!$M$7:$M$506,MATCH(ROW()-6,Movimientos!$P$7:$P$506,0))&amp;"","")</f>
        <v/>
      </c>
      <c r="N191" s="14">
        <f>IFERROR(INDEX(Movimientos!$O$7:$O$506,MATCH(ROW()-6,Movimientos!$P$7:$P$506,0))&amp;"","")</f>
        <v/>
      </c>
      <c r="O191" s="11" t="n"/>
      <c r="P191" s="11" t="n"/>
    </row>
    <row r="192" ht="18" customHeight="1">
      <c r="A192" s="14">
        <f>IF(ISNA(MATCH(ROW()-6,Movimientos!$P$7:$P$506,0)),"",ROW()-6)</f>
        <v/>
      </c>
      <c r="B192" s="16">
        <f>IFERROR(INDEX(Movimientos!$B$7:$B$506,MATCH(ROW()-6,Movimientos!$P$7:$P$506,0)),"")</f>
        <v/>
      </c>
      <c r="C192" s="17">
        <f>IFERROR(INDEX(Movimientos!$C$7:$C$506,MATCH(ROW()-6,Movimientos!$P$7:$P$506,0)),"")</f>
        <v/>
      </c>
      <c r="D192" s="14">
        <f>IFERROR(INDEX(Movimientos!$D$7:$D$506,MATCH(ROW()-6,Movimientos!$P$7:$P$506,0))&amp;"","")</f>
        <v/>
      </c>
      <c r="E192" s="14">
        <f>IFERROR(INDEX(Movimientos!$E$7:$E$506,MATCH(ROW()-6,Movimientos!$P$7:$P$506,0))&amp;"","")</f>
        <v/>
      </c>
      <c r="F192" s="14">
        <f>IFERROR(INDEX(Movimientos!$F$7:$F$506,MATCH(ROW()-6,Movimientos!$P$7:$P$506,0))&amp;"","")</f>
        <v/>
      </c>
      <c r="G192" s="14">
        <f>IFERROR(INDEX(Movimientos!$G$7:$G$506,MATCH(ROW()-6,Movimientos!$P$7:$P$506,0))&amp;"","")</f>
        <v/>
      </c>
      <c r="H192" s="14">
        <f>IFERROR(INDEX(Movimientos!$H$7:$H$506,MATCH(ROW()-6,Movimientos!$P$7:$P$506,0))&amp;"","")</f>
        <v/>
      </c>
      <c r="I192" s="14">
        <f>IFERROR(INDEX(Movimientos!$I$7:$I$506,MATCH(ROW()-6,Movimientos!$P$7:$P$506,0))&amp;"","")</f>
        <v/>
      </c>
      <c r="J192" s="14">
        <f>IFERROR(INDEX(Movimientos!$J$7:$J$506,MATCH(ROW()-6,Movimientos!$P$7:$P$506,0))&amp;"","")</f>
        <v/>
      </c>
      <c r="K192" s="14">
        <f>IFERROR(INDEX(Movimientos!$K$7:$K$506,MATCH(ROW()-6,Movimientos!$P$7:$P$506,0))&amp;"","")</f>
        <v/>
      </c>
      <c r="L192" s="14">
        <f>IFERROR(INDEX(Movimientos!$L$7:$L$506,MATCH(ROW()-6,Movimientos!$P$7:$P$506,0))&amp;"","")</f>
        <v/>
      </c>
      <c r="M192" s="14">
        <f>IFERROR(INDEX(Movimientos!$M$7:$M$506,MATCH(ROW()-6,Movimientos!$P$7:$P$506,0))&amp;"","")</f>
        <v/>
      </c>
      <c r="N192" s="14">
        <f>IFERROR(INDEX(Movimientos!$O$7:$O$506,MATCH(ROW()-6,Movimientos!$P$7:$P$506,0))&amp;"","")</f>
        <v/>
      </c>
      <c r="O192" s="11" t="n"/>
      <c r="P192" s="11" t="n"/>
    </row>
    <row r="193" ht="18" customHeight="1">
      <c r="A193" s="14">
        <f>IF(ISNA(MATCH(ROW()-6,Movimientos!$P$7:$P$506,0)),"",ROW()-6)</f>
        <v/>
      </c>
      <c r="B193" s="16">
        <f>IFERROR(INDEX(Movimientos!$B$7:$B$506,MATCH(ROW()-6,Movimientos!$P$7:$P$506,0)),"")</f>
        <v/>
      </c>
      <c r="C193" s="17">
        <f>IFERROR(INDEX(Movimientos!$C$7:$C$506,MATCH(ROW()-6,Movimientos!$P$7:$P$506,0)),"")</f>
        <v/>
      </c>
      <c r="D193" s="14">
        <f>IFERROR(INDEX(Movimientos!$D$7:$D$506,MATCH(ROW()-6,Movimientos!$P$7:$P$506,0))&amp;"","")</f>
        <v/>
      </c>
      <c r="E193" s="14">
        <f>IFERROR(INDEX(Movimientos!$E$7:$E$506,MATCH(ROW()-6,Movimientos!$P$7:$P$506,0))&amp;"","")</f>
        <v/>
      </c>
      <c r="F193" s="14">
        <f>IFERROR(INDEX(Movimientos!$F$7:$F$506,MATCH(ROW()-6,Movimientos!$P$7:$P$506,0))&amp;"","")</f>
        <v/>
      </c>
      <c r="G193" s="14">
        <f>IFERROR(INDEX(Movimientos!$G$7:$G$506,MATCH(ROW()-6,Movimientos!$P$7:$P$506,0))&amp;"","")</f>
        <v/>
      </c>
      <c r="H193" s="14">
        <f>IFERROR(INDEX(Movimientos!$H$7:$H$506,MATCH(ROW()-6,Movimientos!$P$7:$P$506,0))&amp;"","")</f>
        <v/>
      </c>
      <c r="I193" s="14">
        <f>IFERROR(INDEX(Movimientos!$I$7:$I$506,MATCH(ROW()-6,Movimientos!$P$7:$P$506,0))&amp;"","")</f>
        <v/>
      </c>
      <c r="J193" s="14">
        <f>IFERROR(INDEX(Movimientos!$J$7:$J$506,MATCH(ROW()-6,Movimientos!$P$7:$P$506,0))&amp;"","")</f>
        <v/>
      </c>
      <c r="K193" s="14">
        <f>IFERROR(INDEX(Movimientos!$K$7:$K$506,MATCH(ROW()-6,Movimientos!$P$7:$P$506,0))&amp;"","")</f>
        <v/>
      </c>
      <c r="L193" s="14">
        <f>IFERROR(INDEX(Movimientos!$L$7:$L$506,MATCH(ROW()-6,Movimientos!$P$7:$P$506,0))&amp;"","")</f>
        <v/>
      </c>
      <c r="M193" s="14">
        <f>IFERROR(INDEX(Movimientos!$M$7:$M$506,MATCH(ROW()-6,Movimientos!$P$7:$P$506,0))&amp;"","")</f>
        <v/>
      </c>
      <c r="N193" s="14">
        <f>IFERROR(INDEX(Movimientos!$O$7:$O$506,MATCH(ROW()-6,Movimientos!$P$7:$P$506,0))&amp;"","")</f>
        <v/>
      </c>
      <c r="O193" s="11" t="n"/>
      <c r="P193" s="11" t="n"/>
    </row>
    <row r="194" ht="18" customHeight="1">
      <c r="A194" s="14">
        <f>IF(ISNA(MATCH(ROW()-6,Movimientos!$P$7:$P$506,0)),"",ROW()-6)</f>
        <v/>
      </c>
      <c r="B194" s="16">
        <f>IFERROR(INDEX(Movimientos!$B$7:$B$506,MATCH(ROW()-6,Movimientos!$P$7:$P$506,0)),"")</f>
        <v/>
      </c>
      <c r="C194" s="17">
        <f>IFERROR(INDEX(Movimientos!$C$7:$C$506,MATCH(ROW()-6,Movimientos!$P$7:$P$506,0)),"")</f>
        <v/>
      </c>
      <c r="D194" s="14">
        <f>IFERROR(INDEX(Movimientos!$D$7:$D$506,MATCH(ROW()-6,Movimientos!$P$7:$P$506,0))&amp;"","")</f>
        <v/>
      </c>
      <c r="E194" s="14">
        <f>IFERROR(INDEX(Movimientos!$E$7:$E$506,MATCH(ROW()-6,Movimientos!$P$7:$P$506,0))&amp;"","")</f>
        <v/>
      </c>
      <c r="F194" s="14">
        <f>IFERROR(INDEX(Movimientos!$F$7:$F$506,MATCH(ROW()-6,Movimientos!$P$7:$P$506,0))&amp;"","")</f>
        <v/>
      </c>
      <c r="G194" s="14">
        <f>IFERROR(INDEX(Movimientos!$G$7:$G$506,MATCH(ROW()-6,Movimientos!$P$7:$P$506,0))&amp;"","")</f>
        <v/>
      </c>
      <c r="H194" s="14">
        <f>IFERROR(INDEX(Movimientos!$H$7:$H$506,MATCH(ROW()-6,Movimientos!$P$7:$P$506,0))&amp;"","")</f>
        <v/>
      </c>
      <c r="I194" s="14">
        <f>IFERROR(INDEX(Movimientos!$I$7:$I$506,MATCH(ROW()-6,Movimientos!$P$7:$P$506,0))&amp;"","")</f>
        <v/>
      </c>
      <c r="J194" s="14">
        <f>IFERROR(INDEX(Movimientos!$J$7:$J$506,MATCH(ROW()-6,Movimientos!$P$7:$P$506,0))&amp;"","")</f>
        <v/>
      </c>
      <c r="K194" s="14">
        <f>IFERROR(INDEX(Movimientos!$K$7:$K$506,MATCH(ROW()-6,Movimientos!$P$7:$P$506,0))&amp;"","")</f>
        <v/>
      </c>
      <c r="L194" s="14">
        <f>IFERROR(INDEX(Movimientos!$L$7:$L$506,MATCH(ROW()-6,Movimientos!$P$7:$P$506,0))&amp;"","")</f>
        <v/>
      </c>
      <c r="M194" s="14">
        <f>IFERROR(INDEX(Movimientos!$M$7:$M$506,MATCH(ROW()-6,Movimientos!$P$7:$P$506,0))&amp;"","")</f>
        <v/>
      </c>
      <c r="N194" s="14">
        <f>IFERROR(INDEX(Movimientos!$O$7:$O$506,MATCH(ROW()-6,Movimientos!$P$7:$P$506,0))&amp;"","")</f>
        <v/>
      </c>
      <c r="O194" s="11" t="n"/>
      <c r="P194" s="11" t="n"/>
    </row>
    <row r="195" ht="18" customHeight="1">
      <c r="A195" s="14">
        <f>IF(ISNA(MATCH(ROW()-6,Movimientos!$P$7:$P$506,0)),"",ROW()-6)</f>
        <v/>
      </c>
      <c r="B195" s="16">
        <f>IFERROR(INDEX(Movimientos!$B$7:$B$506,MATCH(ROW()-6,Movimientos!$P$7:$P$506,0)),"")</f>
        <v/>
      </c>
      <c r="C195" s="17">
        <f>IFERROR(INDEX(Movimientos!$C$7:$C$506,MATCH(ROW()-6,Movimientos!$P$7:$P$506,0)),"")</f>
        <v/>
      </c>
      <c r="D195" s="14">
        <f>IFERROR(INDEX(Movimientos!$D$7:$D$506,MATCH(ROW()-6,Movimientos!$P$7:$P$506,0))&amp;"","")</f>
        <v/>
      </c>
      <c r="E195" s="14">
        <f>IFERROR(INDEX(Movimientos!$E$7:$E$506,MATCH(ROW()-6,Movimientos!$P$7:$P$506,0))&amp;"","")</f>
        <v/>
      </c>
      <c r="F195" s="14">
        <f>IFERROR(INDEX(Movimientos!$F$7:$F$506,MATCH(ROW()-6,Movimientos!$P$7:$P$506,0))&amp;"","")</f>
        <v/>
      </c>
      <c r="G195" s="14">
        <f>IFERROR(INDEX(Movimientos!$G$7:$G$506,MATCH(ROW()-6,Movimientos!$P$7:$P$506,0))&amp;"","")</f>
        <v/>
      </c>
      <c r="H195" s="14">
        <f>IFERROR(INDEX(Movimientos!$H$7:$H$506,MATCH(ROW()-6,Movimientos!$P$7:$P$506,0))&amp;"","")</f>
        <v/>
      </c>
      <c r="I195" s="14">
        <f>IFERROR(INDEX(Movimientos!$I$7:$I$506,MATCH(ROW()-6,Movimientos!$P$7:$P$506,0))&amp;"","")</f>
        <v/>
      </c>
      <c r="J195" s="14">
        <f>IFERROR(INDEX(Movimientos!$J$7:$J$506,MATCH(ROW()-6,Movimientos!$P$7:$P$506,0))&amp;"","")</f>
        <v/>
      </c>
      <c r="K195" s="14">
        <f>IFERROR(INDEX(Movimientos!$K$7:$K$506,MATCH(ROW()-6,Movimientos!$P$7:$P$506,0))&amp;"","")</f>
        <v/>
      </c>
      <c r="L195" s="14">
        <f>IFERROR(INDEX(Movimientos!$L$7:$L$506,MATCH(ROW()-6,Movimientos!$P$7:$P$506,0))&amp;"","")</f>
        <v/>
      </c>
      <c r="M195" s="14">
        <f>IFERROR(INDEX(Movimientos!$M$7:$M$506,MATCH(ROW()-6,Movimientos!$P$7:$P$506,0))&amp;"","")</f>
        <v/>
      </c>
      <c r="N195" s="14">
        <f>IFERROR(INDEX(Movimientos!$O$7:$O$506,MATCH(ROW()-6,Movimientos!$P$7:$P$506,0))&amp;"","")</f>
        <v/>
      </c>
      <c r="O195" s="11" t="n"/>
      <c r="P195" s="11" t="n"/>
    </row>
    <row r="196" ht="18" customHeight="1">
      <c r="A196" s="14">
        <f>IF(ISNA(MATCH(ROW()-6,Movimientos!$P$7:$P$506,0)),"",ROW()-6)</f>
        <v/>
      </c>
      <c r="B196" s="16">
        <f>IFERROR(INDEX(Movimientos!$B$7:$B$506,MATCH(ROW()-6,Movimientos!$P$7:$P$506,0)),"")</f>
        <v/>
      </c>
      <c r="C196" s="17">
        <f>IFERROR(INDEX(Movimientos!$C$7:$C$506,MATCH(ROW()-6,Movimientos!$P$7:$P$506,0)),"")</f>
        <v/>
      </c>
      <c r="D196" s="14">
        <f>IFERROR(INDEX(Movimientos!$D$7:$D$506,MATCH(ROW()-6,Movimientos!$P$7:$P$506,0))&amp;"","")</f>
        <v/>
      </c>
      <c r="E196" s="14">
        <f>IFERROR(INDEX(Movimientos!$E$7:$E$506,MATCH(ROW()-6,Movimientos!$P$7:$P$506,0))&amp;"","")</f>
        <v/>
      </c>
      <c r="F196" s="14">
        <f>IFERROR(INDEX(Movimientos!$F$7:$F$506,MATCH(ROW()-6,Movimientos!$P$7:$P$506,0))&amp;"","")</f>
        <v/>
      </c>
      <c r="G196" s="14">
        <f>IFERROR(INDEX(Movimientos!$G$7:$G$506,MATCH(ROW()-6,Movimientos!$P$7:$P$506,0))&amp;"","")</f>
        <v/>
      </c>
      <c r="H196" s="14">
        <f>IFERROR(INDEX(Movimientos!$H$7:$H$506,MATCH(ROW()-6,Movimientos!$P$7:$P$506,0))&amp;"","")</f>
        <v/>
      </c>
      <c r="I196" s="14">
        <f>IFERROR(INDEX(Movimientos!$I$7:$I$506,MATCH(ROW()-6,Movimientos!$P$7:$P$506,0))&amp;"","")</f>
        <v/>
      </c>
      <c r="J196" s="14">
        <f>IFERROR(INDEX(Movimientos!$J$7:$J$506,MATCH(ROW()-6,Movimientos!$P$7:$P$506,0))&amp;"","")</f>
        <v/>
      </c>
      <c r="K196" s="14">
        <f>IFERROR(INDEX(Movimientos!$K$7:$K$506,MATCH(ROW()-6,Movimientos!$P$7:$P$506,0))&amp;"","")</f>
        <v/>
      </c>
      <c r="L196" s="14">
        <f>IFERROR(INDEX(Movimientos!$L$7:$L$506,MATCH(ROW()-6,Movimientos!$P$7:$P$506,0))&amp;"","")</f>
        <v/>
      </c>
      <c r="M196" s="14">
        <f>IFERROR(INDEX(Movimientos!$M$7:$M$506,MATCH(ROW()-6,Movimientos!$P$7:$P$506,0))&amp;"","")</f>
        <v/>
      </c>
      <c r="N196" s="14">
        <f>IFERROR(INDEX(Movimientos!$O$7:$O$506,MATCH(ROW()-6,Movimientos!$P$7:$P$506,0))&amp;"","")</f>
        <v/>
      </c>
      <c r="O196" s="11" t="n"/>
      <c r="P196" s="11" t="n"/>
    </row>
    <row r="197" ht="18" customHeight="1">
      <c r="A197" s="14">
        <f>IF(ISNA(MATCH(ROW()-6,Movimientos!$P$7:$P$506,0)),"",ROW()-6)</f>
        <v/>
      </c>
      <c r="B197" s="16">
        <f>IFERROR(INDEX(Movimientos!$B$7:$B$506,MATCH(ROW()-6,Movimientos!$P$7:$P$506,0)),"")</f>
        <v/>
      </c>
      <c r="C197" s="17">
        <f>IFERROR(INDEX(Movimientos!$C$7:$C$506,MATCH(ROW()-6,Movimientos!$P$7:$P$506,0)),"")</f>
        <v/>
      </c>
      <c r="D197" s="14">
        <f>IFERROR(INDEX(Movimientos!$D$7:$D$506,MATCH(ROW()-6,Movimientos!$P$7:$P$506,0))&amp;"","")</f>
        <v/>
      </c>
      <c r="E197" s="14">
        <f>IFERROR(INDEX(Movimientos!$E$7:$E$506,MATCH(ROW()-6,Movimientos!$P$7:$P$506,0))&amp;"","")</f>
        <v/>
      </c>
      <c r="F197" s="14">
        <f>IFERROR(INDEX(Movimientos!$F$7:$F$506,MATCH(ROW()-6,Movimientos!$P$7:$P$506,0))&amp;"","")</f>
        <v/>
      </c>
      <c r="G197" s="14">
        <f>IFERROR(INDEX(Movimientos!$G$7:$G$506,MATCH(ROW()-6,Movimientos!$P$7:$P$506,0))&amp;"","")</f>
        <v/>
      </c>
      <c r="H197" s="14">
        <f>IFERROR(INDEX(Movimientos!$H$7:$H$506,MATCH(ROW()-6,Movimientos!$P$7:$P$506,0))&amp;"","")</f>
        <v/>
      </c>
      <c r="I197" s="14">
        <f>IFERROR(INDEX(Movimientos!$I$7:$I$506,MATCH(ROW()-6,Movimientos!$P$7:$P$506,0))&amp;"","")</f>
        <v/>
      </c>
      <c r="J197" s="14">
        <f>IFERROR(INDEX(Movimientos!$J$7:$J$506,MATCH(ROW()-6,Movimientos!$P$7:$P$506,0))&amp;"","")</f>
        <v/>
      </c>
      <c r="K197" s="14">
        <f>IFERROR(INDEX(Movimientos!$K$7:$K$506,MATCH(ROW()-6,Movimientos!$P$7:$P$506,0))&amp;"","")</f>
        <v/>
      </c>
      <c r="L197" s="14">
        <f>IFERROR(INDEX(Movimientos!$L$7:$L$506,MATCH(ROW()-6,Movimientos!$P$7:$P$506,0))&amp;"","")</f>
        <v/>
      </c>
      <c r="M197" s="14">
        <f>IFERROR(INDEX(Movimientos!$M$7:$M$506,MATCH(ROW()-6,Movimientos!$P$7:$P$506,0))&amp;"","")</f>
        <v/>
      </c>
      <c r="N197" s="14">
        <f>IFERROR(INDEX(Movimientos!$O$7:$O$506,MATCH(ROW()-6,Movimientos!$P$7:$P$506,0))&amp;"","")</f>
        <v/>
      </c>
      <c r="O197" s="11" t="n"/>
      <c r="P197" s="11" t="n"/>
    </row>
    <row r="198" ht="18" customHeight="1">
      <c r="A198" s="14">
        <f>IF(ISNA(MATCH(ROW()-6,Movimientos!$P$7:$P$506,0)),"",ROW()-6)</f>
        <v/>
      </c>
      <c r="B198" s="16">
        <f>IFERROR(INDEX(Movimientos!$B$7:$B$506,MATCH(ROW()-6,Movimientos!$P$7:$P$506,0)),"")</f>
        <v/>
      </c>
      <c r="C198" s="17">
        <f>IFERROR(INDEX(Movimientos!$C$7:$C$506,MATCH(ROW()-6,Movimientos!$P$7:$P$506,0)),"")</f>
        <v/>
      </c>
      <c r="D198" s="14">
        <f>IFERROR(INDEX(Movimientos!$D$7:$D$506,MATCH(ROW()-6,Movimientos!$P$7:$P$506,0))&amp;"","")</f>
        <v/>
      </c>
      <c r="E198" s="14">
        <f>IFERROR(INDEX(Movimientos!$E$7:$E$506,MATCH(ROW()-6,Movimientos!$P$7:$P$506,0))&amp;"","")</f>
        <v/>
      </c>
      <c r="F198" s="14">
        <f>IFERROR(INDEX(Movimientos!$F$7:$F$506,MATCH(ROW()-6,Movimientos!$P$7:$P$506,0))&amp;"","")</f>
        <v/>
      </c>
      <c r="G198" s="14">
        <f>IFERROR(INDEX(Movimientos!$G$7:$G$506,MATCH(ROW()-6,Movimientos!$P$7:$P$506,0))&amp;"","")</f>
        <v/>
      </c>
      <c r="H198" s="14">
        <f>IFERROR(INDEX(Movimientos!$H$7:$H$506,MATCH(ROW()-6,Movimientos!$P$7:$P$506,0))&amp;"","")</f>
        <v/>
      </c>
      <c r="I198" s="14">
        <f>IFERROR(INDEX(Movimientos!$I$7:$I$506,MATCH(ROW()-6,Movimientos!$P$7:$P$506,0))&amp;"","")</f>
        <v/>
      </c>
      <c r="J198" s="14">
        <f>IFERROR(INDEX(Movimientos!$J$7:$J$506,MATCH(ROW()-6,Movimientos!$P$7:$P$506,0))&amp;"","")</f>
        <v/>
      </c>
      <c r="K198" s="14">
        <f>IFERROR(INDEX(Movimientos!$K$7:$K$506,MATCH(ROW()-6,Movimientos!$P$7:$P$506,0))&amp;"","")</f>
        <v/>
      </c>
      <c r="L198" s="14">
        <f>IFERROR(INDEX(Movimientos!$L$7:$L$506,MATCH(ROW()-6,Movimientos!$P$7:$P$506,0))&amp;"","")</f>
        <v/>
      </c>
      <c r="M198" s="14">
        <f>IFERROR(INDEX(Movimientos!$M$7:$M$506,MATCH(ROW()-6,Movimientos!$P$7:$P$506,0))&amp;"","")</f>
        <v/>
      </c>
      <c r="N198" s="14">
        <f>IFERROR(INDEX(Movimientos!$O$7:$O$506,MATCH(ROW()-6,Movimientos!$P$7:$P$506,0))&amp;"","")</f>
        <v/>
      </c>
      <c r="O198" s="11" t="n"/>
      <c r="P198" s="11" t="n"/>
    </row>
    <row r="199" ht="18" customHeight="1">
      <c r="A199" s="14">
        <f>IF(ISNA(MATCH(ROW()-6,Movimientos!$P$7:$P$506,0)),"",ROW()-6)</f>
        <v/>
      </c>
      <c r="B199" s="16">
        <f>IFERROR(INDEX(Movimientos!$B$7:$B$506,MATCH(ROW()-6,Movimientos!$P$7:$P$506,0)),"")</f>
        <v/>
      </c>
      <c r="C199" s="17">
        <f>IFERROR(INDEX(Movimientos!$C$7:$C$506,MATCH(ROW()-6,Movimientos!$P$7:$P$506,0)),"")</f>
        <v/>
      </c>
      <c r="D199" s="14">
        <f>IFERROR(INDEX(Movimientos!$D$7:$D$506,MATCH(ROW()-6,Movimientos!$P$7:$P$506,0))&amp;"","")</f>
        <v/>
      </c>
      <c r="E199" s="14">
        <f>IFERROR(INDEX(Movimientos!$E$7:$E$506,MATCH(ROW()-6,Movimientos!$P$7:$P$506,0))&amp;"","")</f>
        <v/>
      </c>
      <c r="F199" s="14">
        <f>IFERROR(INDEX(Movimientos!$F$7:$F$506,MATCH(ROW()-6,Movimientos!$P$7:$P$506,0))&amp;"","")</f>
        <v/>
      </c>
      <c r="G199" s="14">
        <f>IFERROR(INDEX(Movimientos!$G$7:$G$506,MATCH(ROW()-6,Movimientos!$P$7:$P$506,0))&amp;"","")</f>
        <v/>
      </c>
      <c r="H199" s="14">
        <f>IFERROR(INDEX(Movimientos!$H$7:$H$506,MATCH(ROW()-6,Movimientos!$P$7:$P$506,0))&amp;"","")</f>
        <v/>
      </c>
      <c r="I199" s="14">
        <f>IFERROR(INDEX(Movimientos!$I$7:$I$506,MATCH(ROW()-6,Movimientos!$P$7:$P$506,0))&amp;"","")</f>
        <v/>
      </c>
      <c r="J199" s="14">
        <f>IFERROR(INDEX(Movimientos!$J$7:$J$506,MATCH(ROW()-6,Movimientos!$P$7:$P$506,0))&amp;"","")</f>
        <v/>
      </c>
      <c r="K199" s="14">
        <f>IFERROR(INDEX(Movimientos!$K$7:$K$506,MATCH(ROW()-6,Movimientos!$P$7:$P$506,0))&amp;"","")</f>
        <v/>
      </c>
      <c r="L199" s="14">
        <f>IFERROR(INDEX(Movimientos!$L$7:$L$506,MATCH(ROW()-6,Movimientos!$P$7:$P$506,0))&amp;"","")</f>
        <v/>
      </c>
      <c r="M199" s="14">
        <f>IFERROR(INDEX(Movimientos!$M$7:$M$506,MATCH(ROW()-6,Movimientos!$P$7:$P$506,0))&amp;"","")</f>
        <v/>
      </c>
      <c r="N199" s="14">
        <f>IFERROR(INDEX(Movimientos!$O$7:$O$506,MATCH(ROW()-6,Movimientos!$P$7:$P$506,0))&amp;"","")</f>
        <v/>
      </c>
      <c r="O199" s="11" t="n"/>
      <c r="P199" s="11" t="n"/>
    </row>
    <row r="200" ht="18" customHeight="1">
      <c r="A200" s="14">
        <f>IF(ISNA(MATCH(ROW()-6,Movimientos!$P$7:$P$506,0)),"",ROW()-6)</f>
        <v/>
      </c>
      <c r="B200" s="16">
        <f>IFERROR(INDEX(Movimientos!$B$7:$B$506,MATCH(ROW()-6,Movimientos!$P$7:$P$506,0)),"")</f>
        <v/>
      </c>
      <c r="C200" s="17">
        <f>IFERROR(INDEX(Movimientos!$C$7:$C$506,MATCH(ROW()-6,Movimientos!$P$7:$P$506,0)),"")</f>
        <v/>
      </c>
      <c r="D200" s="14">
        <f>IFERROR(INDEX(Movimientos!$D$7:$D$506,MATCH(ROW()-6,Movimientos!$P$7:$P$506,0))&amp;"","")</f>
        <v/>
      </c>
      <c r="E200" s="14">
        <f>IFERROR(INDEX(Movimientos!$E$7:$E$506,MATCH(ROW()-6,Movimientos!$P$7:$P$506,0))&amp;"","")</f>
        <v/>
      </c>
      <c r="F200" s="14">
        <f>IFERROR(INDEX(Movimientos!$F$7:$F$506,MATCH(ROW()-6,Movimientos!$P$7:$P$506,0))&amp;"","")</f>
        <v/>
      </c>
      <c r="G200" s="14">
        <f>IFERROR(INDEX(Movimientos!$G$7:$G$506,MATCH(ROW()-6,Movimientos!$P$7:$P$506,0))&amp;"","")</f>
        <v/>
      </c>
      <c r="H200" s="14">
        <f>IFERROR(INDEX(Movimientos!$H$7:$H$506,MATCH(ROW()-6,Movimientos!$P$7:$P$506,0))&amp;"","")</f>
        <v/>
      </c>
      <c r="I200" s="14">
        <f>IFERROR(INDEX(Movimientos!$I$7:$I$506,MATCH(ROW()-6,Movimientos!$P$7:$P$506,0))&amp;"","")</f>
        <v/>
      </c>
      <c r="J200" s="14">
        <f>IFERROR(INDEX(Movimientos!$J$7:$J$506,MATCH(ROW()-6,Movimientos!$P$7:$P$506,0))&amp;"","")</f>
        <v/>
      </c>
      <c r="K200" s="14">
        <f>IFERROR(INDEX(Movimientos!$K$7:$K$506,MATCH(ROW()-6,Movimientos!$P$7:$P$506,0))&amp;"","")</f>
        <v/>
      </c>
      <c r="L200" s="14">
        <f>IFERROR(INDEX(Movimientos!$L$7:$L$506,MATCH(ROW()-6,Movimientos!$P$7:$P$506,0))&amp;"","")</f>
        <v/>
      </c>
      <c r="M200" s="14">
        <f>IFERROR(INDEX(Movimientos!$M$7:$M$506,MATCH(ROW()-6,Movimientos!$P$7:$P$506,0))&amp;"","")</f>
        <v/>
      </c>
      <c r="N200" s="14">
        <f>IFERROR(INDEX(Movimientos!$O$7:$O$506,MATCH(ROW()-6,Movimientos!$P$7:$P$506,0))&amp;"","")</f>
        <v/>
      </c>
      <c r="O200" s="11" t="n"/>
      <c r="P200" s="11" t="n"/>
    </row>
    <row r="201" ht="18" customHeight="1">
      <c r="A201" s="14">
        <f>IF(ISNA(MATCH(ROW()-6,Movimientos!$P$7:$P$506,0)),"",ROW()-6)</f>
        <v/>
      </c>
      <c r="B201" s="16">
        <f>IFERROR(INDEX(Movimientos!$B$7:$B$506,MATCH(ROW()-6,Movimientos!$P$7:$P$506,0)),"")</f>
        <v/>
      </c>
      <c r="C201" s="17">
        <f>IFERROR(INDEX(Movimientos!$C$7:$C$506,MATCH(ROW()-6,Movimientos!$P$7:$P$506,0)),"")</f>
        <v/>
      </c>
      <c r="D201" s="14">
        <f>IFERROR(INDEX(Movimientos!$D$7:$D$506,MATCH(ROW()-6,Movimientos!$P$7:$P$506,0))&amp;"","")</f>
        <v/>
      </c>
      <c r="E201" s="14">
        <f>IFERROR(INDEX(Movimientos!$E$7:$E$506,MATCH(ROW()-6,Movimientos!$P$7:$P$506,0))&amp;"","")</f>
        <v/>
      </c>
      <c r="F201" s="14">
        <f>IFERROR(INDEX(Movimientos!$F$7:$F$506,MATCH(ROW()-6,Movimientos!$P$7:$P$506,0))&amp;"","")</f>
        <v/>
      </c>
      <c r="G201" s="14">
        <f>IFERROR(INDEX(Movimientos!$G$7:$G$506,MATCH(ROW()-6,Movimientos!$P$7:$P$506,0))&amp;"","")</f>
        <v/>
      </c>
      <c r="H201" s="14">
        <f>IFERROR(INDEX(Movimientos!$H$7:$H$506,MATCH(ROW()-6,Movimientos!$P$7:$P$506,0))&amp;"","")</f>
        <v/>
      </c>
      <c r="I201" s="14">
        <f>IFERROR(INDEX(Movimientos!$I$7:$I$506,MATCH(ROW()-6,Movimientos!$P$7:$P$506,0))&amp;"","")</f>
        <v/>
      </c>
      <c r="J201" s="14">
        <f>IFERROR(INDEX(Movimientos!$J$7:$J$506,MATCH(ROW()-6,Movimientos!$P$7:$P$506,0))&amp;"","")</f>
        <v/>
      </c>
      <c r="K201" s="14">
        <f>IFERROR(INDEX(Movimientos!$K$7:$K$506,MATCH(ROW()-6,Movimientos!$P$7:$P$506,0))&amp;"","")</f>
        <v/>
      </c>
      <c r="L201" s="14">
        <f>IFERROR(INDEX(Movimientos!$L$7:$L$506,MATCH(ROW()-6,Movimientos!$P$7:$P$506,0))&amp;"","")</f>
        <v/>
      </c>
      <c r="M201" s="14">
        <f>IFERROR(INDEX(Movimientos!$M$7:$M$506,MATCH(ROW()-6,Movimientos!$P$7:$P$506,0))&amp;"","")</f>
        <v/>
      </c>
      <c r="N201" s="14">
        <f>IFERROR(INDEX(Movimientos!$O$7:$O$506,MATCH(ROW()-6,Movimientos!$P$7:$P$506,0))&amp;"","")</f>
        <v/>
      </c>
      <c r="O201" s="11" t="n"/>
      <c r="P201" s="11" t="n"/>
    </row>
    <row r="202" ht="18" customHeight="1">
      <c r="A202" s="14">
        <f>IF(ISNA(MATCH(ROW()-6,Movimientos!$P$7:$P$506,0)),"",ROW()-6)</f>
        <v/>
      </c>
      <c r="B202" s="16">
        <f>IFERROR(INDEX(Movimientos!$B$7:$B$506,MATCH(ROW()-6,Movimientos!$P$7:$P$506,0)),"")</f>
        <v/>
      </c>
      <c r="C202" s="17">
        <f>IFERROR(INDEX(Movimientos!$C$7:$C$506,MATCH(ROW()-6,Movimientos!$P$7:$P$506,0)),"")</f>
        <v/>
      </c>
      <c r="D202" s="14">
        <f>IFERROR(INDEX(Movimientos!$D$7:$D$506,MATCH(ROW()-6,Movimientos!$P$7:$P$506,0))&amp;"","")</f>
        <v/>
      </c>
      <c r="E202" s="14">
        <f>IFERROR(INDEX(Movimientos!$E$7:$E$506,MATCH(ROW()-6,Movimientos!$P$7:$P$506,0))&amp;"","")</f>
        <v/>
      </c>
      <c r="F202" s="14">
        <f>IFERROR(INDEX(Movimientos!$F$7:$F$506,MATCH(ROW()-6,Movimientos!$P$7:$P$506,0))&amp;"","")</f>
        <v/>
      </c>
      <c r="G202" s="14">
        <f>IFERROR(INDEX(Movimientos!$G$7:$G$506,MATCH(ROW()-6,Movimientos!$P$7:$P$506,0))&amp;"","")</f>
        <v/>
      </c>
      <c r="H202" s="14">
        <f>IFERROR(INDEX(Movimientos!$H$7:$H$506,MATCH(ROW()-6,Movimientos!$P$7:$P$506,0))&amp;"","")</f>
        <v/>
      </c>
      <c r="I202" s="14">
        <f>IFERROR(INDEX(Movimientos!$I$7:$I$506,MATCH(ROW()-6,Movimientos!$P$7:$P$506,0))&amp;"","")</f>
        <v/>
      </c>
      <c r="J202" s="14">
        <f>IFERROR(INDEX(Movimientos!$J$7:$J$506,MATCH(ROW()-6,Movimientos!$P$7:$P$506,0))&amp;"","")</f>
        <v/>
      </c>
      <c r="K202" s="14">
        <f>IFERROR(INDEX(Movimientos!$K$7:$K$506,MATCH(ROW()-6,Movimientos!$P$7:$P$506,0))&amp;"","")</f>
        <v/>
      </c>
      <c r="L202" s="14">
        <f>IFERROR(INDEX(Movimientos!$L$7:$L$506,MATCH(ROW()-6,Movimientos!$P$7:$P$506,0))&amp;"","")</f>
        <v/>
      </c>
      <c r="M202" s="14">
        <f>IFERROR(INDEX(Movimientos!$M$7:$M$506,MATCH(ROW()-6,Movimientos!$P$7:$P$506,0))&amp;"","")</f>
        <v/>
      </c>
      <c r="N202" s="14">
        <f>IFERROR(INDEX(Movimientos!$O$7:$O$506,MATCH(ROW()-6,Movimientos!$P$7:$P$506,0))&amp;"","")</f>
        <v/>
      </c>
      <c r="O202" s="11" t="n"/>
      <c r="P202" s="11" t="n"/>
    </row>
    <row r="203" ht="18" customHeight="1">
      <c r="A203" s="14">
        <f>IF(ISNA(MATCH(ROW()-6,Movimientos!$P$7:$P$506,0)),"",ROW()-6)</f>
        <v/>
      </c>
      <c r="B203" s="16">
        <f>IFERROR(INDEX(Movimientos!$B$7:$B$506,MATCH(ROW()-6,Movimientos!$P$7:$P$506,0)),"")</f>
        <v/>
      </c>
      <c r="C203" s="17">
        <f>IFERROR(INDEX(Movimientos!$C$7:$C$506,MATCH(ROW()-6,Movimientos!$P$7:$P$506,0)),"")</f>
        <v/>
      </c>
      <c r="D203" s="14">
        <f>IFERROR(INDEX(Movimientos!$D$7:$D$506,MATCH(ROW()-6,Movimientos!$P$7:$P$506,0))&amp;"","")</f>
        <v/>
      </c>
      <c r="E203" s="14">
        <f>IFERROR(INDEX(Movimientos!$E$7:$E$506,MATCH(ROW()-6,Movimientos!$P$7:$P$506,0))&amp;"","")</f>
        <v/>
      </c>
      <c r="F203" s="14">
        <f>IFERROR(INDEX(Movimientos!$F$7:$F$506,MATCH(ROW()-6,Movimientos!$P$7:$P$506,0))&amp;"","")</f>
        <v/>
      </c>
      <c r="G203" s="14">
        <f>IFERROR(INDEX(Movimientos!$G$7:$G$506,MATCH(ROW()-6,Movimientos!$P$7:$P$506,0))&amp;"","")</f>
        <v/>
      </c>
      <c r="H203" s="14">
        <f>IFERROR(INDEX(Movimientos!$H$7:$H$506,MATCH(ROW()-6,Movimientos!$P$7:$P$506,0))&amp;"","")</f>
        <v/>
      </c>
      <c r="I203" s="14">
        <f>IFERROR(INDEX(Movimientos!$I$7:$I$506,MATCH(ROW()-6,Movimientos!$P$7:$P$506,0))&amp;"","")</f>
        <v/>
      </c>
      <c r="J203" s="14">
        <f>IFERROR(INDEX(Movimientos!$J$7:$J$506,MATCH(ROW()-6,Movimientos!$P$7:$P$506,0))&amp;"","")</f>
        <v/>
      </c>
      <c r="K203" s="14">
        <f>IFERROR(INDEX(Movimientos!$K$7:$K$506,MATCH(ROW()-6,Movimientos!$P$7:$P$506,0))&amp;"","")</f>
        <v/>
      </c>
      <c r="L203" s="14">
        <f>IFERROR(INDEX(Movimientos!$L$7:$L$506,MATCH(ROW()-6,Movimientos!$P$7:$P$506,0))&amp;"","")</f>
        <v/>
      </c>
      <c r="M203" s="14">
        <f>IFERROR(INDEX(Movimientos!$M$7:$M$506,MATCH(ROW()-6,Movimientos!$P$7:$P$506,0))&amp;"","")</f>
        <v/>
      </c>
      <c r="N203" s="14">
        <f>IFERROR(INDEX(Movimientos!$O$7:$O$506,MATCH(ROW()-6,Movimientos!$P$7:$P$506,0))&amp;"","")</f>
        <v/>
      </c>
      <c r="O203" s="11" t="n"/>
      <c r="P203" s="11" t="n"/>
    </row>
    <row r="204" ht="18" customHeight="1">
      <c r="A204" s="14">
        <f>IF(ISNA(MATCH(ROW()-6,Movimientos!$P$7:$P$506,0)),"",ROW()-6)</f>
        <v/>
      </c>
      <c r="B204" s="16">
        <f>IFERROR(INDEX(Movimientos!$B$7:$B$506,MATCH(ROW()-6,Movimientos!$P$7:$P$506,0)),"")</f>
        <v/>
      </c>
      <c r="C204" s="17">
        <f>IFERROR(INDEX(Movimientos!$C$7:$C$506,MATCH(ROW()-6,Movimientos!$P$7:$P$506,0)),"")</f>
        <v/>
      </c>
      <c r="D204" s="14">
        <f>IFERROR(INDEX(Movimientos!$D$7:$D$506,MATCH(ROW()-6,Movimientos!$P$7:$P$506,0))&amp;"","")</f>
        <v/>
      </c>
      <c r="E204" s="14">
        <f>IFERROR(INDEX(Movimientos!$E$7:$E$506,MATCH(ROW()-6,Movimientos!$P$7:$P$506,0))&amp;"","")</f>
        <v/>
      </c>
      <c r="F204" s="14">
        <f>IFERROR(INDEX(Movimientos!$F$7:$F$506,MATCH(ROW()-6,Movimientos!$P$7:$P$506,0))&amp;"","")</f>
        <v/>
      </c>
      <c r="G204" s="14">
        <f>IFERROR(INDEX(Movimientos!$G$7:$G$506,MATCH(ROW()-6,Movimientos!$P$7:$P$506,0))&amp;"","")</f>
        <v/>
      </c>
      <c r="H204" s="14">
        <f>IFERROR(INDEX(Movimientos!$H$7:$H$506,MATCH(ROW()-6,Movimientos!$P$7:$P$506,0))&amp;"","")</f>
        <v/>
      </c>
      <c r="I204" s="14">
        <f>IFERROR(INDEX(Movimientos!$I$7:$I$506,MATCH(ROW()-6,Movimientos!$P$7:$P$506,0))&amp;"","")</f>
        <v/>
      </c>
      <c r="J204" s="14">
        <f>IFERROR(INDEX(Movimientos!$J$7:$J$506,MATCH(ROW()-6,Movimientos!$P$7:$P$506,0))&amp;"","")</f>
        <v/>
      </c>
      <c r="K204" s="14">
        <f>IFERROR(INDEX(Movimientos!$K$7:$K$506,MATCH(ROW()-6,Movimientos!$P$7:$P$506,0))&amp;"","")</f>
        <v/>
      </c>
      <c r="L204" s="14">
        <f>IFERROR(INDEX(Movimientos!$L$7:$L$506,MATCH(ROW()-6,Movimientos!$P$7:$P$506,0))&amp;"","")</f>
        <v/>
      </c>
      <c r="M204" s="14">
        <f>IFERROR(INDEX(Movimientos!$M$7:$M$506,MATCH(ROW()-6,Movimientos!$P$7:$P$506,0))&amp;"","")</f>
        <v/>
      </c>
      <c r="N204" s="14">
        <f>IFERROR(INDEX(Movimientos!$O$7:$O$506,MATCH(ROW()-6,Movimientos!$P$7:$P$506,0))&amp;"","")</f>
        <v/>
      </c>
      <c r="O204" s="11" t="n"/>
      <c r="P204" s="11" t="n"/>
    </row>
    <row r="205" ht="18" customHeight="1">
      <c r="A205" s="14">
        <f>IF(ISNA(MATCH(ROW()-6,Movimientos!$P$7:$P$506,0)),"",ROW()-6)</f>
        <v/>
      </c>
      <c r="B205" s="16">
        <f>IFERROR(INDEX(Movimientos!$B$7:$B$506,MATCH(ROW()-6,Movimientos!$P$7:$P$506,0)),"")</f>
        <v/>
      </c>
      <c r="C205" s="17">
        <f>IFERROR(INDEX(Movimientos!$C$7:$C$506,MATCH(ROW()-6,Movimientos!$P$7:$P$506,0)),"")</f>
        <v/>
      </c>
      <c r="D205" s="14">
        <f>IFERROR(INDEX(Movimientos!$D$7:$D$506,MATCH(ROW()-6,Movimientos!$P$7:$P$506,0))&amp;"","")</f>
        <v/>
      </c>
      <c r="E205" s="14">
        <f>IFERROR(INDEX(Movimientos!$E$7:$E$506,MATCH(ROW()-6,Movimientos!$P$7:$P$506,0))&amp;"","")</f>
        <v/>
      </c>
      <c r="F205" s="14">
        <f>IFERROR(INDEX(Movimientos!$F$7:$F$506,MATCH(ROW()-6,Movimientos!$P$7:$P$506,0))&amp;"","")</f>
        <v/>
      </c>
      <c r="G205" s="14">
        <f>IFERROR(INDEX(Movimientos!$G$7:$G$506,MATCH(ROW()-6,Movimientos!$P$7:$P$506,0))&amp;"","")</f>
        <v/>
      </c>
      <c r="H205" s="14">
        <f>IFERROR(INDEX(Movimientos!$H$7:$H$506,MATCH(ROW()-6,Movimientos!$P$7:$P$506,0))&amp;"","")</f>
        <v/>
      </c>
      <c r="I205" s="14">
        <f>IFERROR(INDEX(Movimientos!$I$7:$I$506,MATCH(ROW()-6,Movimientos!$P$7:$P$506,0))&amp;"","")</f>
        <v/>
      </c>
      <c r="J205" s="14">
        <f>IFERROR(INDEX(Movimientos!$J$7:$J$506,MATCH(ROW()-6,Movimientos!$P$7:$P$506,0))&amp;"","")</f>
        <v/>
      </c>
      <c r="K205" s="14">
        <f>IFERROR(INDEX(Movimientos!$K$7:$K$506,MATCH(ROW()-6,Movimientos!$P$7:$P$506,0))&amp;"","")</f>
        <v/>
      </c>
      <c r="L205" s="14">
        <f>IFERROR(INDEX(Movimientos!$L$7:$L$506,MATCH(ROW()-6,Movimientos!$P$7:$P$506,0))&amp;"","")</f>
        <v/>
      </c>
      <c r="M205" s="14">
        <f>IFERROR(INDEX(Movimientos!$M$7:$M$506,MATCH(ROW()-6,Movimientos!$P$7:$P$506,0))&amp;"","")</f>
        <v/>
      </c>
      <c r="N205" s="14">
        <f>IFERROR(INDEX(Movimientos!$O$7:$O$506,MATCH(ROW()-6,Movimientos!$P$7:$P$506,0))&amp;"","")</f>
        <v/>
      </c>
      <c r="O205" s="11" t="n"/>
      <c r="P205" s="11" t="n"/>
    </row>
    <row r="206" ht="18" customHeight="1">
      <c r="A206" s="14">
        <f>IF(ISNA(MATCH(ROW()-6,Movimientos!$P$7:$P$506,0)),"",ROW()-6)</f>
        <v/>
      </c>
      <c r="B206" s="16">
        <f>IFERROR(INDEX(Movimientos!$B$7:$B$506,MATCH(ROW()-6,Movimientos!$P$7:$P$506,0)),"")</f>
        <v/>
      </c>
      <c r="C206" s="17">
        <f>IFERROR(INDEX(Movimientos!$C$7:$C$506,MATCH(ROW()-6,Movimientos!$P$7:$P$506,0)),"")</f>
        <v/>
      </c>
      <c r="D206" s="14">
        <f>IFERROR(INDEX(Movimientos!$D$7:$D$506,MATCH(ROW()-6,Movimientos!$P$7:$P$506,0))&amp;"","")</f>
        <v/>
      </c>
      <c r="E206" s="14">
        <f>IFERROR(INDEX(Movimientos!$E$7:$E$506,MATCH(ROW()-6,Movimientos!$P$7:$P$506,0))&amp;"","")</f>
        <v/>
      </c>
      <c r="F206" s="14">
        <f>IFERROR(INDEX(Movimientos!$F$7:$F$506,MATCH(ROW()-6,Movimientos!$P$7:$P$506,0))&amp;"","")</f>
        <v/>
      </c>
      <c r="G206" s="14">
        <f>IFERROR(INDEX(Movimientos!$G$7:$G$506,MATCH(ROW()-6,Movimientos!$P$7:$P$506,0))&amp;"","")</f>
        <v/>
      </c>
      <c r="H206" s="14">
        <f>IFERROR(INDEX(Movimientos!$H$7:$H$506,MATCH(ROW()-6,Movimientos!$P$7:$P$506,0))&amp;"","")</f>
        <v/>
      </c>
      <c r="I206" s="14">
        <f>IFERROR(INDEX(Movimientos!$I$7:$I$506,MATCH(ROW()-6,Movimientos!$P$7:$P$506,0))&amp;"","")</f>
        <v/>
      </c>
      <c r="J206" s="14">
        <f>IFERROR(INDEX(Movimientos!$J$7:$J$506,MATCH(ROW()-6,Movimientos!$P$7:$P$506,0))&amp;"","")</f>
        <v/>
      </c>
      <c r="K206" s="14">
        <f>IFERROR(INDEX(Movimientos!$K$7:$K$506,MATCH(ROW()-6,Movimientos!$P$7:$P$506,0))&amp;"","")</f>
        <v/>
      </c>
      <c r="L206" s="14">
        <f>IFERROR(INDEX(Movimientos!$L$7:$L$506,MATCH(ROW()-6,Movimientos!$P$7:$P$506,0))&amp;"","")</f>
        <v/>
      </c>
      <c r="M206" s="14">
        <f>IFERROR(INDEX(Movimientos!$M$7:$M$506,MATCH(ROW()-6,Movimientos!$P$7:$P$506,0))&amp;"","")</f>
        <v/>
      </c>
      <c r="N206" s="14">
        <f>IFERROR(INDEX(Movimientos!$O$7:$O$506,MATCH(ROW()-6,Movimientos!$P$7:$P$506,0))&amp;"","")</f>
        <v/>
      </c>
      <c r="O206" s="11" t="n"/>
      <c r="P206" s="11" t="n"/>
    </row>
  </sheetData>
  <mergeCells count="5">
    <mergeCell ref="A4:B4"/>
    <mergeCell ref="A1:P1"/>
    <mergeCell ref="D4:E4"/>
    <mergeCell ref="A3:P3"/>
    <mergeCell ref="A2:P2"/>
  </mergeCells>
  <conditionalFormatting sqref="A7:N206">
    <cfRule type="expression" priority="1" dxfId="0">
      <formula>LEFT($N7,7)="Revisar"</formula>
    </cfRule>
    <cfRule type="expression" priority="2" dxfId="1">
      <formula>LEFT($N7,11)="Informativa"</formula>
    </cfRule>
  </conditionalFormatting>
  <pageMargins left="0.3" right="0.3" top="0.4" bottom="0.4" header="0.5" footer="0.5"/>
  <pageSetup orientation="landscape" paperSize="1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U30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0" customWidth="1" min="2" max="2"/>
    <col width="20" customWidth="1" min="3" max="3"/>
    <col width="15" customWidth="1" min="4" max="4"/>
    <col width="18" customWidth="1" min="5" max="5"/>
    <col width="15" customWidth="1" min="6" max="6"/>
    <col width="18" customWidth="1" min="7" max="7"/>
    <col width="15" customWidth="1" min="8" max="8"/>
    <col width="11" customWidth="1" min="9" max="9"/>
    <col width="12" customWidth="1" min="10" max="10"/>
    <col width="12" customWidth="1" min="11" max="11"/>
    <col width="13" customWidth="1" min="12" max="12"/>
    <col width="15" customWidth="1" min="13" max="13"/>
    <col width="26" customWidth="1" min="14" max="14"/>
    <col width="18" customWidth="1" min="15" max="15"/>
    <col width="7" customWidth="1" min="16" max="16"/>
    <col width="12" customWidth="1" min="17" max="17"/>
    <col width="11" customWidth="1" min="18" max="18"/>
    <col width="11" customWidth="1" min="19" max="19"/>
    <col width="9" customWidth="1" min="20" max="20"/>
    <col width="9" customWidth="1" min="21" max="21"/>
  </cols>
  <sheetData>
    <row r="1" ht="26" customHeight="1">
      <c r="A1" s="1" t="inlineStr">
        <is>
          <t>Inventario de bicicletas (ejemplo ficticio)</t>
        </is>
      </c>
    </row>
    <row r="2" ht="44" customHeight="1">
      <c r="A2" s="7" t="inlineStr">
        <is>
          <t>Una fila por bicicleta. El código es el mismo del sticker. Los documentos se escriben sin puntos. La columna Estado se calcula con los movimientos: al registrarla, la bicicleta está adentro. Nombres, documentos, seriales y conjunto inventados.</t>
        </is>
      </c>
    </row>
    <row r="3">
      <c r="A3" s="2" t="inlineStr">
        <is>
          <t>Formato de Tavelik · www.tavelik.com/blog/control-de-bicicletas-en-conjuntos · uso libre</t>
        </is>
      </c>
    </row>
    <row r="4" ht="20" customHeight="1">
      <c r="A4" s="8" t="inlineStr">
        <is>
          <t>Bicicletas registradas</t>
        </is>
      </c>
      <c r="C4" s="9">
        <f>COUNTA(A6:A305)</f>
        <v/>
      </c>
      <c r="D4" s="8" t="inlineStr">
        <is>
          <t>Afuera ahora</t>
        </is>
      </c>
      <c r="E4" s="9">
        <f>COUNTIF(S6:S305,"Afuera")</f>
        <v/>
      </c>
    </row>
    <row r="5" ht="42" customHeight="1">
      <c r="A5" s="10" t="inlineStr">
        <is>
          <t>Código</t>
        </is>
      </c>
      <c r="B5" s="10" t="inlineStr">
        <is>
          <t>Torre / apto</t>
        </is>
      </c>
      <c r="C5" s="10" t="inlineStr">
        <is>
          <t>Propietario</t>
        </is>
      </c>
      <c r="D5" s="10" t="inlineStr">
        <is>
          <t>Documento propietario</t>
        </is>
      </c>
      <c r="E5" s="10" t="inlineStr">
        <is>
          <t>Autorizado 1</t>
        </is>
      </c>
      <c r="F5" s="10" t="inlineStr">
        <is>
          <t>Documento autorizado 1</t>
        </is>
      </c>
      <c r="G5" s="10" t="inlineStr">
        <is>
          <t>Autorizado 2</t>
        </is>
      </c>
      <c r="H5" s="10" t="inlineStr">
        <is>
          <t>Documento autorizado 2</t>
        </is>
      </c>
      <c r="I5" s="10" t="inlineStr">
        <is>
          <t>Tipo</t>
        </is>
      </c>
      <c r="J5" s="10" t="inlineStr">
        <is>
          <t>Marca</t>
        </is>
      </c>
      <c r="K5" s="10" t="inlineStr">
        <is>
          <t>Modelo</t>
        </is>
      </c>
      <c r="L5" s="10" t="inlineStr">
        <is>
          <t>Color</t>
        </is>
      </c>
      <c r="M5" s="10" t="inlineStr">
        <is>
          <t>Serial del marco</t>
        </is>
      </c>
      <c r="N5" s="10" t="inlineStr">
        <is>
          <t>Rasgos (calcomanías, accesorios)</t>
        </is>
      </c>
      <c r="O5" s="10" t="inlineStr">
        <is>
          <t>Fotos (bicicleta y serial)</t>
        </is>
      </c>
      <c r="P5" s="10" t="inlineStr">
        <is>
          <t>Cupo</t>
        </is>
      </c>
      <c r="Q5" s="10" t="inlineStr">
        <is>
          <t>Fecha de registro</t>
        </is>
      </c>
      <c r="R5" s="10" t="inlineStr">
        <is>
          <t>Registro Bici Bogotá</t>
        </is>
      </c>
      <c r="S5" s="10" t="inlineStr">
        <is>
          <t>Estado (fórmula)</t>
        </is>
      </c>
      <c r="T5" s="10" t="inlineStr">
        <is>
          <t>Salidas (fórmula)</t>
        </is>
      </c>
      <c r="U5" s="10" t="inlineStr">
        <is>
          <t>Entradas (fórmula)</t>
        </is>
      </c>
    </row>
    <row r="6" ht="30" customHeight="1">
      <c r="A6" s="11" t="inlineStr">
        <is>
          <t>B-009</t>
        </is>
      </c>
      <c r="B6" s="11" t="inlineStr">
        <is>
          <t>T1-301</t>
        </is>
      </c>
      <c r="C6" s="11" t="inlineStr">
        <is>
          <t>Camilo Herrera</t>
        </is>
      </c>
      <c r="D6" s="12" t="inlineStr">
        <is>
          <t>1000000301</t>
        </is>
      </c>
      <c r="E6" s="11" t="n"/>
      <c r="F6" s="12" t="n"/>
      <c r="G6" s="11" t="n"/>
      <c r="H6" s="12" t="n"/>
      <c r="I6" s="11" t="inlineStr">
        <is>
          <t>Montaña</t>
        </is>
      </c>
      <c r="J6" s="11" t="inlineStr">
        <is>
          <t>Marca A</t>
        </is>
      </c>
      <c r="K6" s="11" t="inlineStr">
        <is>
          <t>Trail 29</t>
        </is>
      </c>
      <c r="L6" s="11" t="inlineStr">
        <is>
          <t>Negro mate</t>
        </is>
      </c>
      <c r="M6" s="12" t="inlineStr">
        <is>
          <t>WX3010099</t>
        </is>
      </c>
      <c r="N6" s="11" t="inlineStr">
        <is>
          <t>Calcomanía de un tigre en el tubo superior</t>
        </is>
      </c>
      <c r="O6" s="11" t="inlineStr">
        <is>
          <t>Sí (B-009-1, B-009-2)</t>
        </is>
      </c>
      <c r="P6" s="11" t="inlineStr">
        <is>
          <t>9</t>
        </is>
      </c>
      <c r="Q6" s="13" t="n">
        <v>46285</v>
      </c>
      <c r="R6" s="11" t="inlineStr">
        <is>
          <t>Sí</t>
        </is>
      </c>
      <c r="S6" s="14">
        <f>IF($A6="","",IF(COUNTIFS('Ejemplo movimientos'!$D$7:$D$506,$A6,'Ejemplo movimientos'!$G$7:$G$506,"Sale")&gt;COUNTIFS('Ejemplo movimientos'!$D$7:$D$506,$A6,'Ejemplo movimientos'!$G$7:$G$506,"Entra"),"Afuera","Adentro"))</f>
        <v/>
      </c>
      <c r="T6" s="14">
        <f>IF($A6="","",COUNTIFS('Ejemplo movimientos'!$D$7:$D$506,$A6,'Ejemplo movimientos'!$G$7:$G$506,"Sale"))</f>
        <v/>
      </c>
      <c r="U6" s="14">
        <f>IF($A6="","",COUNTIFS('Ejemplo movimientos'!$D$7:$D$506,$A6,'Ejemplo movimientos'!$G$7:$G$506,"Entra"))</f>
        <v/>
      </c>
    </row>
    <row r="7" ht="30" customHeight="1">
      <c r="A7" s="11" t="inlineStr">
        <is>
          <t>B-014</t>
        </is>
      </c>
      <c r="B7" s="11" t="inlineStr">
        <is>
          <t>T1-702</t>
        </is>
      </c>
      <c r="C7" s="11" t="inlineStr">
        <is>
          <t>Laura Méndez</t>
        </is>
      </c>
      <c r="D7" s="12" t="inlineStr">
        <is>
          <t>1000000702</t>
        </is>
      </c>
      <c r="E7" s="11" t="inlineStr">
        <is>
          <t>Simón Méndez</t>
        </is>
      </c>
      <c r="F7" s="12" t="inlineStr">
        <is>
          <t>1000007020</t>
        </is>
      </c>
      <c r="G7" s="11" t="n"/>
      <c r="H7" s="12" t="n"/>
      <c r="I7" s="11" t="inlineStr">
        <is>
          <t>Urbana</t>
        </is>
      </c>
      <c r="J7" s="11" t="inlineStr">
        <is>
          <t>Marca B</t>
        </is>
      </c>
      <c r="K7" s="11" t="inlineStr">
        <is>
          <t>City 3</t>
        </is>
      </c>
      <c r="L7" s="11" t="inlineStr">
        <is>
          <t>Rojo</t>
        </is>
      </c>
      <c r="M7" s="12" t="inlineStr">
        <is>
          <t>CB7020142</t>
        </is>
      </c>
      <c r="N7" s="11" t="inlineStr">
        <is>
          <t>Canasta delantera, luz trasera</t>
        </is>
      </c>
      <c r="O7" s="11" t="inlineStr">
        <is>
          <t>Sí (B-014-1, B-014-2)</t>
        </is>
      </c>
      <c r="P7" s="11" t="inlineStr">
        <is>
          <t>14</t>
        </is>
      </c>
      <c r="Q7" s="13" t="n">
        <v>46285</v>
      </c>
      <c r="R7" s="11" t="inlineStr">
        <is>
          <t>No</t>
        </is>
      </c>
      <c r="S7" s="14">
        <f>IF($A7="","",IF(COUNTIFS('Ejemplo movimientos'!$D$7:$D$506,$A7,'Ejemplo movimientos'!$G$7:$G$506,"Sale")&gt;COUNTIFS('Ejemplo movimientos'!$D$7:$D$506,$A7,'Ejemplo movimientos'!$G$7:$G$506,"Entra"),"Afuera","Adentro"))</f>
        <v/>
      </c>
      <c r="T7" s="14">
        <f>IF($A7="","",COUNTIFS('Ejemplo movimientos'!$D$7:$D$506,$A7,'Ejemplo movimientos'!$G$7:$G$506,"Sale"))</f>
        <v/>
      </c>
      <c r="U7" s="14">
        <f>IF($A7="","",COUNTIFS('Ejemplo movimientos'!$D$7:$D$506,$A7,'Ejemplo movimientos'!$G$7:$G$506,"Entra"))</f>
        <v/>
      </c>
    </row>
    <row r="8" ht="30" customHeight="1">
      <c r="A8" s="11" t="inlineStr">
        <is>
          <t>B-022</t>
        </is>
      </c>
      <c r="B8" s="11" t="inlineStr">
        <is>
          <t>T2-1104</t>
        </is>
      </c>
      <c r="C8" s="11" t="inlineStr">
        <is>
          <t>Natalia Aguirre</t>
        </is>
      </c>
      <c r="D8" s="12" t="inlineStr">
        <is>
          <t>1000001104</t>
        </is>
      </c>
      <c r="E8" s="11" t="inlineStr">
        <is>
          <t>Tomás Aguirre</t>
        </is>
      </c>
      <c r="F8" s="12" t="inlineStr">
        <is>
          <t>1000011040</t>
        </is>
      </c>
      <c r="G8" s="11" t="n"/>
      <c r="H8" s="12" t="n"/>
      <c r="I8" s="11" t="inlineStr">
        <is>
          <t>Ruta</t>
        </is>
      </c>
      <c r="J8" s="11" t="inlineStr">
        <is>
          <t>Marca C</t>
        </is>
      </c>
      <c r="K8" s="11" t="inlineStr">
        <is>
          <t>Speed 2</t>
        </is>
      </c>
      <c r="L8" s="11" t="inlineStr">
        <is>
          <t>Blanco y azul</t>
        </is>
      </c>
      <c r="M8" s="12" t="inlineStr">
        <is>
          <t>RD1104227</t>
        </is>
      </c>
      <c r="N8" s="11" t="inlineStr">
        <is>
          <t>Pedales automáticos</t>
        </is>
      </c>
      <c r="O8" s="11" t="inlineStr">
        <is>
          <t>Sí (B-022-1, B-022-2)</t>
        </is>
      </c>
      <c r="P8" s="11" t="inlineStr">
        <is>
          <t>22</t>
        </is>
      </c>
      <c r="Q8" s="13" t="n">
        <v>46286</v>
      </c>
      <c r="R8" s="11" t="inlineStr">
        <is>
          <t>Sí</t>
        </is>
      </c>
      <c r="S8" s="14">
        <f>IF($A8="","",IF(COUNTIFS('Ejemplo movimientos'!$D$7:$D$506,$A8,'Ejemplo movimientos'!$G$7:$G$506,"Sale")&gt;COUNTIFS('Ejemplo movimientos'!$D$7:$D$506,$A8,'Ejemplo movimientos'!$G$7:$G$506,"Entra"),"Afuera","Adentro"))</f>
        <v/>
      </c>
      <c r="T8" s="14">
        <f>IF($A8="","",COUNTIFS('Ejemplo movimientos'!$D$7:$D$506,$A8,'Ejemplo movimientos'!$G$7:$G$506,"Sale"))</f>
        <v/>
      </c>
      <c r="U8" s="14">
        <f>IF($A8="","",COUNTIFS('Ejemplo movimientos'!$D$7:$D$506,$A8,'Ejemplo movimientos'!$G$7:$G$506,"Entra"))</f>
        <v/>
      </c>
    </row>
    <row r="9" ht="30" customHeight="1">
      <c r="A9" s="11" t="inlineStr">
        <is>
          <t>B-031</t>
        </is>
      </c>
      <c r="B9" s="11" t="inlineStr">
        <is>
          <t>T2-503</t>
        </is>
      </c>
      <c r="C9" s="11" t="inlineStr">
        <is>
          <t>Ana Ruiz</t>
        </is>
      </c>
      <c r="D9" s="12" t="inlineStr">
        <is>
          <t>1000000503</t>
        </is>
      </c>
      <c r="E9" s="11" t="n"/>
      <c r="F9" s="12" t="n"/>
      <c r="G9" s="11" t="n"/>
      <c r="H9" s="12" t="n"/>
      <c r="I9" s="11" t="inlineStr">
        <is>
          <t>Eléctrica</t>
        </is>
      </c>
      <c r="J9" s="11" t="inlineStr">
        <is>
          <t>Marca D</t>
        </is>
      </c>
      <c r="K9" s="11" t="inlineStr">
        <is>
          <t>E-Urban</t>
        </is>
      </c>
      <c r="L9" s="11" t="inlineStr">
        <is>
          <t>Gris</t>
        </is>
      </c>
      <c r="M9" s="12" t="inlineStr">
        <is>
          <t>EL5030311</t>
        </is>
      </c>
      <c r="N9" s="11" t="inlineStr">
        <is>
          <t>Batería en el tubo inferior, parrilla</t>
        </is>
      </c>
      <c r="O9" s="11" t="inlineStr">
        <is>
          <t>Sí (B-031-1, B-031-2)</t>
        </is>
      </c>
      <c r="P9" s="11" t="inlineStr">
        <is>
          <t>31</t>
        </is>
      </c>
      <c r="Q9" s="13" t="n">
        <v>46286</v>
      </c>
      <c r="R9" s="11" t="inlineStr">
        <is>
          <t>No</t>
        </is>
      </c>
      <c r="S9" s="14">
        <f>IF($A9="","",IF(COUNTIFS('Ejemplo movimientos'!$D$7:$D$506,$A9,'Ejemplo movimientos'!$G$7:$G$506,"Sale")&gt;COUNTIFS('Ejemplo movimientos'!$D$7:$D$506,$A9,'Ejemplo movimientos'!$G$7:$G$506,"Entra"),"Afuera","Adentro"))</f>
        <v/>
      </c>
      <c r="T9" s="14">
        <f>IF($A9="","",COUNTIFS('Ejemplo movimientos'!$D$7:$D$506,$A9,'Ejemplo movimientos'!$G$7:$G$506,"Sale"))</f>
        <v/>
      </c>
      <c r="U9" s="14">
        <f>IF($A9="","",COUNTIFS('Ejemplo movimientos'!$D$7:$D$506,$A9,'Ejemplo movimientos'!$G$7:$G$506,"Entra"))</f>
        <v/>
      </c>
    </row>
    <row r="10" ht="30" customHeight="1">
      <c r="A10" s="11" t="inlineStr">
        <is>
          <t>B-040</t>
        </is>
      </c>
      <c r="B10" s="11" t="inlineStr">
        <is>
          <t>T2-1203</t>
        </is>
      </c>
      <c r="C10" s="11" t="inlineStr">
        <is>
          <t>Jorge Peña</t>
        </is>
      </c>
      <c r="D10" s="12" t="inlineStr">
        <is>
          <t>1000001203</t>
        </is>
      </c>
      <c r="E10" s="11" t="inlineStr">
        <is>
          <t>María Peña</t>
        </is>
      </c>
      <c r="F10" s="12" t="inlineStr">
        <is>
          <t>1000012030</t>
        </is>
      </c>
      <c r="G10" s="11" t="inlineStr">
        <is>
          <t>Lucas Peña</t>
        </is>
      </c>
      <c r="H10" s="12" t="inlineStr">
        <is>
          <t>1000012031</t>
        </is>
      </c>
      <c r="I10" s="11" t="inlineStr">
        <is>
          <t>Infantil</t>
        </is>
      </c>
      <c r="J10" s="11" t="inlineStr">
        <is>
          <t>Marca E</t>
        </is>
      </c>
      <c r="K10" s="11" t="inlineStr">
        <is>
          <t>Kids 20</t>
        </is>
      </c>
      <c r="L10" s="11" t="inlineStr">
        <is>
          <t>Verde</t>
        </is>
      </c>
      <c r="M10" s="12" t="inlineStr">
        <is>
          <t>KD1203400</t>
        </is>
      </c>
      <c r="N10" s="11" t="inlineStr">
        <is>
          <t>Rueditas laterales retiradas, timbre</t>
        </is>
      </c>
      <c r="O10" s="11" t="inlineStr">
        <is>
          <t>Sí (B-040-1, B-040-2)</t>
        </is>
      </c>
      <c r="P10" s="11" t="inlineStr">
        <is>
          <t>40</t>
        </is>
      </c>
      <c r="Q10" s="13" t="n">
        <v>46287</v>
      </c>
      <c r="R10" s="11" t="inlineStr">
        <is>
          <t>Sí</t>
        </is>
      </c>
      <c r="S10" s="14">
        <f>IF($A10="","",IF(COUNTIFS('Ejemplo movimientos'!$D$7:$D$506,$A10,'Ejemplo movimientos'!$G$7:$G$506,"Sale")&gt;COUNTIFS('Ejemplo movimientos'!$D$7:$D$506,$A10,'Ejemplo movimientos'!$G$7:$G$506,"Entra"),"Afuera","Adentro"))</f>
        <v/>
      </c>
      <c r="T10" s="14">
        <f>IF($A10="","",COUNTIFS('Ejemplo movimientos'!$D$7:$D$506,$A10,'Ejemplo movimientos'!$G$7:$G$506,"Sale"))</f>
        <v/>
      </c>
      <c r="U10" s="14">
        <f>IF($A10="","",COUNTIFS('Ejemplo movimientos'!$D$7:$D$506,$A10,'Ejemplo movimientos'!$G$7:$G$506,"Entra"))</f>
        <v/>
      </c>
    </row>
    <row r="11" ht="18" customHeight="1">
      <c r="A11" s="11" t="n"/>
      <c r="B11" s="11" t="n"/>
      <c r="C11" s="11" t="n"/>
      <c r="D11" s="12" t="n"/>
      <c r="E11" s="11" t="n"/>
      <c r="F11" s="12" t="n"/>
      <c r="G11" s="11" t="n"/>
      <c r="H11" s="12" t="n"/>
      <c r="I11" s="11" t="n"/>
      <c r="J11" s="11" t="n"/>
      <c r="K11" s="11" t="n"/>
      <c r="L11" s="11" t="n"/>
      <c r="M11" s="12" t="n"/>
      <c r="N11" s="11" t="n"/>
      <c r="O11" s="11" t="n"/>
      <c r="P11" s="11" t="n"/>
      <c r="Q11" s="13" t="n"/>
      <c r="R11" s="11" t="n"/>
      <c r="S11" s="14">
        <f>IF($A11="","",IF(COUNTIFS('Ejemplo movimientos'!$D$7:$D$506,$A11,'Ejemplo movimientos'!$G$7:$G$506,"Sale")&gt;COUNTIFS('Ejemplo movimientos'!$D$7:$D$506,$A11,'Ejemplo movimientos'!$G$7:$G$506,"Entra"),"Afuera","Adentro"))</f>
        <v/>
      </c>
      <c r="T11" s="14">
        <f>IF($A11="","",COUNTIFS('Ejemplo movimientos'!$D$7:$D$506,$A11,'Ejemplo movimientos'!$G$7:$G$506,"Sale"))</f>
        <v/>
      </c>
      <c r="U11" s="14">
        <f>IF($A11="","",COUNTIFS('Ejemplo movimientos'!$D$7:$D$506,$A11,'Ejemplo movimientos'!$G$7:$G$506,"Entra"))</f>
        <v/>
      </c>
    </row>
    <row r="12" ht="18" customHeight="1">
      <c r="A12" s="11" t="n"/>
      <c r="B12" s="11" t="n"/>
      <c r="C12" s="11" t="n"/>
      <c r="D12" s="12" t="n"/>
      <c r="E12" s="11" t="n"/>
      <c r="F12" s="12" t="n"/>
      <c r="G12" s="11" t="n"/>
      <c r="H12" s="12" t="n"/>
      <c r="I12" s="11" t="n"/>
      <c r="J12" s="11" t="n"/>
      <c r="K12" s="11" t="n"/>
      <c r="L12" s="11" t="n"/>
      <c r="M12" s="12" t="n"/>
      <c r="N12" s="11" t="n"/>
      <c r="O12" s="11" t="n"/>
      <c r="P12" s="11" t="n"/>
      <c r="Q12" s="13" t="n"/>
      <c r="R12" s="11" t="n"/>
      <c r="S12" s="14">
        <f>IF($A12="","",IF(COUNTIFS('Ejemplo movimientos'!$D$7:$D$506,$A12,'Ejemplo movimientos'!$G$7:$G$506,"Sale")&gt;COUNTIFS('Ejemplo movimientos'!$D$7:$D$506,$A12,'Ejemplo movimientos'!$G$7:$G$506,"Entra"),"Afuera","Adentro"))</f>
        <v/>
      </c>
      <c r="T12" s="14">
        <f>IF($A12="","",COUNTIFS('Ejemplo movimientos'!$D$7:$D$506,$A12,'Ejemplo movimientos'!$G$7:$G$506,"Sale"))</f>
        <v/>
      </c>
      <c r="U12" s="14">
        <f>IF($A12="","",COUNTIFS('Ejemplo movimientos'!$D$7:$D$506,$A12,'Ejemplo movimientos'!$G$7:$G$506,"Entra"))</f>
        <v/>
      </c>
    </row>
    <row r="13" ht="18" customHeight="1">
      <c r="A13" s="11" t="n"/>
      <c r="B13" s="11" t="n"/>
      <c r="C13" s="11" t="n"/>
      <c r="D13" s="12" t="n"/>
      <c r="E13" s="11" t="n"/>
      <c r="F13" s="12" t="n"/>
      <c r="G13" s="11" t="n"/>
      <c r="H13" s="12" t="n"/>
      <c r="I13" s="11" t="n"/>
      <c r="J13" s="11" t="n"/>
      <c r="K13" s="11" t="n"/>
      <c r="L13" s="11" t="n"/>
      <c r="M13" s="12" t="n"/>
      <c r="N13" s="11" t="n"/>
      <c r="O13" s="11" t="n"/>
      <c r="P13" s="11" t="n"/>
      <c r="Q13" s="13" t="n"/>
      <c r="R13" s="11" t="n"/>
      <c r="S13" s="14">
        <f>IF($A13="","",IF(COUNTIFS('Ejemplo movimientos'!$D$7:$D$506,$A13,'Ejemplo movimientos'!$G$7:$G$506,"Sale")&gt;COUNTIFS('Ejemplo movimientos'!$D$7:$D$506,$A13,'Ejemplo movimientos'!$G$7:$G$506,"Entra"),"Afuera","Adentro"))</f>
        <v/>
      </c>
      <c r="T13" s="14">
        <f>IF($A13="","",COUNTIFS('Ejemplo movimientos'!$D$7:$D$506,$A13,'Ejemplo movimientos'!$G$7:$G$506,"Sale"))</f>
        <v/>
      </c>
      <c r="U13" s="14">
        <f>IF($A13="","",COUNTIFS('Ejemplo movimientos'!$D$7:$D$506,$A13,'Ejemplo movimientos'!$G$7:$G$506,"Entra"))</f>
        <v/>
      </c>
    </row>
    <row r="14" ht="18" customHeight="1">
      <c r="A14" s="11" t="n"/>
      <c r="B14" s="11" t="n"/>
      <c r="C14" s="11" t="n"/>
      <c r="D14" s="12" t="n"/>
      <c r="E14" s="11" t="n"/>
      <c r="F14" s="12" t="n"/>
      <c r="G14" s="11" t="n"/>
      <c r="H14" s="12" t="n"/>
      <c r="I14" s="11" t="n"/>
      <c r="J14" s="11" t="n"/>
      <c r="K14" s="11" t="n"/>
      <c r="L14" s="11" t="n"/>
      <c r="M14" s="12" t="n"/>
      <c r="N14" s="11" t="n"/>
      <c r="O14" s="11" t="n"/>
      <c r="P14" s="11" t="n"/>
      <c r="Q14" s="13" t="n"/>
      <c r="R14" s="11" t="n"/>
      <c r="S14" s="14">
        <f>IF($A14="","",IF(COUNTIFS('Ejemplo movimientos'!$D$7:$D$506,$A14,'Ejemplo movimientos'!$G$7:$G$506,"Sale")&gt;COUNTIFS('Ejemplo movimientos'!$D$7:$D$506,$A14,'Ejemplo movimientos'!$G$7:$G$506,"Entra"),"Afuera","Adentro"))</f>
        <v/>
      </c>
      <c r="T14" s="14">
        <f>IF($A14="","",COUNTIFS('Ejemplo movimientos'!$D$7:$D$506,$A14,'Ejemplo movimientos'!$G$7:$G$506,"Sale"))</f>
        <v/>
      </c>
      <c r="U14" s="14">
        <f>IF($A14="","",COUNTIFS('Ejemplo movimientos'!$D$7:$D$506,$A14,'Ejemplo movimientos'!$G$7:$G$506,"Entra"))</f>
        <v/>
      </c>
    </row>
    <row r="15" ht="18" customHeight="1">
      <c r="A15" s="11" t="n"/>
      <c r="B15" s="11" t="n"/>
      <c r="C15" s="11" t="n"/>
      <c r="D15" s="12" t="n"/>
      <c r="E15" s="11" t="n"/>
      <c r="F15" s="12" t="n"/>
      <c r="G15" s="11" t="n"/>
      <c r="H15" s="12" t="n"/>
      <c r="I15" s="11" t="n"/>
      <c r="J15" s="11" t="n"/>
      <c r="K15" s="11" t="n"/>
      <c r="L15" s="11" t="n"/>
      <c r="M15" s="12" t="n"/>
      <c r="N15" s="11" t="n"/>
      <c r="O15" s="11" t="n"/>
      <c r="P15" s="11" t="n"/>
      <c r="Q15" s="13" t="n"/>
      <c r="R15" s="11" t="n"/>
      <c r="S15" s="14">
        <f>IF($A15="","",IF(COUNTIFS('Ejemplo movimientos'!$D$7:$D$506,$A15,'Ejemplo movimientos'!$G$7:$G$506,"Sale")&gt;COUNTIFS('Ejemplo movimientos'!$D$7:$D$506,$A15,'Ejemplo movimientos'!$G$7:$G$506,"Entra"),"Afuera","Adentro"))</f>
        <v/>
      </c>
      <c r="T15" s="14">
        <f>IF($A15="","",COUNTIFS('Ejemplo movimientos'!$D$7:$D$506,$A15,'Ejemplo movimientos'!$G$7:$G$506,"Sale"))</f>
        <v/>
      </c>
      <c r="U15" s="14">
        <f>IF($A15="","",COUNTIFS('Ejemplo movimientos'!$D$7:$D$506,$A15,'Ejemplo movimientos'!$G$7:$G$506,"Entra"))</f>
        <v/>
      </c>
    </row>
    <row r="16" ht="18" customHeight="1">
      <c r="A16" s="11" t="n"/>
      <c r="B16" s="11" t="n"/>
      <c r="C16" s="11" t="n"/>
      <c r="D16" s="12" t="n"/>
      <c r="E16" s="11" t="n"/>
      <c r="F16" s="12" t="n"/>
      <c r="G16" s="11" t="n"/>
      <c r="H16" s="12" t="n"/>
      <c r="I16" s="11" t="n"/>
      <c r="J16" s="11" t="n"/>
      <c r="K16" s="11" t="n"/>
      <c r="L16" s="11" t="n"/>
      <c r="M16" s="12" t="n"/>
      <c r="N16" s="11" t="n"/>
      <c r="O16" s="11" t="n"/>
      <c r="P16" s="11" t="n"/>
      <c r="Q16" s="13" t="n"/>
      <c r="R16" s="11" t="n"/>
      <c r="S16" s="14">
        <f>IF($A16="","",IF(COUNTIFS('Ejemplo movimientos'!$D$7:$D$506,$A16,'Ejemplo movimientos'!$G$7:$G$506,"Sale")&gt;COUNTIFS('Ejemplo movimientos'!$D$7:$D$506,$A16,'Ejemplo movimientos'!$G$7:$G$506,"Entra"),"Afuera","Adentro"))</f>
        <v/>
      </c>
      <c r="T16" s="14">
        <f>IF($A16="","",COUNTIFS('Ejemplo movimientos'!$D$7:$D$506,$A16,'Ejemplo movimientos'!$G$7:$G$506,"Sale"))</f>
        <v/>
      </c>
      <c r="U16" s="14">
        <f>IF($A16="","",COUNTIFS('Ejemplo movimientos'!$D$7:$D$506,$A16,'Ejemplo movimientos'!$G$7:$G$506,"Entra"))</f>
        <v/>
      </c>
    </row>
    <row r="17" ht="18" customHeight="1">
      <c r="A17" s="11" t="n"/>
      <c r="B17" s="11" t="n"/>
      <c r="C17" s="11" t="n"/>
      <c r="D17" s="12" t="n"/>
      <c r="E17" s="11" t="n"/>
      <c r="F17" s="12" t="n"/>
      <c r="G17" s="11" t="n"/>
      <c r="H17" s="12" t="n"/>
      <c r="I17" s="11" t="n"/>
      <c r="J17" s="11" t="n"/>
      <c r="K17" s="11" t="n"/>
      <c r="L17" s="11" t="n"/>
      <c r="M17" s="12" t="n"/>
      <c r="N17" s="11" t="n"/>
      <c r="O17" s="11" t="n"/>
      <c r="P17" s="11" t="n"/>
      <c r="Q17" s="13" t="n"/>
      <c r="R17" s="11" t="n"/>
      <c r="S17" s="14">
        <f>IF($A17="","",IF(COUNTIFS('Ejemplo movimientos'!$D$7:$D$506,$A17,'Ejemplo movimientos'!$G$7:$G$506,"Sale")&gt;COUNTIFS('Ejemplo movimientos'!$D$7:$D$506,$A17,'Ejemplo movimientos'!$G$7:$G$506,"Entra"),"Afuera","Adentro"))</f>
        <v/>
      </c>
      <c r="T17" s="14">
        <f>IF($A17="","",COUNTIFS('Ejemplo movimientos'!$D$7:$D$506,$A17,'Ejemplo movimientos'!$G$7:$G$506,"Sale"))</f>
        <v/>
      </c>
      <c r="U17" s="14">
        <f>IF($A17="","",COUNTIFS('Ejemplo movimientos'!$D$7:$D$506,$A17,'Ejemplo movimientos'!$G$7:$G$506,"Entra"))</f>
        <v/>
      </c>
    </row>
    <row r="18" ht="18" customHeight="1">
      <c r="A18" s="11" t="n"/>
      <c r="B18" s="11" t="n"/>
      <c r="C18" s="11" t="n"/>
      <c r="D18" s="12" t="n"/>
      <c r="E18" s="11" t="n"/>
      <c r="F18" s="12" t="n"/>
      <c r="G18" s="11" t="n"/>
      <c r="H18" s="12" t="n"/>
      <c r="I18" s="11" t="n"/>
      <c r="J18" s="11" t="n"/>
      <c r="K18" s="11" t="n"/>
      <c r="L18" s="11" t="n"/>
      <c r="M18" s="12" t="n"/>
      <c r="N18" s="11" t="n"/>
      <c r="O18" s="11" t="n"/>
      <c r="P18" s="11" t="n"/>
      <c r="Q18" s="13" t="n"/>
      <c r="R18" s="11" t="n"/>
      <c r="S18" s="14">
        <f>IF($A18="","",IF(COUNTIFS('Ejemplo movimientos'!$D$7:$D$506,$A18,'Ejemplo movimientos'!$G$7:$G$506,"Sale")&gt;COUNTIFS('Ejemplo movimientos'!$D$7:$D$506,$A18,'Ejemplo movimientos'!$G$7:$G$506,"Entra"),"Afuera","Adentro"))</f>
        <v/>
      </c>
      <c r="T18" s="14">
        <f>IF($A18="","",COUNTIFS('Ejemplo movimientos'!$D$7:$D$506,$A18,'Ejemplo movimientos'!$G$7:$G$506,"Sale"))</f>
        <v/>
      </c>
      <c r="U18" s="14">
        <f>IF($A18="","",COUNTIFS('Ejemplo movimientos'!$D$7:$D$506,$A18,'Ejemplo movimientos'!$G$7:$G$506,"Entra"))</f>
        <v/>
      </c>
    </row>
    <row r="19" ht="18" customHeight="1">
      <c r="A19" s="11" t="n"/>
      <c r="B19" s="11" t="n"/>
      <c r="C19" s="11" t="n"/>
      <c r="D19" s="12" t="n"/>
      <c r="E19" s="11" t="n"/>
      <c r="F19" s="12" t="n"/>
      <c r="G19" s="11" t="n"/>
      <c r="H19" s="12" t="n"/>
      <c r="I19" s="11" t="n"/>
      <c r="J19" s="11" t="n"/>
      <c r="K19" s="11" t="n"/>
      <c r="L19" s="11" t="n"/>
      <c r="M19" s="12" t="n"/>
      <c r="N19" s="11" t="n"/>
      <c r="O19" s="11" t="n"/>
      <c r="P19" s="11" t="n"/>
      <c r="Q19" s="13" t="n"/>
      <c r="R19" s="11" t="n"/>
      <c r="S19" s="14">
        <f>IF($A19="","",IF(COUNTIFS('Ejemplo movimientos'!$D$7:$D$506,$A19,'Ejemplo movimientos'!$G$7:$G$506,"Sale")&gt;COUNTIFS('Ejemplo movimientos'!$D$7:$D$506,$A19,'Ejemplo movimientos'!$G$7:$G$506,"Entra"),"Afuera","Adentro"))</f>
        <v/>
      </c>
      <c r="T19" s="14">
        <f>IF($A19="","",COUNTIFS('Ejemplo movimientos'!$D$7:$D$506,$A19,'Ejemplo movimientos'!$G$7:$G$506,"Sale"))</f>
        <v/>
      </c>
      <c r="U19" s="14">
        <f>IF($A19="","",COUNTIFS('Ejemplo movimientos'!$D$7:$D$506,$A19,'Ejemplo movimientos'!$G$7:$G$506,"Entra"))</f>
        <v/>
      </c>
    </row>
    <row r="20" ht="18" customHeight="1">
      <c r="A20" s="11" t="n"/>
      <c r="B20" s="11" t="n"/>
      <c r="C20" s="11" t="n"/>
      <c r="D20" s="12" t="n"/>
      <c r="E20" s="11" t="n"/>
      <c r="F20" s="12" t="n"/>
      <c r="G20" s="11" t="n"/>
      <c r="H20" s="12" t="n"/>
      <c r="I20" s="11" t="n"/>
      <c r="J20" s="11" t="n"/>
      <c r="K20" s="11" t="n"/>
      <c r="L20" s="11" t="n"/>
      <c r="M20" s="12" t="n"/>
      <c r="N20" s="11" t="n"/>
      <c r="O20" s="11" t="n"/>
      <c r="P20" s="11" t="n"/>
      <c r="Q20" s="13" t="n"/>
      <c r="R20" s="11" t="n"/>
      <c r="S20" s="14">
        <f>IF($A20="","",IF(COUNTIFS('Ejemplo movimientos'!$D$7:$D$506,$A20,'Ejemplo movimientos'!$G$7:$G$506,"Sale")&gt;COUNTIFS('Ejemplo movimientos'!$D$7:$D$506,$A20,'Ejemplo movimientos'!$G$7:$G$506,"Entra"),"Afuera","Adentro"))</f>
        <v/>
      </c>
      <c r="T20" s="14">
        <f>IF($A20="","",COUNTIFS('Ejemplo movimientos'!$D$7:$D$506,$A20,'Ejemplo movimientos'!$G$7:$G$506,"Sale"))</f>
        <v/>
      </c>
      <c r="U20" s="14">
        <f>IF($A20="","",COUNTIFS('Ejemplo movimientos'!$D$7:$D$506,$A20,'Ejemplo movimientos'!$G$7:$G$506,"Entra"))</f>
        <v/>
      </c>
    </row>
    <row r="21" ht="18" customHeight="1">
      <c r="A21" s="11" t="n"/>
      <c r="B21" s="11" t="n"/>
      <c r="C21" s="11" t="n"/>
      <c r="D21" s="12" t="n"/>
      <c r="E21" s="11" t="n"/>
      <c r="F21" s="12" t="n"/>
      <c r="G21" s="11" t="n"/>
      <c r="H21" s="12" t="n"/>
      <c r="I21" s="11" t="n"/>
      <c r="J21" s="11" t="n"/>
      <c r="K21" s="11" t="n"/>
      <c r="L21" s="11" t="n"/>
      <c r="M21" s="12" t="n"/>
      <c r="N21" s="11" t="n"/>
      <c r="O21" s="11" t="n"/>
      <c r="P21" s="11" t="n"/>
      <c r="Q21" s="13" t="n"/>
      <c r="R21" s="11" t="n"/>
      <c r="S21" s="14">
        <f>IF($A21="","",IF(COUNTIFS('Ejemplo movimientos'!$D$7:$D$506,$A21,'Ejemplo movimientos'!$G$7:$G$506,"Sale")&gt;COUNTIFS('Ejemplo movimientos'!$D$7:$D$506,$A21,'Ejemplo movimientos'!$G$7:$G$506,"Entra"),"Afuera","Adentro"))</f>
        <v/>
      </c>
      <c r="T21" s="14">
        <f>IF($A21="","",COUNTIFS('Ejemplo movimientos'!$D$7:$D$506,$A21,'Ejemplo movimientos'!$G$7:$G$506,"Sale"))</f>
        <v/>
      </c>
      <c r="U21" s="14">
        <f>IF($A21="","",COUNTIFS('Ejemplo movimientos'!$D$7:$D$506,$A21,'Ejemplo movimientos'!$G$7:$G$506,"Entra"))</f>
        <v/>
      </c>
    </row>
    <row r="22" ht="18" customHeight="1">
      <c r="A22" s="11" t="n"/>
      <c r="B22" s="11" t="n"/>
      <c r="C22" s="11" t="n"/>
      <c r="D22" s="12" t="n"/>
      <c r="E22" s="11" t="n"/>
      <c r="F22" s="12" t="n"/>
      <c r="G22" s="11" t="n"/>
      <c r="H22" s="12" t="n"/>
      <c r="I22" s="11" t="n"/>
      <c r="J22" s="11" t="n"/>
      <c r="K22" s="11" t="n"/>
      <c r="L22" s="11" t="n"/>
      <c r="M22" s="12" t="n"/>
      <c r="N22" s="11" t="n"/>
      <c r="O22" s="11" t="n"/>
      <c r="P22" s="11" t="n"/>
      <c r="Q22" s="13" t="n"/>
      <c r="R22" s="11" t="n"/>
      <c r="S22" s="14">
        <f>IF($A22="","",IF(COUNTIFS('Ejemplo movimientos'!$D$7:$D$506,$A22,'Ejemplo movimientos'!$G$7:$G$506,"Sale")&gt;COUNTIFS('Ejemplo movimientos'!$D$7:$D$506,$A22,'Ejemplo movimientos'!$G$7:$G$506,"Entra"),"Afuera","Adentro"))</f>
        <v/>
      </c>
      <c r="T22" s="14">
        <f>IF($A22="","",COUNTIFS('Ejemplo movimientos'!$D$7:$D$506,$A22,'Ejemplo movimientos'!$G$7:$G$506,"Sale"))</f>
        <v/>
      </c>
      <c r="U22" s="14">
        <f>IF($A22="","",COUNTIFS('Ejemplo movimientos'!$D$7:$D$506,$A22,'Ejemplo movimientos'!$G$7:$G$506,"Entra"))</f>
        <v/>
      </c>
    </row>
    <row r="23" ht="18" customHeight="1">
      <c r="A23" s="11" t="n"/>
      <c r="B23" s="11" t="n"/>
      <c r="C23" s="11" t="n"/>
      <c r="D23" s="12" t="n"/>
      <c r="E23" s="11" t="n"/>
      <c r="F23" s="12" t="n"/>
      <c r="G23" s="11" t="n"/>
      <c r="H23" s="12" t="n"/>
      <c r="I23" s="11" t="n"/>
      <c r="J23" s="11" t="n"/>
      <c r="K23" s="11" t="n"/>
      <c r="L23" s="11" t="n"/>
      <c r="M23" s="12" t="n"/>
      <c r="N23" s="11" t="n"/>
      <c r="O23" s="11" t="n"/>
      <c r="P23" s="11" t="n"/>
      <c r="Q23" s="13" t="n"/>
      <c r="R23" s="11" t="n"/>
      <c r="S23" s="14">
        <f>IF($A23="","",IF(COUNTIFS('Ejemplo movimientos'!$D$7:$D$506,$A23,'Ejemplo movimientos'!$G$7:$G$506,"Sale")&gt;COUNTIFS('Ejemplo movimientos'!$D$7:$D$506,$A23,'Ejemplo movimientos'!$G$7:$G$506,"Entra"),"Afuera","Adentro"))</f>
        <v/>
      </c>
      <c r="T23" s="14">
        <f>IF($A23="","",COUNTIFS('Ejemplo movimientos'!$D$7:$D$506,$A23,'Ejemplo movimientos'!$G$7:$G$506,"Sale"))</f>
        <v/>
      </c>
      <c r="U23" s="14">
        <f>IF($A23="","",COUNTIFS('Ejemplo movimientos'!$D$7:$D$506,$A23,'Ejemplo movimientos'!$G$7:$G$506,"Entra"))</f>
        <v/>
      </c>
    </row>
    <row r="24" ht="18" customHeight="1">
      <c r="A24" s="11" t="n"/>
      <c r="B24" s="11" t="n"/>
      <c r="C24" s="11" t="n"/>
      <c r="D24" s="12" t="n"/>
      <c r="E24" s="11" t="n"/>
      <c r="F24" s="12" t="n"/>
      <c r="G24" s="11" t="n"/>
      <c r="H24" s="12" t="n"/>
      <c r="I24" s="11" t="n"/>
      <c r="J24" s="11" t="n"/>
      <c r="K24" s="11" t="n"/>
      <c r="L24" s="11" t="n"/>
      <c r="M24" s="12" t="n"/>
      <c r="N24" s="11" t="n"/>
      <c r="O24" s="11" t="n"/>
      <c r="P24" s="11" t="n"/>
      <c r="Q24" s="13" t="n"/>
      <c r="R24" s="11" t="n"/>
      <c r="S24" s="14">
        <f>IF($A24="","",IF(COUNTIFS('Ejemplo movimientos'!$D$7:$D$506,$A24,'Ejemplo movimientos'!$G$7:$G$506,"Sale")&gt;COUNTIFS('Ejemplo movimientos'!$D$7:$D$506,$A24,'Ejemplo movimientos'!$G$7:$G$506,"Entra"),"Afuera","Adentro"))</f>
        <v/>
      </c>
      <c r="T24" s="14">
        <f>IF($A24="","",COUNTIFS('Ejemplo movimientos'!$D$7:$D$506,$A24,'Ejemplo movimientos'!$G$7:$G$506,"Sale"))</f>
        <v/>
      </c>
      <c r="U24" s="14">
        <f>IF($A24="","",COUNTIFS('Ejemplo movimientos'!$D$7:$D$506,$A24,'Ejemplo movimientos'!$G$7:$G$506,"Entra"))</f>
        <v/>
      </c>
    </row>
    <row r="25" ht="18" customHeight="1">
      <c r="A25" s="11" t="n"/>
      <c r="B25" s="11" t="n"/>
      <c r="C25" s="11" t="n"/>
      <c r="D25" s="12" t="n"/>
      <c r="E25" s="11" t="n"/>
      <c r="F25" s="12" t="n"/>
      <c r="G25" s="11" t="n"/>
      <c r="H25" s="12" t="n"/>
      <c r="I25" s="11" t="n"/>
      <c r="J25" s="11" t="n"/>
      <c r="K25" s="11" t="n"/>
      <c r="L25" s="11" t="n"/>
      <c r="M25" s="12" t="n"/>
      <c r="N25" s="11" t="n"/>
      <c r="O25" s="11" t="n"/>
      <c r="P25" s="11" t="n"/>
      <c r="Q25" s="13" t="n"/>
      <c r="R25" s="11" t="n"/>
      <c r="S25" s="14">
        <f>IF($A25="","",IF(COUNTIFS('Ejemplo movimientos'!$D$7:$D$506,$A25,'Ejemplo movimientos'!$G$7:$G$506,"Sale")&gt;COUNTIFS('Ejemplo movimientos'!$D$7:$D$506,$A25,'Ejemplo movimientos'!$G$7:$G$506,"Entra"),"Afuera","Adentro"))</f>
        <v/>
      </c>
      <c r="T25" s="14">
        <f>IF($A25="","",COUNTIFS('Ejemplo movimientos'!$D$7:$D$506,$A25,'Ejemplo movimientos'!$G$7:$G$506,"Sale"))</f>
        <v/>
      </c>
      <c r="U25" s="14">
        <f>IF($A25="","",COUNTIFS('Ejemplo movimientos'!$D$7:$D$506,$A25,'Ejemplo movimientos'!$G$7:$G$506,"Entra"))</f>
        <v/>
      </c>
    </row>
    <row r="26" ht="18" customHeight="1">
      <c r="A26" s="11" t="n"/>
      <c r="B26" s="11" t="n"/>
      <c r="C26" s="11" t="n"/>
      <c r="D26" s="12" t="n"/>
      <c r="E26" s="11" t="n"/>
      <c r="F26" s="12" t="n"/>
      <c r="G26" s="11" t="n"/>
      <c r="H26" s="12" t="n"/>
      <c r="I26" s="11" t="n"/>
      <c r="J26" s="11" t="n"/>
      <c r="K26" s="11" t="n"/>
      <c r="L26" s="11" t="n"/>
      <c r="M26" s="12" t="n"/>
      <c r="N26" s="11" t="n"/>
      <c r="O26" s="11" t="n"/>
      <c r="P26" s="11" t="n"/>
      <c r="Q26" s="13" t="n"/>
      <c r="R26" s="11" t="n"/>
      <c r="S26" s="14">
        <f>IF($A26="","",IF(COUNTIFS('Ejemplo movimientos'!$D$7:$D$506,$A26,'Ejemplo movimientos'!$G$7:$G$506,"Sale")&gt;COUNTIFS('Ejemplo movimientos'!$D$7:$D$506,$A26,'Ejemplo movimientos'!$G$7:$G$506,"Entra"),"Afuera","Adentro"))</f>
        <v/>
      </c>
      <c r="T26" s="14">
        <f>IF($A26="","",COUNTIFS('Ejemplo movimientos'!$D$7:$D$506,$A26,'Ejemplo movimientos'!$G$7:$G$506,"Sale"))</f>
        <v/>
      </c>
      <c r="U26" s="14">
        <f>IF($A26="","",COUNTIFS('Ejemplo movimientos'!$D$7:$D$506,$A26,'Ejemplo movimientos'!$G$7:$G$506,"Entra"))</f>
        <v/>
      </c>
    </row>
    <row r="27" ht="18" customHeight="1">
      <c r="A27" s="11" t="n"/>
      <c r="B27" s="11" t="n"/>
      <c r="C27" s="11" t="n"/>
      <c r="D27" s="12" t="n"/>
      <c r="E27" s="11" t="n"/>
      <c r="F27" s="12" t="n"/>
      <c r="G27" s="11" t="n"/>
      <c r="H27" s="12" t="n"/>
      <c r="I27" s="11" t="n"/>
      <c r="J27" s="11" t="n"/>
      <c r="K27" s="11" t="n"/>
      <c r="L27" s="11" t="n"/>
      <c r="M27" s="12" t="n"/>
      <c r="N27" s="11" t="n"/>
      <c r="O27" s="11" t="n"/>
      <c r="P27" s="11" t="n"/>
      <c r="Q27" s="13" t="n"/>
      <c r="R27" s="11" t="n"/>
      <c r="S27" s="14">
        <f>IF($A27="","",IF(COUNTIFS('Ejemplo movimientos'!$D$7:$D$506,$A27,'Ejemplo movimientos'!$G$7:$G$506,"Sale")&gt;COUNTIFS('Ejemplo movimientos'!$D$7:$D$506,$A27,'Ejemplo movimientos'!$G$7:$G$506,"Entra"),"Afuera","Adentro"))</f>
        <v/>
      </c>
      <c r="T27" s="14">
        <f>IF($A27="","",COUNTIFS('Ejemplo movimientos'!$D$7:$D$506,$A27,'Ejemplo movimientos'!$G$7:$G$506,"Sale"))</f>
        <v/>
      </c>
      <c r="U27" s="14">
        <f>IF($A27="","",COUNTIFS('Ejemplo movimientos'!$D$7:$D$506,$A27,'Ejemplo movimientos'!$G$7:$G$506,"Entra"))</f>
        <v/>
      </c>
    </row>
    <row r="28" ht="18" customHeight="1">
      <c r="A28" s="11" t="n"/>
      <c r="B28" s="11" t="n"/>
      <c r="C28" s="11" t="n"/>
      <c r="D28" s="12" t="n"/>
      <c r="E28" s="11" t="n"/>
      <c r="F28" s="12" t="n"/>
      <c r="G28" s="11" t="n"/>
      <c r="H28" s="12" t="n"/>
      <c r="I28" s="11" t="n"/>
      <c r="J28" s="11" t="n"/>
      <c r="K28" s="11" t="n"/>
      <c r="L28" s="11" t="n"/>
      <c r="M28" s="12" t="n"/>
      <c r="N28" s="11" t="n"/>
      <c r="O28" s="11" t="n"/>
      <c r="P28" s="11" t="n"/>
      <c r="Q28" s="13" t="n"/>
      <c r="R28" s="11" t="n"/>
      <c r="S28" s="14">
        <f>IF($A28="","",IF(COUNTIFS('Ejemplo movimientos'!$D$7:$D$506,$A28,'Ejemplo movimientos'!$G$7:$G$506,"Sale")&gt;COUNTIFS('Ejemplo movimientos'!$D$7:$D$506,$A28,'Ejemplo movimientos'!$G$7:$G$506,"Entra"),"Afuera","Adentro"))</f>
        <v/>
      </c>
      <c r="T28" s="14">
        <f>IF($A28="","",COUNTIFS('Ejemplo movimientos'!$D$7:$D$506,$A28,'Ejemplo movimientos'!$G$7:$G$506,"Sale"))</f>
        <v/>
      </c>
      <c r="U28" s="14">
        <f>IF($A28="","",COUNTIFS('Ejemplo movimientos'!$D$7:$D$506,$A28,'Ejemplo movimientos'!$G$7:$G$506,"Entra"))</f>
        <v/>
      </c>
    </row>
    <row r="29" ht="18" customHeight="1">
      <c r="A29" s="11" t="n"/>
      <c r="B29" s="11" t="n"/>
      <c r="C29" s="11" t="n"/>
      <c r="D29" s="12" t="n"/>
      <c r="E29" s="11" t="n"/>
      <c r="F29" s="12" t="n"/>
      <c r="G29" s="11" t="n"/>
      <c r="H29" s="12" t="n"/>
      <c r="I29" s="11" t="n"/>
      <c r="J29" s="11" t="n"/>
      <c r="K29" s="11" t="n"/>
      <c r="L29" s="11" t="n"/>
      <c r="M29" s="12" t="n"/>
      <c r="N29" s="11" t="n"/>
      <c r="O29" s="11" t="n"/>
      <c r="P29" s="11" t="n"/>
      <c r="Q29" s="13" t="n"/>
      <c r="R29" s="11" t="n"/>
      <c r="S29" s="14">
        <f>IF($A29="","",IF(COUNTIFS('Ejemplo movimientos'!$D$7:$D$506,$A29,'Ejemplo movimientos'!$G$7:$G$506,"Sale")&gt;COUNTIFS('Ejemplo movimientos'!$D$7:$D$506,$A29,'Ejemplo movimientos'!$G$7:$G$506,"Entra"),"Afuera","Adentro"))</f>
        <v/>
      </c>
      <c r="T29" s="14">
        <f>IF($A29="","",COUNTIFS('Ejemplo movimientos'!$D$7:$D$506,$A29,'Ejemplo movimientos'!$G$7:$G$506,"Sale"))</f>
        <v/>
      </c>
      <c r="U29" s="14">
        <f>IF($A29="","",COUNTIFS('Ejemplo movimientos'!$D$7:$D$506,$A29,'Ejemplo movimientos'!$G$7:$G$506,"Entra"))</f>
        <v/>
      </c>
    </row>
    <row r="30" ht="18" customHeight="1">
      <c r="A30" s="11" t="n"/>
      <c r="B30" s="11" t="n"/>
      <c r="C30" s="11" t="n"/>
      <c r="D30" s="12" t="n"/>
      <c r="E30" s="11" t="n"/>
      <c r="F30" s="12" t="n"/>
      <c r="G30" s="11" t="n"/>
      <c r="H30" s="12" t="n"/>
      <c r="I30" s="11" t="n"/>
      <c r="J30" s="11" t="n"/>
      <c r="K30" s="11" t="n"/>
      <c r="L30" s="11" t="n"/>
      <c r="M30" s="12" t="n"/>
      <c r="N30" s="11" t="n"/>
      <c r="O30" s="11" t="n"/>
      <c r="P30" s="11" t="n"/>
      <c r="Q30" s="13" t="n"/>
      <c r="R30" s="11" t="n"/>
      <c r="S30" s="14">
        <f>IF($A30="","",IF(COUNTIFS('Ejemplo movimientos'!$D$7:$D$506,$A30,'Ejemplo movimientos'!$G$7:$G$506,"Sale")&gt;COUNTIFS('Ejemplo movimientos'!$D$7:$D$506,$A30,'Ejemplo movimientos'!$G$7:$G$506,"Entra"),"Afuera","Adentro"))</f>
        <v/>
      </c>
      <c r="T30" s="14">
        <f>IF($A30="","",COUNTIFS('Ejemplo movimientos'!$D$7:$D$506,$A30,'Ejemplo movimientos'!$G$7:$G$506,"Sale"))</f>
        <v/>
      </c>
      <c r="U30" s="14">
        <f>IF($A30="","",COUNTIFS('Ejemplo movimientos'!$D$7:$D$506,$A30,'Ejemplo movimientos'!$G$7:$G$506,"Entra"))</f>
        <v/>
      </c>
    </row>
    <row r="31" ht="18" customHeight="1">
      <c r="A31" s="11" t="n"/>
      <c r="B31" s="11" t="n"/>
      <c r="C31" s="11" t="n"/>
      <c r="D31" s="12" t="n"/>
      <c r="E31" s="11" t="n"/>
      <c r="F31" s="12" t="n"/>
      <c r="G31" s="11" t="n"/>
      <c r="H31" s="12" t="n"/>
      <c r="I31" s="11" t="n"/>
      <c r="J31" s="11" t="n"/>
      <c r="K31" s="11" t="n"/>
      <c r="L31" s="11" t="n"/>
      <c r="M31" s="12" t="n"/>
      <c r="N31" s="11" t="n"/>
      <c r="O31" s="11" t="n"/>
      <c r="P31" s="11" t="n"/>
      <c r="Q31" s="13" t="n"/>
      <c r="R31" s="11" t="n"/>
      <c r="S31" s="14">
        <f>IF($A31="","",IF(COUNTIFS('Ejemplo movimientos'!$D$7:$D$506,$A31,'Ejemplo movimientos'!$G$7:$G$506,"Sale")&gt;COUNTIFS('Ejemplo movimientos'!$D$7:$D$506,$A31,'Ejemplo movimientos'!$G$7:$G$506,"Entra"),"Afuera","Adentro"))</f>
        <v/>
      </c>
      <c r="T31" s="14">
        <f>IF($A31="","",COUNTIFS('Ejemplo movimientos'!$D$7:$D$506,$A31,'Ejemplo movimientos'!$G$7:$G$506,"Sale"))</f>
        <v/>
      </c>
      <c r="U31" s="14">
        <f>IF($A31="","",COUNTIFS('Ejemplo movimientos'!$D$7:$D$506,$A31,'Ejemplo movimientos'!$G$7:$G$506,"Entra"))</f>
        <v/>
      </c>
    </row>
    <row r="32" ht="18" customHeight="1">
      <c r="A32" s="11" t="n"/>
      <c r="B32" s="11" t="n"/>
      <c r="C32" s="11" t="n"/>
      <c r="D32" s="12" t="n"/>
      <c r="E32" s="11" t="n"/>
      <c r="F32" s="12" t="n"/>
      <c r="G32" s="11" t="n"/>
      <c r="H32" s="12" t="n"/>
      <c r="I32" s="11" t="n"/>
      <c r="J32" s="11" t="n"/>
      <c r="K32" s="11" t="n"/>
      <c r="L32" s="11" t="n"/>
      <c r="M32" s="12" t="n"/>
      <c r="N32" s="11" t="n"/>
      <c r="O32" s="11" t="n"/>
      <c r="P32" s="11" t="n"/>
      <c r="Q32" s="13" t="n"/>
      <c r="R32" s="11" t="n"/>
      <c r="S32" s="14">
        <f>IF($A32="","",IF(COUNTIFS('Ejemplo movimientos'!$D$7:$D$506,$A32,'Ejemplo movimientos'!$G$7:$G$506,"Sale")&gt;COUNTIFS('Ejemplo movimientos'!$D$7:$D$506,$A32,'Ejemplo movimientos'!$G$7:$G$506,"Entra"),"Afuera","Adentro"))</f>
        <v/>
      </c>
      <c r="T32" s="14">
        <f>IF($A32="","",COUNTIFS('Ejemplo movimientos'!$D$7:$D$506,$A32,'Ejemplo movimientos'!$G$7:$G$506,"Sale"))</f>
        <v/>
      </c>
      <c r="U32" s="14">
        <f>IF($A32="","",COUNTIFS('Ejemplo movimientos'!$D$7:$D$506,$A32,'Ejemplo movimientos'!$G$7:$G$506,"Entra"))</f>
        <v/>
      </c>
    </row>
    <row r="33" ht="18" customHeight="1">
      <c r="A33" s="11" t="n"/>
      <c r="B33" s="11" t="n"/>
      <c r="C33" s="11" t="n"/>
      <c r="D33" s="12" t="n"/>
      <c r="E33" s="11" t="n"/>
      <c r="F33" s="12" t="n"/>
      <c r="G33" s="11" t="n"/>
      <c r="H33" s="12" t="n"/>
      <c r="I33" s="11" t="n"/>
      <c r="J33" s="11" t="n"/>
      <c r="K33" s="11" t="n"/>
      <c r="L33" s="11" t="n"/>
      <c r="M33" s="12" t="n"/>
      <c r="N33" s="11" t="n"/>
      <c r="O33" s="11" t="n"/>
      <c r="P33" s="11" t="n"/>
      <c r="Q33" s="13" t="n"/>
      <c r="R33" s="11" t="n"/>
      <c r="S33" s="14">
        <f>IF($A33="","",IF(COUNTIFS('Ejemplo movimientos'!$D$7:$D$506,$A33,'Ejemplo movimientos'!$G$7:$G$506,"Sale")&gt;COUNTIFS('Ejemplo movimientos'!$D$7:$D$506,$A33,'Ejemplo movimientos'!$G$7:$G$506,"Entra"),"Afuera","Adentro"))</f>
        <v/>
      </c>
      <c r="T33" s="14">
        <f>IF($A33="","",COUNTIFS('Ejemplo movimientos'!$D$7:$D$506,$A33,'Ejemplo movimientos'!$G$7:$G$506,"Sale"))</f>
        <v/>
      </c>
      <c r="U33" s="14">
        <f>IF($A33="","",COUNTIFS('Ejemplo movimientos'!$D$7:$D$506,$A33,'Ejemplo movimientos'!$G$7:$G$506,"Entra"))</f>
        <v/>
      </c>
    </row>
    <row r="34" ht="18" customHeight="1">
      <c r="A34" s="11" t="n"/>
      <c r="B34" s="11" t="n"/>
      <c r="C34" s="11" t="n"/>
      <c r="D34" s="12" t="n"/>
      <c r="E34" s="11" t="n"/>
      <c r="F34" s="12" t="n"/>
      <c r="G34" s="11" t="n"/>
      <c r="H34" s="12" t="n"/>
      <c r="I34" s="11" t="n"/>
      <c r="J34" s="11" t="n"/>
      <c r="K34" s="11" t="n"/>
      <c r="L34" s="11" t="n"/>
      <c r="M34" s="12" t="n"/>
      <c r="N34" s="11" t="n"/>
      <c r="O34" s="11" t="n"/>
      <c r="P34" s="11" t="n"/>
      <c r="Q34" s="13" t="n"/>
      <c r="R34" s="11" t="n"/>
      <c r="S34" s="14">
        <f>IF($A34="","",IF(COUNTIFS('Ejemplo movimientos'!$D$7:$D$506,$A34,'Ejemplo movimientos'!$G$7:$G$506,"Sale")&gt;COUNTIFS('Ejemplo movimientos'!$D$7:$D$506,$A34,'Ejemplo movimientos'!$G$7:$G$506,"Entra"),"Afuera","Adentro"))</f>
        <v/>
      </c>
      <c r="T34" s="14">
        <f>IF($A34="","",COUNTIFS('Ejemplo movimientos'!$D$7:$D$506,$A34,'Ejemplo movimientos'!$G$7:$G$506,"Sale"))</f>
        <v/>
      </c>
      <c r="U34" s="14">
        <f>IF($A34="","",COUNTIFS('Ejemplo movimientos'!$D$7:$D$506,$A34,'Ejemplo movimientos'!$G$7:$G$506,"Entra"))</f>
        <v/>
      </c>
    </row>
    <row r="35" ht="18" customHeight="1">
      <c r="A35" s="11" t="n"/>
      <c r="B35" s="11" t="n"/>
      <c r="C35" s="11" t="n"/>
      <c r="D35" s="12" t="n"/>
      <c r="E35" s="11" t="n"/>
      <c r="F35" s="12" t="n"/>
      <c r="G35" s="11" t="n"/>
      <c r="H35" s="12" t="n"/>
      <c r="I35" s="11" t="n"/>
      <c r="J35" s="11" t="n"/>
      <c r="K35" s="11" t="n"/>
      <c r="L35" s="11" t="n"/>
      <c r="M35" s="12" t="n"/>
      <c r="N35" s="11" t="n"/>
      <c r="O35" s="11" t="n"/>
      <c r="P35" s="11" t="n"/>
      <c r="Q35" s="13" t="n"/>
      <c r="R35" s="11" t="n"/>
      <c r="S35" s="14">
        <f>IF($A35="","",IF(COUNTIFS('Ejemplo movimientos'!$D$7:$D$506,$A35,'Ejemplo movimientos'!$G$7:$G$506,"Sale")&gt;COUNTIFS('Ejemplo movimientos'!$D$7:$D$506,$A35,'Ejemplo movimientos'!$G$7:$G$506,"Entra"),"Afuera","Adentro"))</f>
        <v/>
      </c>
      <c r="T35" s="14">
        <f>IF($A35="","",COUNTIFS('Ejemplo movimientos'!$D$7:$D$506,$A35,'Ejemplo movimientos'!$G$7:$G$506,"Sale"))</f>
        <v/>
      </c>
      <c r="U35" s="14">
        <f>IF($A35="","",COUNTIFS('Ejemplo movimientos'!$D$7:$D$506,$A35,'Ejemplo movimientos'!$G$7:$G$506,"Entra"))</f>
        <v/>
      </c>
    </row>
    <row r="36" ht="18" customHeight="1">
      <c r="A36" s="11" t="n"/>
      <c r="B36" s="11" t="n"/>
      <c r="C36" s="11" t="n"/>
      <c r="D36" s="12" t="n"/>
      <c r="E36" s="11" t="n"/>
      <c r="F36" s="12" t="n"/>
      <c r="G36" s="11" t="n"/>
      <c r="H36" s="12" t="n"/>
      <c r="I36" s="11" t="n"/>
      <c r="J36" s="11" t="n"/>
      <c r="K36" s="11" t="n"/>
      <c r="L36" s="11" t="n"/>
      <c r="M36" s="12" t="n"/>
      <c r="N36" s="11" t="n"/>
      <c r="O36" s="11" t="n"/>
      <c r="P36" s="11" t="n"/>
      <c r="Q36" s="13" t="n"/>
      <c r="R36" s="11" t="n"/>
      <c r="S36" s="14">
        <f>IF($A36="","",IF(COUNTIFS('Ejemplo movimientos'!$D$7:$D$506,$A36,'Ejemplo movimientos'!$G$7:$G$506,"Sale")&gt;COUNTIFS('Ejemplo movimientos'!$D$7:$D$506,$A36,'Ejemplo movimientos'!$G$7:$G$506,"Entra"),"Afuera","Adentro"))</f>
        <v/>
      </c>
      <c r="T36" s="14">
        <f>IF($A36="","",COUNTIFS('Ejemplo movimientos'!$D$7:$D$506,$A36,'Ejemplo movimientos'!$G$7:$G$506,"Sale"))</f>
        <v/>
      </c>
      <c r="U36" s="14">
        <f>IF($A36="","",COUNTIFS('Ejemplo movimientos'!$D$7:$D$506,$A36,'Ejemplo movimientos'!$G$7:$G$506,"Entra"))</f>
        <v/>
      </c>
    </row>
    <row r="37" ht="18" customHeight="1">
      <c r="A37" s="11" t="n"/>
      <c r="B37" s="11" t="n"/>
      <c r="C37" s="11" t="n"/>
      <c r="D37" s="12" t="n"/>
      <c r="E37" s="11" t="n"/>
      <c r="F37" s="12" t="n"/>
      <c r="G37" s="11" t="n"/>
      <c r="H37" s="12" t="n"/>
      <c r="I37" s="11" t="n"/>
      <c r="J37" s="11" t="n"/>
      <c r="K37" s="11" t="n"/>
      <c r="L37" s="11" t="n"/>
      <c r="M37" s="12" t="n"/>
      <c r="N37" s="11" t="n"/>
      <c r="O37" s="11" t="n"/>
      <c r="P37" s="11" t="n"/>
      <c r="Q37" s="13" t="n"/>
      <c r="R37" s="11" t="n"/>
      <c r="S37" s="14">
        <f>IF($A37="","",IF(COUNTIFS('Ejemplo movimientos'!$D$7:$D$506,$A37,'Ejemplo movimientos'!$G$7:$G$506,"Sale")&gt;COUNTIFS('Ejemplo movimientos'!$D$7:$D$506,$A37,'Ejemplo movimientos'!$G$7:$G$506,"Entra"),"Afuera","Adentro"))</f>
        <v/>
      </c>
      <c r="T37" s="14">
        <f>IF($A37="","",COUNTIFS('Ejemplo movimientos'!$D$7:$D$506,$A37,'Ejemplo movimientos'!$G$7:$G$506,"Sale"))</f>
        <v/>
      </c>
      <c r="U37" s="14">
        <f>IF($A37="","",COUNTIFS('Ejemplo movimientos'!$D$7:$D$506,$A37,'Ejemplo movimientos'!$G$7:$G$506,"Entra"))</f>
        <v/>
      </c>
    </row>
    <row r="38" ht="18" customHeight="1">
      <c r="A38" s="11" t="n"/>
      <c r="B38" s="11" t="n"/>
      <c r="C38" s="11" t="n"/>
      <c r="D38" s="12" t="n"/>
      <c r="E38" s="11" t="n"/>
      <c r="F38" s="12" t="n"/>
      <c r="G38" s="11" t="n"/>
      <c r="H38" s="12" t="n"/>
      <c r="I38" s="11" t="n"/>
      <c r="J38" s="11" t="n"/>
      <c r="K38" s="11" t="n"/>
      <c r="L38" s="11" t="n"/>
      <c r="M38" s="12" t="n"/>
      <c r="N38" s="11" t="n"/>
      <c r="O38" s="11" t="n"/>
      <c r="P38" s="11" t="n"/>
      <c r="Q38" s="13" t="n"/>
      <c r="R38" s="11" t="n"/>
      <c r="S38" s="14">
        <f>IF($A38="","",IF(COUNTIFS('Ejemplo movimientos'!$D$7:$D$506,$A38,'Ejemplo movimientos'!$G$7:$G$506,"Sale")&gt;COUNTIFS('Ejemplo movimientos'!$D$7:$D$506,$A38,'Ejemplo movimientos'!$G$7:$G$506,"Entra"),"Afuera","Adentro"))</f>
        <v/>
      </c>
      <c r="T38" s="14">
        <f>IF($A38="","",COUNTIFS('Ejemplo movimientos'!$D$7:$D$506,$A38,'Ejemplo movimientos'!$G$7:$G$506,"Sale"))</f>
        <v/>
      </c>
      <c r="U38" s="14">
        <f>IF($A38="","",COUNTIFS('Ejemplo movimientos'!$D$7:$D$506,$A38,'Ejemplo movimientos'!$G$7:$G$506,"Entra"))</f>
        <v/>
      </c>
    </row>
    <row r="39" ht="18" customHeight="1">
      <c r="A39" s="11" t="n"/>
      <c r="B39" s="11" t="n"/>
      <c r="C39" s="11" t="n"/>
      <c r="D39" s="12" t="n"/>
      <c r="E39" s="11" t="n"/>
      <c r="F39" s="12" t="n"/>
      <c r="G39" s="11" t="n"/>
      <c r="H39" s="12" t="n"/>
      <c r="I39" s="11" t="n"/>
      <c r="J39" s="11" t="n"/>
      <c r="K39" s="11" t="n"/>
      <c r="L39" s="11" t="n"/>
      <c r="M39" s="12" t="n"/>
      <c r="N39" s="11" t="n"/>
      <c r="O39" s="11" t="n"/>
      <c r="P39" s="11" t="n"/>
      <c r="Q39" s="13" t="n"/>
      <c r="R39" s="11" t="n"/>
      <c r="S39" s="14">
        <f>IF($A39="","",IF(COUNTIFS('Ejemplo movimientos'!$D$7:$D$506,$A39,'Ejemplo movimientos'!$G$7:$G$506,"Sale")&gt;COUNTIFS('Ejemplo movimientos'!$D$7:$D$506,$A39,'Ejemplo movimientos'!$G$7:$G$506,"Entra"),"Afuera","Adentro"))</f>
        <v/>
      </c>
      <c r="T39" s="14">
        <f>IF($A39="","",COUNTIFS('Ejemplo movimientos'!$D$7:$D$506,$A39,'Ejemplo movimientos'!$G$7:$G$506,"Sale"))</f>
        <v/>
      </c>
      <c r="U39" s="14">
        <f>IF($A39="","",COUNTIFS('Ejemplo movimientos'!$D$7:$D$506,$A39,'Ejemplo movimientos'!$G$7:$G$506,"Entra"))</f>
        <v/>
      </c>
    </row>
    <row r="40" ht="18" customHeight="1">
      <c r="A40" s="11" t="n"/>
      <c r="B40" s="11" t="n"/>
      <c r="C40" s="11" t="n"/>
      <c r="D40" s="12" t="n"/>
      <c r="E40" s="11" t="n"/>
      <c r="F40" s="12" t="n"/>
      <c r="G40" s="11" t="n"/>
      <c r="H40" s="12" t="n"/>
      <c r="I40" s="11" t="n"/>
      <c r="J40" s="11" t="n"/>
      <c r="K40" s="11" t="n"/>
      <c r="L40" s="11" t="n"/>
      <c r="M40" s="12" t="n"/>
      <c r="N40" s="11" t="n"/>
      <c r="O40" s="11" t="n"/>
      <c r="P40" s="11" t="n"/>
      <c r="Q40" s="13" t="n"/>
      <c r="R40" s="11" t="n"/>
      <c r="S40" s="14">
        <f>IF($A40="","",IF(COUNTIFS('Ejemplo movimientos'!$D$7:$D$506,$A40,'Ejemplo movimientos'!$G$7:$G$506,"Sale")&gt;COUNTIFS('Ejemplo movimientos'!$D$7:$D$506,$A40,'Ejemplo movimientos'!$G$7:$G$506,"Entra"),"Afuera","Adentro"))</f>
        <v/>
      </c>
      <c r="T40" s="14">
        <f>IF($A40="","",COUNTIFS('Ejemplo movimientos'!$D$7:$D$506,$A40,'Ejemplo movimientos'!$G$7:$G$506,"Sale"))</f>
        <v/>
      </c>
      <c r="U40" s="14">
        <f>IF($A40="","",COUNTIFS('Ejemplo movimientos'!$D$7:$D$506,$A40,'Ejemplo movimientos'!$G$7:$G$506,"Entra"))</f>
        <v/>
      </c>
    </row>
    <row r="41" ht="18" customHeight="1">
      <c r="A41" s="11" t="n"/>
      <c r="B41" s="11" t="n"/>
      <c r="C41" s="11" t="n"/>
      <c r="D41" s="12" t="n"/>
      <c r="E41" s="11" t="n"/>
      <c r="F41" s="12" t="n"/>
      <c r="G41" s="11" t="n"/>
      <c r="H41" s="12" t="n"/>
      <c r="I41" s="11" t="n"/>
      <c r="J41" s="11" t="n"/>
      <c r="K41" s="11" t="n"/>
      <c r="L41" s="11" t="n"/>
      <c r="M41" s="12" t="n"/>
      <c r="N41" s="11" t="n"/>
      <c r="O41" s="11" t="n"/>
      <c r="P41" s="11" t="n"/>
      <c r="Q41" s="13" t="n"/>
      <c r="R41" s="11" t="n"/>
      <c r="S41" s="14">
        <f>IF($A41="","",IF(COUNTIFS('Ejemplo movimientos'!$D$7:$D$506,$A41,'Ejemplo movimientos'!$G$7:$G$506,"Sale")&gt;COUNTIFS('Ejemplo movimientos'!$D$7:$D$506,$A41,'Ejemplo movimientos'!$G$7:$G$506,"Entra"),"Afuera","Adentro"))</f>
        <v/>
      </c>
      <c r="T41" s="14">
        <f>IF($A41="","",COUNTIFS('Ejemplo movimientos'!$D$7:$D$506,$A41,'Ejemplo movimientos'!$G$7:$G$506,"Sale"))</f>
        <v/>
      </c>
      <c r="U41" s="14">
        <f>IF($A41="","",COUNTIFS('Ejemplo movimientos'!$D$7:$D$506,$A41,'Ejemplo movimientos'!$G$7:$G$506,"Entra"))</f>
        <v/>
      </c>
    </row>
    <row r="42" ht="18" customHeight="1">
      <c r="A42" s="11" t="n"/>
      <c r="B42" s="11" t="n"/>
      <c r="C42" s="11" t="n"/>
      <c r="D42" s="12" t="n"/>
      <c r="E42" s="11" t="n"/>
      <c r="F42" s="12" t="n"/>
      <c r="G42" s="11" t="n"/>
      <c r="H42" s="12" t="n"/>
      <c r="I42" s="11" t="n"/>
      <c r="J42" s="11" t="n"/>
      <c r="K42" s="11" t="n"/>
      <c r="L42" s="11" t="n"/>
      <c r="M42" s="12" t="n"/>
      <c r="N42" s="11" t="n"/>
      <c r="O42" s="11" t="n"/>
      <c r="P42" s="11" t="n"/>
      <c r="Q42" s="13" t="n"/>
      <c r="R42" s="11" t="n"/>
      <c r="S42" s="14">
        <f>IF($A42="","",IF(COUNTIFS('Ejemplo movimientos'!$D$7:$D$506,$A42,'Ejemplo movimientos'!$G$7:$G$506,"Sale")&gt;COUNTIFS('Ejemplo movimientos'!$D$7:$D$506,$A42,'Ejemplo movimientos'!$G$7:$G$506,"Entra"),"Afuera","Adentro"))</f>
        <v/>
      </c>
      <c r="T42" s="14">
        <f>IF($A42="","",COUNTIFS('Ejemplo movimientos'!$D$7:$D$506,$A42,'Ejemplo movimientos'!$G$7:$G$506,"Sale"))</f>
        <v/>
      </c>
      <c r="U42" s="14">
        <f>IF($A42="","",COUNTIFS('Ejemplo movimientos'!$D$7:$D$506,$A42,'Ejemplo movimientos'!$G$7:$G$506,"Entra"))</f>
        <v/>
      </c>
    </row>
    <row r="43" ht="18" customHeight="1">
      <c r="A43" s="11" t="n"/>
      <c r="B43" s="11" t="n"/>
      <c r="C43" s="11" t="n"/>
      <c r="D43" s="12" t="n"/>
      <c r="E43" s="11" t="n"/>
      <c r="F43" s="12" t="n"/>
      <c r="G43" s="11" t="n"/>
      <c r="H43" s="12" t="n"/>
      <c r="I43" s="11" t="n"/>
      <c r="J43" s="11" t="n"/>
      <c r="K43" s="11" t="n"/>
      <c r="L43" s="11" t="n"/>
      <c r="M43" s="12" t="n"/>
      <c r="N43" s="11" t="n"/>
      <c r="O43" s="11" t="n"/>
      <c r="P43" s="11" t="n"/>
      <c r="Q43" s="13" t="n"/>
      <c r="R43" s="11" t="n"/>
      <c r="S43" s="14">
        <f>IF($A43="","",IF(COUNTIFS('Ejemplo movimientos'!$D$7:$D$506,$A43,'Ejemplo movimientos'!$G$7:$G$506,"Sale")&gt;COUNTIFS('Ejemplo movimientos'!$D$7:$D$506,$A43,'Ejemplo movimientos'!$G$7:$G$506,"Entra"),"Afuera","Adentro"))</f>
        <v/>
      </c>
      <c r="T43" s="14">
        <f>IF($A43="","",COUNTIFS('Ejemplo movimientos'!$D$7:$D$506,$A43,'Ejemplo movimientos'!$G$7:$G$506,"Sale"))</f>
        <v/>
      </c>
      <c r="U43" s="14">
        <f>IF($A43="","",COUNTIFS('Ejemplo movimientos'!$D$7:$D$506,$A43,'Ejemplo movimientos'!$G$7:$G$506,"Entra"))</f>
        <v/>
      </c>
    </row>
    <row r="44" ht="18" customHeight="1">
      <c r="A44" s="11" t="n"/>
      <c r="B44" s="11" t="n"/>
      <c r="C44" s="11" t="n"/>
      <c r="D44" s="12" t="n"/>
      <c r="E44" s="11" t="n"/>
      <c r="F44" s="12" t="n"/>
      <c r="G44" s="11" t="n"/>
      <c r="H44" s="12" t="n"/>
      <c r="I44" s="11" t="n"/>
      <c r="J44" s="11" t="n"/>
      <c r="K44" s="11" t="n"/>
      <c r="L44" s="11" t="n"/>
      <c r="M44" s="12" t="n"/>
      <c r="N44" s="11" t="n"/>
      <c r="O44" s="11" t="n"/>
      <c r="P44" s="11" t="n"/>
      <c r="Q44" s="13" t="n"/>
      <c r="R44" s="11" t="n"/>
      <c r="S44" s="14">
        <f>IF($A44="","",IF(COUNTIFS('Ejemplo movimientos'!$D$7:$D$506,$A44,'Ejemplo movimientos'!$G$7:$G$506,"Sale")&gt;COUNTIFS('Ejemplo movimientos'!$D$7:$D$506,$A44,'Ejemplo movimientos'!$G$7:$G$506,"Entra"),"Afuera","Adentro"))</f>
        <v/>
      </c>
      <c r="T44" s="14">
        <f>IF($A44="","",COUNTIFS('Ejemplo movimientos'!$D$7:$D$506,$A44,'Ejemplo movimientos'!$G$7:$G$506,"Sale"))</f>
        <v/>
      </c>
      <c r="U44" s="14">
        <f>IF($A44="","",COUNTIFS('Ejemplo movimientos'!$D$7:$D$506,$A44,'Ejemplo movimientos'!$G$7:$G$506,"Entra"))</f>
        <v/>
      </c>
    </row>
    <row r="45" ht="18" customHeight="1">
      <c r="A45" s="11" t="n"/>
      <c r="B45" s="11" t="n"/>
      <c r="C45" s="11" t="n"/>
      <c r="D45" s="12" t="n"/>
      <c r="E45" s="11" t="n"/>
      <c r="F45" s="12" t="n"/>
      <c r="G45" s="11" t="n"/>
      <c r="H45" s="12" t="n"/>
      <c r="I45" s="11" t="n"/>
      <c r="J45" s="11" t="n"/>
      <c r="K45" s="11" t="n"/>
      <c r="L45" s="11" t="n"/>
      <c r="M45" s="12" t="n"/>
      <c r="N45" s="11" t="n"/>
      <c r="O45" s="11" t="n"/>
      <c r="P45" s="11" t="n"/>
      <c r="Q45" s="13" t="n"/>
      <c r="R45" s="11" t="n"/>
      <c r="S45" s="14">
        <f>IF($A45="","",IF(COUNTIFS('Ejemplo movimientos'!$D$7:$D$506,$A45,'Ejemplo movimientos'!$G$7:$G$506,"Sale")&gt;COUNTIFS('Ejemplo movimientos'!$D$7:$D$506,$A45,'Ejemplo movimientos'!$G$7:$G$506,"Entra"),"Afuera","Adentro"))</f>
        <v/>
      </c>
      <c r="T45" s="14">
        <f>IF($A45="","",COUNTIFS('Ejemplo movimientos'!$D$7:$D$506,$A45,'Ejemplo movimientos'!$G$7:$G$506,"Sale"))</f>
        <v/>
      </c>
      <c r="U45" s="14">
        <f>IF($A45="","",COUNTIFS('Ejemplo movimientos'!$D$7:$D$506,$A45,'Ejemplo movimientos'!$G$7:$G$506,"Entra"))</f>
        <v/>
      </c>
    </row>
    <row r="46" ht="18" customHeight="1">
      <c r="A46" s="11" t="n"/>
      <c r="B46" s="11" t="n"/>
      <c r="C46" s="11" t="n"/>
      <c r="D46" s="12" t="n"/>
      <c r="E46" s="11" t="n"/>
      <c r="F46" s="12" t="n"/>
      <c r="G46" s="11" t="n"/>
      <c r="H46" s="12" t="n"/>
      <c r="I46" s="11" t="n"/>
      <c r="J46" s="11" t="n"/>
      <c r="K46" s="11" t="n"/>
      <c r="L46" s="11" t="n"/>
      <c r="M46" s="12" t="n"/>
      <c r="N46" s="11" t="n"/>
      <c r="O46" s="11" t="n"/>
      <c r="P46" s="11" t="n"/>
      <c r="Q46" s="13" t="n"/>
      <c r="R46" s="11" t="n"/>
      <c r="S46" s="14">
        <f>IF($A46="","",IF(COUNTIFS('Ejemplo movimientos'!$D$7:$D$506,$A46,'Ejemplo movimientos'!$G$7:$G$506,"Sale")&gt;COUNTIFS('Ejemplo movimientos'!$D$7:$D$506,$A46,'Ejemplo movimientos'!$G$7:$G$506,"Entra"),"Afuera","Adentro"))</f>
        <v/>
      </c>
      <c r="T46" s="14">
        <f>IF($A46="","",COUNTIFS('Ejemplo movimientos'!$D$7:$D$506,$A46,'Ejemplo movimientos'!$G$7:$G$506,"Sale"))</f>
        <v/>
      </c>
      <c r="U46" s="14">
        <f>IF($A46="","",COUNTIFS('Ejemplo movimientos'!$D$7:$D$506,$A46,'Ejemplo movimientos'!$G$7:$G$506,"Entra"))</f>
        <v/>
      </c>
    </row>
    <row r="47" ht="18" customHeight="1">
      <c r="A47" s="11" t="n"/>
      <c r="B47" s="11" t="n"/>
      <c r="C47" s="11" t="n"/>
      <c r="D47" s="12" t="n"/>
      <c r="E47" s="11" t="n"/>
      <c r="F47" s="12" t="n"/>
      <c r="G47" s="11" t="n"/>
      <c r="H47" s="12" t="n"/>
      <c r="I47" s="11" t="n"/>
      <c r="J47" s="11" t="n"/>
      <c r="K47" s="11" t="n"/>
      <c r="L47" s="11" t="n"/>
      <c r="M47" s="12" t="n"/>
      <c r="N47" s="11" t="n"/>
      <c r="O47" s="11" t="n"/>
      <c r="P47" s="11" t="n"/>
      <c r="Q47" s="13" t="n"/>
      <c r="R47" s="11" t="n"/>
      <c r="S47" s="14">
        <f>IF($A47="","",IF(COUNTIFS('Ejemplo movimientos'!$D$7:$D$506,$A47,'Ejemplo movimientos'!$G$7:$G$506,"Sale")&gt;COUNTIFS('Ejemplo movimientos'!$D$7:$D$506,$A47,'Ejemplo movimientos'!$G$7:$G$506,"Entra"),"Afuera","Adentro"))</f>
        <v/>
      </c>
      <c r="T47" s="14">
        <f>IF($A47="","",COUNTIFS('Ejemplo movimientos'!$D$7:$D$506,$A47,'Ejemplo movimientos'!$G$7:$G$506,"Sale"))</f>
        <v/>
      </c>
      <c r="U47" s="14">
        <f>IF($A47="","",COUNTIFS('Ejemplo movimientos'!$D$7:$D$506,$A47,'Ejemplo movimientos'!$G$7:$G$506,"Entra"))</f>
        <v/>
      </c>
    </row>
    <row r="48" ht="18" customHeight="1">
      <c r="A48" s="11" t="n"/>
      <c r="B48" s="11" t="n"/>
      <c r="C48" s="11" t="n"/>
      <c r="D48" s="12" t="n"/>
      <c r="E48" s="11" t="n"/>
      <c r="F48" s="12" t="n"/>
      <c r="G48" s="11" t="n"/>
      <c r="H48" s="12" t="n"/>
      <c r="I48" s="11" t="n"/>
      <c r="J48" s="11" t="n"/>
      <c r="K48" s="11" t="n"/>
      <c r="L48" s="11" t="n"/>
      <c r="M48" s="12" t="n"/>
      <c r="N48" s="11" t="n"/>
      <c r="O48" s="11" t="n"/>
      <c r="P48" s="11" t="n"/>
      <c r="Q48" s="13" t="n"/>
      <c r="R48" s="11" t="n"/>
      <c r="S48" s="14">
        <f>IF($A48="","",IF(COUNTIFS('Ejemplo movimientos'!$D$7:$D$506,$A48,'Ejemplo movimientos'!$G$7:$G$506,"Sale")&gt;COUNTIFS('Ejemplo movimientos'!$D$7:$D$506,$A48,'Ejemplo movimientos'!$G$7:$G$506,"Entra"),"Afuera","Adentro"))</f>
        <v/>
      </c>
      <c r="T48" s="14">
        <f>IF($A48="","",COUNTIFS('Ejemplo movimientos'!$D$7:$D$506,$A48,'Ejemplo movimientos'!$G$7:$G$506,"Sale"))</f>
        <v/>
      </c>
      <c r="U48" s="14">
        <f>IF($A48="","",COUNTIFS('Ejemplo movimientos'!$D$7:$D$506,$A48,'Ejemplo movimientos'!$G$7:$G$506,"Entra"))</f>
        <v/>
      </c>
    </row>
    <row r="49" ht="18" customHeight="1">
      <c r="A49" s="11" t="n"/>
      <c r="B49" s="11" t="n"/>
      <c r="C49" s="11" t="n"/>
      <c r="D49" s="12" t="n"/>
      <c r="E49" s="11" t="n"/>
      <c r="F49" s="12" t="n"/>
      <c r="G49" s="11" t="n"/>
      <c r="H49" s="12" t="n"/>
      <c r="I49" s="11" t="n"/>
      <c r="J49" s="11" t="n"/>
      <c r="K49" s="11" t="n"/>
      <c r="L49" s="11" t="n"/>
      <c r="M49" s="12" t="n"/>
      <c r="N49" s="11" t="n"/>
      <c r="O49" s="11" t="n"/>
      <c r="P49" s="11" t="n"/>
      <c r="Q49" s="13" t="n"/>
      <c r="R49" s="11" t="n"/>
      <c r="S49" s="14">
        <f>IF($A49="","",IF(COUNTIFS('Ejemplo movimientos'!$D$7:$D$506,$A49,'Ejemplo movimientos'!$G$7:$G$506,"Sale")&gt;COUNTIFS('Ejemplo movimientos'!$D$7:$D$506,$A49,'Ejemplo movimientos'!$G$7:$G$506,"Entra"),"Afuera","Adentro"))</f>
        <v/>
      </c>
      <c r="T49" s="14">
        <f>IF($A49="","",COUNTIFS('Ejemplo movimientos'!$D$7:$D$506,$A49,'Ejemplo movimientos'!$G$7:$G$506,"Sale"))</f>
        <v/>
      </c>
      <c r="U49" s="14">
        <f>IF($A49="","",COUNTIFS('Ejemplo movimientos'!$D$7:$D$506,$A49,'Ejemplo movimientos'!$G$7:$G$506,"Entra"))</f>
        <v/>
      </c>
    </row>
    <row r="50" ht="18" customHeight="1">
      <c r="A50" s="11" t="n"/>
      <c r="B50" s="11" t="n"/>
      <c r="C50" s="11" t="n"/>
      <c r="D50" s="12" t="n"/>
      <c r="E50" s="11" t="n"/>
      <c r="F50" s="12" t="n"/>
      <c r="G50" s="11" t="n"/>
      <c r="H50" s="12" t="n"/>
      <c r="I50" s="11" t="n"/>
      <c r="J50" s="11" t="n"/>
      <c r="K50" s="11" t="n"/>
      <c r="L50" s="11" t="n"/>
      <c r="M50" s="12" t="n"/>
      <c r="N50" s="11" t="n"/>
      <c r="O50" s="11" t="n"/>
      <c r="P50" s="11" t="n"/>
      <c r="Q50" s="13" t="n"/>
      <c r="R50" s="11" t="n"/>
      <c r="S50" s="14">
        <f>IF($A50="","",IF(COUNTIFS('Ejemplo movimientos'!$D$7:$D$506,$A50,'Ejemplo movimientos'!$G$7:$G$506,"Sale")&gt;COUNTIFS('Ejemplo movimientos'!$D$7:$D$506,$A50,'Ejemplo movimientos'!$G$7:$G$506,"Entra"),"Afuera","Adentro"))</f>
        <v/>
      </c>
      <c r="T50" s="14">
        <f>IF($A50="","",COUNTIFS('Ejemplo movimientos'!$D$7:$D$506,$A50,'Ejemplo movimientos'!$G$7:$G$506,"Sale"))</f>
        <v/>
      </c>
      <c r="U50" s="14">
        <f>IF($A50="","",COUNTIFS('Ejemplo movimientos'!$D$7:$D$506,$A50,'Ejemplo movimientos'!$G$7:$G$506,"Entra"))</f>
        <v/>
      </c>
    </row>
    <row r="51" ht="18" customHeight="1">
      <c r="A51" s="11" t="n"/>
      <c r="B51" s="11" t="n"/>
      <c r="C51" s="11" t="n"/>
      <c r="D51" s="12" t="n"/>
      <c r="E51" s="11" t="n"/>
      <c r="F51" s="12" t="n"/>
      <c r="G51" s="11" t="n"/>
      <c r="H51" s="12" t="n"/>
      <c r="I51" s="11" t="n"/>
      <c r="J51" s="11" t="n"/>
      <c r="K51" s="11" t="n"/>
      <c r="L51" s="11" t="n"/>
      <c r="M51" s="12" t="n"/>
      <c r="N51" s="11" t="n"/>
      <c r="O51" s="11" t="n"/>
      <c r="P51" s="11" t="n"/>
      <c r="Q51" s="13" t="n"/>
      <c r="R51" s="11" t="n"/>
      <c r="S51" s="14">
        <f>IF($A51="","",IF(COUNTIFS('Ejemplo movimientos'!$D$7:$D$506,$A51,'Ejemplo movimientos'!$G$7:$G$506,"Sale")&gt;COUNTIFS('Ejemplo movimientos'!$D$7:$D$506,$A51,'Ejemplo movimientos'!$G$7:$G$506,"Entra"),"Afuera","Adentro"))</f>
        <v/>
      </c>
      <c r="T51" s="14">
        <f>IF($A51="","",COUNTIFS('Ejemplo movimientos'!$D$7:$D$506,$A51,'Ejemplo movimientos'!$G$7:$G$506,"Sale"))</f>
        <v/>
      </c>
      <c r="U51" s="14">
        <f>IF($A51="","",COUNTIFS('Ejemplo movimientos'!$D$7:$D$506,$A51,'Ejemplo movimientos'!$G$7:$G$506,"Entra"))</f>
        <v/>
      </c>
    </row>
    <row r="52" ht="18" customHeight="1">
      <c r="A52" s="11" t="n"/>
      <c r="B52" s="11" t="n"/>
      <c r="C52" s="11" t="n"/>
      <c r="D52" s="12" t="n"/>
      <c r="E52" s="11" t="n"/>
      <c r="F52" s="12" t="n"/>
      <c r="G52" s="11" t="n"/>
      <c r="H52" s="12" t="n"/>
      <c r="I52" s="11" t="n"/>
      <c r="J52" s="11" t="n"/>
      <c r="K52" s="11" t="n"/>
      <c r="L52" s="11" t="n"/>
      <c r="M52" s="12" t="n"/>
      <c r="N52" s="11" t="n"/>
      <c r="O52" s="11" t="n"/>
      <c r="P52" s="11" t="n"/>
      <c r="Q52" s="13" t="n"/>
      <c r="R52" s="11" t="n"/>
      <c r="S52" s="14">
        <f>IF($A52="","",IF(COUNTIFS('Ejemplo movimientos'!$D$7:$D$506,$A52,'Ejemplo movimientos'!$G$7:$G$506,"Sale")&gt;COUNTIFS('Ejemplo movimientos'!$D$7:$D$506,$A52,'Ejemplo movimientos'!$G$7:$G$506,"Entra"),"Afuera","Adentro"))</f>
        <v/>
      </c>
      <c r="T52" s="14">
        <f>IF($A52="","",COUNTIFS('Ejemplo movimientos'!$D$7:$D$506,$A52,'Ejemplo movimientos'!$G$7:$G$506,"Sale"))</f>
        <v/>
      </c>
      <c r="U52" s="14">
        <f>IF($A52="","",COUNTIFS('Ejemplo movimientos'!$D$7:$D$506,$A52,'Ejemplo movimientos'!$G$7:$G$506,"Entra"))</f>
        <v/>
      </c>
    </row>
    <row r="53" ht="18" customHeight="1">
      <c r="A53" s="11" t="n"/>
      <c r="B53" s="11" t="n"/>
      <c r="C53" s="11" t="n"/>
      <c r="D53" s="12" t="n"/>
      <c r="E53" s="11" t="n"/>
      <c r="F53" s="12" t="n"/>
      <c r="G53" s="11" t="n"/>
      <c r="H53" s="12" t="n"/>
      <c r="I53" s="11" t="n"/>
      <c r="J53" s="11" t="n"/>
      <c r="K53" s="11" t="n"/>
      <c r="L53" s="11" t="n"/>
      <c r="M53" s="12" t="n"/>
      <c r="N53" s="11" t="n"/>
      <c r="O53" s="11" t="n"/>
      <c r="P53" s="11" t="n"/>
      <c r="Q53" s="13" t="n"/>
      <c r="R53" s="11" t="n"/>
      <c r="S53" s="14">
        <f>IF($A53="","",IF(COUNTIFS('Ejemplo movimientos'!$D$7:$D$506,$A53,'Ejemplo movimientos'!$G$7:$G$506,"Sale")&gt;COUNTIFS('Ejemplo movimientos'!$D$7:$D$506,$A53,'Ejemplo movimientos'!$G$7:$G$506,"Entra"),"Afuera","Adentro"))</f>
        <v/>
      </c>
      <c r="T53" s="14">
        <f>IF($A53="","",COUNTIFS('Ejemplo movimientos'!$D$7:$D$506,$A53,'Ejemplo movimientos'!$G$7:$G$506,"Sale"))</f>
        <v/>
      </c>
      <c r="U53" s="14">
        <f>IF($A53="","",COUNTIFS('Ejemplo movimientos'!$D$7:$D$506,$A53,'Ejemplo movimientos'!$G$7:$G$506,"Entra"))</f>
        <v/>
      </c>
    </row>
    <row r="54" ht="18" customHeight="1">
      <c r="A54" s="11" t="n"/>
      <c r="B54" s="11" t="n"/>
      <c r="C54" s="11" t="n"/>
      <c r="D54" s="12" t="n"/>
      <c r="E54" s="11" t="n"/>
      <c r="F54" s="12" t="n"/>
      <c r="G54" s="11" t="n"/>
      <c r="H54" s="12" t="n"/>
      <c r="I54" s="11" t="n"/>
      <c r="J54" s="11" t="n"/>
      <c r="K54" s="11" t="n"/>
      <c r="L54" s="11" t="n"/>
      <c r="M54" s="12" t="n"/>
      <c r="N54" s="11" t="n"/>
      <c r="O54" s="11" t="n"/>
      <c r="P54" s="11" t="n"/>
      <c r="Q54" s="13" t="n"/>
      <c r="R54" s="11" t="n"/>
      <c r="S54" s="14">
        <f>IF($A54="","",IF(COUNTIFS('Ejemplo movimientos'!$D$7:$D$506,$A54,'Ejemplo movimientos'!$G$7:$G$506,"Sale")&gt;COUNTIFS('Ejemplo movimientos'!$D$7:$D$506,$A54,'Ejemplo movimientos'!$G$7:$G$506,"Entra"),"Afuera","Adentro"))</f>
        <v/>
      </c>
      <c r="T54" s="14">
        <f>IF($A54="","",COUNTIFS('Ejemplo movimientos'!$D$7:$D$506,$A54,'Ejemplo movimientos'!$G$7:$G$506,"Sale"))</f>
        <v/>
      </c>
      <c r="U54" s="14">
        <f>IF($A54="","",COUNTIFS('Ejemplo movimientos'!$D$7:$D$506,$A54,'Ejemplo movimientos'!$G$7:$G$506,"Entra"))</f>
        <v/>
      </c>
    </row>
    <row r="55" ht="18" customHeight="1">
      <c r="A55" s="11" t="n"/>
      <c r="B55" s="11" t="n"/>
      <c r="C55" s="11" t="n"/>
      <c r="D55" s="12" t="n"/>
      <c r="E55" s="11" t="n"/>
      <c r="F55" s="12" t="n"/>
      <c r="G55" s="11" t="n"/>
      <c r="H55" s="12" t="n"/>
      <c r="I55" s="11" t="n"/>
      <c r="J55" s="11" t="n"/>
      <c r="K55" s="11" t="n"/>
      <c r="L55" s="11" t="n"/>
      <c r="M55" s="12" t="n"/>
      <c r="N55" s="11" t="n"/>
      <c r="O55" s="11" t="n"/>
      <c r="P55" s="11" t="n"/>
      <c r="Q55" s="13" t="n"/>
      <c r="R55" s="11" t="n"/>
      <c r="S55" s="14">
        <f>IF($A55="","",IF(COUNTIFS('Ejemplo movimientos'!$D$7:$D$506,$A55,'Ejemplo movimientos'!$G$7:$G$506,"Sale")&gt;COUNTIFS('Ejemplo movimientos'!$D$7:$D$506,$A55,'Ejemplo movimientos'!$G$7:$G$506,"Entra"),"Afuera","Adentro"))</f>
        <v/>
      </c>
      <c r="T55" s="14">
        <f>IF($A55="","",COUNTIFS('Ejemplo movimientos'!$D$7:$D$506,$A55,'Ejemplo movimientos'!$G$7:$G$506,"Sale"))</f>
        <v/>
      </c>
      <c r="U55" s="14">
        <f>IF($A55="","",COUNTIFS('Ejemplo movimientos'!$D$7:$D$506,$A55,'Ejemplo movimientos'!$G$7:$G$506,"Entra"))</f>
        <v/>
      </c>
    </row>
    <row r="56" ht="18" customHeight="1">
      <c r="A56" s="11" t="n"/>
      <c r="B56" s="11" t="n"/>
      <c r="C56" s="11" t="n"/>
      <c r="D56" s="12" t="n"/>
      <c r="E56" s="11" t="n"/>
      <c r="F56" s="12" t="n"/>
      <c r="G56" s="11" t="n"/>
      <c r="H56" s="12" t="n"/>
      <c r="I56" s="11" t="n"/>
      <c r="J56" s="11" t="n"/>
      <c r="K56" s="11" t="n"/>
      <c r="L56" s="11" t="n"/>
      <c r="M56" s="12" t="n"/>
      <c r="N56" s="11" t="n"/>
      <c r="O56" s="11" t="n"/>
      <c r="P56" s="11" t="n"/>
      <c r="Q56" s="13" t="n"/>
      <c r="R56" s="11" t="n"/>
      <c r="S56" s="14">
        <f>IF($A56="","",IF(COUNTIFS('Ejemplo movimientos'!$D$7:$D$506,$A56,'Ejemplo movimientos'!$G$7:$G$506,"Sale")&gt;COUNTIFS('Ejemplo movimientos'!$D$7:$D$506,$A56,'Ejemplo movimientos'!$G$7:$G$506,"Entra"),"Afuera","Adentro"))</f>
        <v/>
      </c>
      <c r="T56" s="14">
        <f>IF($A56="","",COUNTIFS('Ejemplo movimientos'!$D$7:$D$506,$A56,'Ejemplo movimientos'!$G$7:$G$506,"Sale"))</f>
        <v/>
      </c>
      <c r="U56" s="14">
        <f>IF($A56="","",COUNTIFS('Ejemplo movimientos'!$D$7:$D$506,$A56,'Ejemplo movimientos'!$G$7:$G$506,"Entra"))</f>
        <v/>
      </c>
    </row>
    <row r="57" ht="18" customHeight="1">
      <c r="A57" s="11" t="n"/>
      <c r="B57" s="11" t="n"/>
      <c r="C57" s="11" t="n"/>
      <c r="D57" s="12" t="n"/>
      <c r="E57" s="11" t="n"/>
      <c r="F57" s="12" t="n"/>
      <c r="G57" s="11" t="n"/>
      <c r="H57" s="12" t="n"/>
      <c r="I57" s="11" t="n"/>
      <c r="J57" s="11" t="n"/>
      <c r="K57" s="11" t="n"/>
      <c r="L57" s="11" t="n"/>
      <c r="M57" s="12" t="n"/>
      <c r="N57" s="11" t="n"/>
      <c r="O57" s="11" t="n"/>
      <c r="P57" s="11" t="n"/>
      <c r="Q57" s="13" t="n"/>
      <c r="R57" s="11" t="n"/>
      <c r="S57" s="14">
        <f>IF($A57="","",IF(COUNTIFS('Ejemplo movimientos'!$D$7:$D$506,$A57,'Ejemplo movimientos'!$G$7:$G$506,"Sale")&gt;COUNTIFS('Ejemplo movimientos'!$D$7:$D$506,$A57,'Ejemplo movimientos'!$G$7:$G$506,"Entra"),"Afuera","Adentro"))</f>
        <v/>
      </c>
      <c r="T57" s="14">
        <f>IF($A57="","",COUNTIFS('Ejemplo movimientos'!$D$7:$D$506,$A57,'Ejemplo movimientos'!$G$7:$G$506,"Sale"))</f>
        <v/>
      </c>
      <c r="U57" s="14">
        <f>IF($A57="","",COUNTIFS('Ejemplo movimientos'!$D$7:$D$506,$A57,'Ejemplo movimientos'!$G$7:$G$506,"Entra"))</f>
        <v/>
      </c>
    </row>
    <row r="58" ht="18" customHeight="1">
      <c r="A58" s="11" t="n"/>
      <c r="B58" s="11" t="n"/>
      <c r="C58" s="11" t="n"/>
      <c r="D58" s="12" t="n"/>
      <c r="E58" s="11" t="n"/>
      <c r="F58" s="12" t="n"/>
      <c r="G58" s="11" t="n"/>
      <c r="H58" s="12" t="n"/>
      <c r="I58" s="11" t="n"/>
      <c r="J58" s="11" t="n"/>
      <c r="K58" s="11" t="n"/>
      <c r="L58" s="11" t="n"/>
      <c r="M58" s="12" t="n"/>
      <c r="N58" s="11" t="n"/>
      <c r="O58" s="11" t="n"/>
      <c r="P58" s="11" t="n"/>
      <c r="Q58" s="13" t="n"/>
      <c r="R58" s="11" t="n"/>
      <c r="S58" s="14">
        <f>IF($A58="","",IF(COUNTIFS('Ejemplo movimientos'!$D$7:$D$506,$A58,'Ejemplo movimientos'!$G$7:$G$506,"Sale")&gt;COUNTIFS('Ejemplo movimientos'!$D$7:$D$506,$A58,'Ejemplo movimientos'!$G$7:$G$506,"Entra"),"Afuera","Adentro"))</f>
        <v/>
      </c>
      <c r="T58" s="14">
        <f>IF($A58="","",COUNTIFS('Ejemplo movimientos'!$D$7:$D$506,$A58,'Ejemplo movimientos'!$G$7:$G$506,"Sale"))</f>
        <v/>
      </c>
      <c r="U58" s="14">
        <f>IF($A58="","",COUNTIFS('Ejemplo movimientos'!$D$7:$D$506,$A58,'Ejemplo movimientos'!$G$7:$G$506,"Entra"))</f>
        <v/>
      </c>
    </row>
    <row r="59" ht="18" customHeight="1">
      <c r="A59" s="11" t="n"/>
      <c r="B59" s="11" t="n"/>
      <c r="C59" s="11" t="n"/>
      <c r="D59" s="12" t="n"/>
      <c r="E59" s="11" t="n"/>
      <c r="F59" s="12" t="n"/>
      <c r="G59" s="11" t="n"/>
      <c r="H59" s="12" t="n"/>
      <c r="I59" s="11" t="n"/>
      <c r="J59" s="11" t="n"/>
      <c r="K59" s="11" t="n"/>
      <c r="L59" s="11" t="n"/>
      <c r="M59" s="12" t="n"/>
      <c r="N59" s="11" t="n"/>
      <c r="O59" s="11" t="n"/>
      <c r="P59" s="11" t="n"/>
      <c r="Q59" s="13" t="n"/>
      <c r="R59" s="11" t="n"/>
      <c r="S59" s="14">
        <f>IF($A59="","",IF(COUNTIFS('Ejemplo movimientos'!$D$7:$D$506,$A59,'Ejemplo movimientos'!$G$7:$G$506,"Sale")&gt;COUNTIFS('Ejemplo movimientos'!$D$7:$D$506,$A59,'Ejemplo movimientos'!$G$7:$G$506,"Entra"),"Afuera","Adentro"))</f>
        <v/>
      </c>
      <c r="T59" s="14">
        <f>IF($A59="","",COUNTIFS('Ejemplo movimientos'!$D$7:$D$506,$A59,'Ejemplo movimientos'!$G$7:$G$506,"Sale"))</f>
        <v/>
      </c>
      <c r="U59" s="14">
        <f>IF($A59="","",COUNTIFS('Ejemplo movimientos'!$D$7:$D$506,$A59,'Ejemplo movimientos'!$G$7:$G$506,"Entra"))</f>
        <v/>
      </c>
    </row>
    <row r="60" ht="18" customHeight="1">
      <c r="A60" s="11" t="n"/>
      <c r="B60" s="11" t="n"/>
      <c r="C60" s="11" t="n"/>
      <c r="D60" s="12" t="n"/>
      <c r="E60" s="11" t="n"/>
      <c r="F60" s="12" t="n"/>
      <c r="G60" s="11" t="n"/>
      <c r="H60" s="12" t="n"/>
      <c r="I60" s="11" t="n"/>
      <c r="J60" s="11" t="n"/>
      <c r="K60" s="11" t="n"/>
      <c r="L60" s="11" t="n"/>
      <c r="M60" s="12" t="n"/>
      <c r="N60" s="11" t="n"/>
      <c r="O60" s="11" t="n"/>
      <c r="P60" s="11" t="n"/>
      <c r="Q60" s="13" t="n"/>
      <c r="R60" s="11" t="n"/>
      <c r="S60" s="14">
        <f>IF($A60="","",IF(COUNTIFS('Ejemplo movimientos'!$D$7:$D$506,$A60,'Ejemplo movimientos'!$G$7:$G$506,"Sale")&gt;COUNTIFS('Ejemplo movimientos'!$D$7:$D$506,$A60,'Ejemplo movimientos'!$G$7:$G$506,"Entra"),"Afuera","Adentro"))</f>
        <v/>
      </c>
      <c r="T60" s="14">
        <f>IF($A60="","",COUNTIFS('Ejemplo movimientos'!$D$7:$D$506,$A60,'Ejemplo movimientos'!$G$7:$G$506,"Sale"))</f>
        <v/>
      </c>
      <c r="U60" s="14">
        <f>IF($A60="","",COUNTIFS('Ejemplo movimientos'!$D$7:$D$506,$A60,'Ejemplo movimientos'!$G$7:$G$506,"Entra"))</f>
        <v/>
      </c>
    </row>
    <row r="61" ht="18" customHeight="1">
      <c r="A61" s="11" t="n"/>
      <c r="B61" s="11" t="n"/>
      <c r="C61" s="11" t="n"/>
      <c r="D61" s="12" t="n"/>
      <c r="E61" s="11" t="n"/>
      <c r="F61" s="12" t="n"/>
      <c r="G61" s="11" t="n"/>
      <c r="H61" s="12" t="n"/>
      <c r="I61" s="11" t="n"/>
      <c r="J61" s="11" t="n"/>
      <c r="K61" s="11" t="n"/>
      <c r="L61" s="11" t="n"/>
      <c r="M61" s="12" t="n"/>
      <c r="N61" s="11" t="n"/>
      <c r="O61" s="11" t="n"/>
      <c r="P61" s="11" t="n"/>
      <c r="Q61" s="13" t="n"/>
      <c r="R61" s="11" t="n"/>
      <c r="S61" s="14">
        <f>IF($A61="","",IF(COUNTIFS('Ejemplo movimientos'!$D$7:$D$506,$A61,'Ejemplo movimientos'!$G$7:$G$506,"Sale")&gt;COUNTIFS('Ejemplo movimientos'!$D$7:$D$506,$A61,'Ejemplo movimientos'!$G$7:$G$506,"Entra"),"Afuera","Adentro"))</f>
        <v/>
      </c>
      <c r="T61" s="14">
        <f>IF($A61="","",COUNTIFS('Ejemplo movimientos'!$D$7:$D$506,$A61,'Ejemplo movimientos'!$G$7:$G$506,"Sale"))</f>
        <v/>
      </c>
      <c r="U61" s="14">
        <f>IF($A61="","",COUNTIFS('Ejemplo movimientos'!$D$7:$D$506,$A61,'Ejemplo movimientos'!$G$7:$G$506,"Entra"))</f>
        <v/>
      </c>
    </row>
    <row r="62" ht="18" customHeight="1">
      <c r="A62" s="11" t="n"/>
      <c r="B62" s="11" t="n"/>
      <c r="C62" s="11" t="n"/>
      <c r="D62" s="12" t="n"/>
      <c r="E62" s="11" t="n"/>
      <c r="F62" s="12" t="n"/>
      <c r="G62" s="11" t="n"/>
      <c r="H62" s="12" t="n"/>
      <c r="I62" s="11" t="n"/>
      <c r="J62" s="11" t="n"/>
      <c r="K62" s="11" t="n"/>
      <c r="L62" s="11" t="n"/>
      <c r="M62" s="12" t="n"/>
      <c r="N62" s="11" t="n"/>
      <c r="O62" s="11" t="n"/>
      <c r="P62" s="11" t="n"/>
      <c r="Q62" s="13" t="n"/>
      <c r="R62" s="11" t="n"/>
      <c r="S62" s="14">
        <f>IF($A62="","",IF(COUNTIFS('Ejemplo movimientos'!$D$7:$D$506,$A62,'Ejemplo movimientos'!$G$7:$G$506,"Sale")&gt;COUNTIFS('Ejemplo movimientos'!$D$7:$D$506,$A62,'Ejemplo movimientos'!$G$7:$G$506,"Entra"),"Afuera","Adentro"))</f>
        <v/>
      </c>
      <c r="T62" s="14">
        <f>IF($A62="","",COUNTIFS('Ejemplo movimientos'!$D$7:$D$506,$A62,'Ejemplo movimientos'!$G$7:$G$506,"Sale"))</f>
        <v/>
      </c>
      <c r="U62" s="14">
        <f>IF($A62="","",COUNTIFS('Ejemplo movimientos'!$D$7:$D$506,$A62,'Ejemplo movimientos'!$G$7:$G$506,"Entra"))</f>
        <v/>
      </c>
    </row>
    <row r="63" ht="18" customHeight="1">
      <c r="A63" s="11" t="n"/>
      <c r="B63" s="11" t="n"/>
      <c r="C63" s="11" t="n"/>
      <c r="D63" s="12" t="n"/>
      <c r="E63" s="11" t="n"/>
      <c r="F63" s="12" t="n"/>
      <c r="G63" s="11" t="n"/>
      <c r="H63" s="12" t="n"/>
      <c r="I63" s="11" t="n"/>
      <c r="J63" s="11" t="n"/>
      <c r="K63" s="11" t="n"/>
      <c r="L63" s="11" t="n"/>
      <c r="M63" s="12" t="n"/>
      <c r="N63" s="11" t="n"/>
      <c r="O63" s="11" t="n"/>
      <c r="P63" s="11" t="n"/>
      <c r="Q63" s="13" t="n"/>
      <c r="R63" s="11" t="n"/>
      <c r="S63" s="14">
        <f>IF($A63="","",IF(COUNTIFS('Ejemplo movimientos'!$D$7:$D$506,$A63,'Ejemplo movimientos'!$G$7:$G$506,"Sale")&gt;COUNTIFS('Ejemplo movimientos'!$D$7:$D$506,$A63,'Ejemplo movimientos'!$G$7:$G$506,"Entra"),"Afuera","Adentro"))</f>
        <v/>
      </c>
      <c r="T63" s="14">
        <f>IF($A63="","",COUNTIFS('Ejemplo movimientos'!$D$7:$D$506,$A63,'Ejemplo movimientos'!$G$7:$G$506,"Sale"))</f>
        <v/>
      </c>
      <c r="U63" s="14">
        <f>IF($A63="","",COUNTIFS('Ejemplo movimientos'!$D$7:$D$506,$A63,'Ejemplo movimientos'!$G$7:$G$506,"Entra"))</f>
        <v/>
      </c>
    </row>
    <row r="64" ht="18" customHeight="1">
      <c r="A64" s="11" t="n"/>
      <c r="B64" s="11" t="n"/>
      <c r="C64" s="11" t="n"/>
      <c r="D64" s="12" t="n"/>
      <c r="E64" s="11" t="n"/>
      <c r="F64" s="12" t="n"/>
      <c r="G64" s="11" t="n"/>
      <c r="H64" s="12" t="n"/>
      <c r="I64" s="11" t="n"/>
      <c r="J64" s="11" t="n"/>
      <c r="K64" s="11" t="n"/>
      <c r="L64" s="11" t="n"/>
      <c r="M64" s="12" t="n"/>
      <c r="N64" s="11" t="n"/>
      <c r="O64" s="11" t="n"/>
      <c r="P64" s="11" t="n"/>
      <c r="Q64" s="13" t="n"/>
      <c r="R64" s="11" t="n"/>
      <c r="S64" s="14">
        <f>IF($A64="","",IF(COUNTIFS('Ejemplo movimientos'!$D$7:$D$506,$A64,'Ejemplo movimientos'!$G$7:$G$506,"Sale")&gt;COUNTIFS('Ejemplo movimientos'!$D$7:$D$506,$A64,'Ejemplo movimientos'!$G$7:$G$506,"Entra"),"Afuera","Adentro"))</f>
        <v/>
      </c>
      <c r="T64" s="14">
        <f>IF($A64="","",COUNTIFS('Ejemplo movimientos'!$D$7:$D$506,$A64,'Ejemplo movimientos'!$G$7:$G$506,"Sale"))</f>
        <v/>
      </c>
      <c r="U64" s="14">
        <f>IF($A64="","",COUNTIFS('Ejemplo movimientos'!$D$7:$D$506,$A64,'Ejemplo movimientos'!$G$7:$G$506,"Entra"))</f>
        <v/>
      </c>
    </row>
    <row r="65" ht="18" customHeight="1">
      <c r="A65" s="11" t="n"/>
      <c r="B65" s="11" t="n"/>
      <c r="C65" s="11" t="n"/>
      <c r="D65" s="12" t="n"/>
      <c r="E65" s="11" t="n"/>
      <c r="F65" s="12" t="n"/>
      <c r="G65" s="11" t="n"/>
      <c r="H65" s="12" t="n"/>
      <c r="I65" s="11" t="n"/>
      <c r="J65" s="11" t="n"/>
      <c r="K65" s="11" t="n"/>
      <c r="L65" s="11" t="n"/>
      <c r="M65" s="12" t="n"/>
      <c r="N65" s="11" t="n"/>
      <c r="O65" s="11" t="n"/>
      <c r="P65" s="11" t="n"/>
      <c r="Q65" s="13" t="n"/>
      <c r="R65" s="11" t="n"/>
      <c r="S65" s="14">
        <f>IF($A65="","",IF(COUNTIFS('Ejemplo movimientos'!$D$7:$D$506,$A65,'Ejemplo movimientos'!$G$7:$G$506,"Sale")&gt;COUNTIFS('Ejemplo movimientos'!$D$7:$D$506,$A65,'Ejemplo movimientos'!$G$7:$G$506,"Entra"),"Afuera","Adentro"))</f>
        <v/>
      </c>
      <c r="T65" s="14">
        <f>IF($A65="","",COUNTIFS('Ejemplo movimientos'!$D$7:$D$506,$A65,'Ejemplo movimientos'!$G$7:$G$506,"Sale"))</f>
        <v/>
      </c>
      <c r="U65" s="14">
        <f>IF($A65="","",COUNTIFS('Ejemplo movimientos'!$D$7:$D$506,$A65,'Ejemplo movimientos'!$G$7:$G$506,"Entra"))</f>
        <v/>
      </c>
    </row>
    <row r="66" ht="18" customHeight="1">
      <c r="A66" s="11" t="n"/>
      <c r="B66" s="11" t="n"/>
      <c r="C66" s="11" t="n"/>
      <c r="D66" s="12" t="n"/>
      <c r="E66" s="11" t="n"/>
      <c r="F66" s="12" t="n"/>
      <c r="G66" s="11" t="n"/>
      <c r="H66" s="12" t="n"/>
      <c r="I66" s="11" t="n"/>
      <c r="J66" s="11" t="n"/>
      <c r="K66" s="11" t="n"/>
      <c r="L66" s="11" t="n"/>
      <c r="M66" s="12" t="n"/>
      <c r="N66" s="11" t="n"/>
      <c r="O66" s="11" t="n"/>
      <c r="P66" s="11" t="n"/>
      <c r="Q66" s="13" t="n"/>
      <c r="R66" s="11" t="n"/>
      <c r="S66" s="14">
        <f>IF($A66="","",IF(COUNTIFS('Ejemplo movimientos'!$D$7:$D$506,$A66,'Ejemplo movimientos'!$G$7:$G$506,"Sale")&gt;COUNTIFS('Ejemplo movimientos'!$D$7:$D$506,$A66,'Ejemplo movimientos'!$G$7:$G$506,"Entra"),"Afuera","Adentro"))</f>
        <v/>
      </c>
      <c r="T66" s="14">
        <f>IF($A66="","",COUNTIFS('Ejemplo movimientos'!$D$7:$D$506,$A66,'Ejemplo movimientos'!$G$7:$G$506,"Sale"))</f>
        <v/>
      </c>
      <c r="U66" s="14">
        <f>IF($A66="","",COUNTIFS('Ejemplo movimientos'!$D$7:$D$506,$A66,'Ejemplo movimientos'!$G$7:$G$506,"Entra"))</f>
        <v/>
      </c>
    </row>
    <row r="67" ht="18" customHeight="1">
      <c r="A67" s="11" t="n"/>
      <c r="B67" s="11" t="n"/>
      <c r="C67" s="11" t="n"/>
      <c r="D67" s="12" t="n"/>
      <c r="E67" s="11" t="n"/>
      <c r="F67" s="12" t="n"/>
      <c r="G67" s="11" t="n"/>
      <c r="H67" s="12" t="n"/>
      <c r="I67" s="11" t="n"/>
      <c r="J67" s="11" t="n"/>
      <c r="K67" s="11" t="n"/>
      <c r="L67" s="11" t="n"/>
      <c r="M67" s="12" t="n"/>
      <c r="N67" s="11" t="n"/>
      <c r="O67" s="11" t="n"/>
      <c r="P67" s="11" t="n"/>
      <c r="Q67" s="13" t="n"/>
      <c r="R67" s="11" t="n"/>
      <c r="S67" s="14">
        <f>IF($A67="","",IF(COUNTIFS('Ejemplo movimientos'!$D$7:$D$506,$A67,'Ejemplo movimientos'!$G$7:$G$506,"Sale")&gt;COUNTIFS('Ejemplo movimientos'!$D$7:$D$506,$A67,'Ejemplo movimientos'!$G$7:$G$506,"Entra"),"Afuera","Adentro"))</f>
        <v/>
      </c>
      <c r="T67" s="14">
        <f>IF($A67="","",COUNTIFS('Ejemplo movimientos'!$D$7:$D$506,$A67,'Ejemplo movimientos'!$G$7:$G$506,"Sale"))</f>
        <v/>
      </c>
      <c r="U67" s="14">
        <f>IF($A67="","",COUNTIFS('Ejemplo movimientos'!$D$7:$D$506,$A67,'Ejemplo movimientos'!$G$7:$G$506,"Entra"))</f>
        <v/>
      </c>
    </row>
    <row r="68" ht="18" customHeight="1">
      <c r="A68" s="11" t="n"/>
      <c r="B68" s="11" t="n"/>
      <c r="C68" s="11" t="n"/>
      <c r="D68" s="12" t="n"/>
      <c r="E68" s="11" t="n"/>
      <c r="F68" s="12" t="n"/>
      <c r="G68" s="11" t="n"/>
      <c r="H68" s="12" t="n"/>
      <c r="I68" s="11" t="n"/>
      <c r="J68" s="11" t="n"/>
      <c r="K68" s="11" t="n"/>
      <c r="L68" s="11" t="n"/>
      <c r="M68" s="12" t="n"/>
      <c r="N68" s="11" t="n"/>
      <c r="O68" s="11" t="n"/>
      <c r="P68" s="11" t="n"/>
      <c r="Q68" s="13" t="n"/>
      <c r="R68" s="11" t="n"/>
      <c r="S68" s="14">
        <f>IF($A68="","",IF(COUNTIFS('Ejemplo movimientos'!$D$7:$D$506,$A68,'Ejemplo movimientos'!$G$7:$G$506,"Sale")&gt;COUNTIFS('Ejemplo movimientos'!$D$7:$D$506,$A68,'Ejemplo movimientos'!$G$7:$G$506,"Entra"),"Afuera","Adentro"))</f>
        <v/>
      </c>
      <c r="T68" s="14">
        <f>IF($A68="","",COUNTIFS('Ejemplo movimientos'!$D$7:$D$506,$A68,'Ejemplo movimientos'!$G$7:$G$506,"Sale"))</f>
        <v/>
      </c>
      <c r="U68" s="14">
        <f>IF($A68="","",COUNTIFS('Ejemplo movimientos'!$D$7:$D$506,$A68,'Ejemplo movimientos'!$G$7:$G$506,"Entra"))</f>
        <v/>
      </c>
    </row>
    <row r="69" ht="18" customHeight="1">
      <c r="A69" s="11" t="n"/>
      <c r="B69" s="11" t="n"/>
      <c r="C69" s="11" t="n"/>
      <c r="D69" s="12" t="n"/>
      <c r="E69" s="11" t="n"/>
      <c r="F69" s="12" t="n"/>
      <c r="G69" s="11" t="n"/>
      <c r="H69" s="12" t="n"/>
      <c r="I69" s="11" t="n"/>
      <c r="J69" s="11" t="n"/>
      <c r="K69" s="11" t="n"/>
      <c r="L69" s="11" t="n"/>
      <c r="M69" s="12" t="n"/>
      <c r="N69" s="11" t="n"/>
      <c r="O69" s="11" t="n"/>
      <c r="P69" s="11" t="n"/>
      <c r="Q69" s="13" t="n"/>
      <c r="R69" s="11" t="n"/>
      <c r="S69" s="14">
        <f>IF($A69="","",IF(COUNTIFS('Ejemplo movimientos'!$D$7:$D$506,$A69,'Ejemplo movimientos'!$G$7:$G$506,"Sale")&gt;COUNTIFS('Ejemplo movimientos'!$D$7:$D$506,$A69,'Ejemplo movimientos'!$G$7:$G$506,"Entra"),"Afuera","Adentro"))</f>
        <v/>
      </c>
      <c r="T69" s="14">
        <f>IF($A69="","",COUNTIFS('Ejemplo movimientos'!$D$7:$D$506,$A69,'Ejemplo movimientos'!$G$7:$G$506,"Sale"))</f>
        <v/>
      </c>
      <c r="U69" s="14">
        <f>IF($A69="","",COUNTIFS('Ejemplo movimientos'!$D$7:$D$506,$A69,'Ejemplo movimientos'!$G$7:$G$506,"Entra"))</f>
        <v/>
      </c>
    </row>
    <row r="70" ht="18" customHeight="1">
      <c r="A70" s="11" t="n"/>
      <c r="B70" s="11" t="n"/>
      <c r="C70" s="11" t="n"/>
      <c r="D70" s="12" t="n"/>
      <c r="E70" s="11" t="n"/>
      <c r="F70" s="12" t="n"/>
      <c r="G70" s="11" t="n"/>
      <c r="H70" s="12" t="n"/>
      <c r="I70" s="11" t="n"/>
      <c r="J70" s="11" t="n"/>
      <c r="K70" s="11" t="n"/>
      <c r="L70" s="11" t="n"/>
      <c r="M70" s="12" t="n"/>
      <c r="N70" s="11" t="n"/>
      <c r="O70" s="11" t="n"/>
      <c r="P70" s="11" t="n"/>
      <c r="Q70" s="13" t="n"/>
      <c r="R70" s="11" t="n"/>
      <c r="S70" s="14">
        <f>IF($A70="","",IF(COUNTIFS('Ejemplo movimientos'!$D$7:$D$506,$A70,'Ejemplo movimientos'!$G$7:$G$506,"Sale")&gt;COUNTIFS('Ejemplo movimientos'!$D$7:$D$506,$A70,'Ejemplo movimientos'!$G$7:$G$506,"Entra"),"Afuera","Adentro"))</f>
        <v/>
      </c>
      <c r="T70" s="14">
        <f>IF($A70="","",COUNTIFS('Ejemplo movimientos'!$D$7:$D$506,$A70,'Ejemplo movimientos'!$G$7:$G$506,"Sale"))</f>
        <v/>
      </c>
      <c r="U70" s="14">
        <f>IF($A70="","",COUNTIFS('Ejemplo movimientos'!$D$7:$D$506,$A70,'Ejemplo movimientos'!$G$7:$G$506,"Entra"))</f>
        <v/>
      </c>
    </row>
    <row r="71" ht="18" customHeight="1">
      <c r="A71" s="11" t="n"/>
      <c r="B71" s="11" t="n"/>
      <c r="C71" s="11" t="n"/>
      <c r="D71" s="12" t="n"/>
      <c r="E71" s="11" t="n"/>
      <c r="F71" s="12" t="n"/>
      <c r="G71" s="11" t="n"/>
      <c r="H71" s="12" t="n"/>
      <c r="I71" s="11" t="n"/>
      <c r="J71" s="11" t="n"/>
      <c r="K71" s="11" t="n"/>
      <c r="L71" s="11" t="n"/>
      <c r="M71" s="12" t="n"/>
      <c r="N71" s="11" t="n"/>
      <c r="O71" s="11" t="n"/>
      <c r="P71" s="11" t="n"/>
      <c r="Q71" s="13" t="n"/>
      <c r="R71" s="11" t="n"/>
      <c r="S71" s="14">
        <f>IF($A71="","",IF(COUNTIFS('Ejemplo movimientos'!$D$7:$D$506,$A71,'Ejemplo movimientos'!$G$7:$G$506,"Sale")&gt;COUNTIFS('Ejemplo movimientos'!$D$7:$D$506,$A71,'Ejemplo movimientos'!$G$7:$G$506,"Entra"),"Afuera","Adentro"))</f>
        <v/>
      </c>
      <c r="T71" s="14">
        <f>IF($A71="","",COUNTIFS('Ejemplo movimientos'!$D$7:$D$506,$A71,'Ejemplo movimientos'!$G$7:$G$506,"Sale"))</f>
        <v/>
      </c>
      <c r="U71" s="14">
        <f>IF($A71="","",COUNTIFS('Ejemplo movimientos'!$D$7:$D$506,$A71,'Ejemplo movimientos'!$G$7:$G$506,"Entra"))</f>
        <v/>
      </c>
    </row>
    <row r="72" ht="18" customHeight="1">
      <c r="A72" s="11" t="n"/>
      <c r="B72" s="11" t="n"/>
      <c r="C72" s="11" t="n"/>
      <c r="D72" s="12" t="n"/>
      <c r="E72" s="11" t="n"/>
      <c r="F72" s="12" t="n"/>
      <c r="G72" s="11" t="n"/>
      <c r="H72" s="12" t="n"/>
      <c r="I72" s="11" t="n"/>
      <c r="J72" s="11" t="n"/>
      <c r="K72" s="11" t="n"/>
      <c r="L72" s="11" t="n"/>
      <c r="M72" s="12" t="n"/>
      <c r="N72" s="11" t="n"/>
      <c r="O72" s="11" t="n"/>
      <c r="P72" s="11" t="n"/>
      <c r="Q72" s="13" t="n"/>
      <c r="R72" s="11" t="n"/>
      <c r="S72" s="14">
        <f>IF($A72="","",IF(COUNTIFS('Ejemplo movimientos'!$D$7:$D$506,$A72,'Ejemplo movimientos'!$G$7:$G$506,"Sale")&gt;COUNTIFS('Ejemplo movimientos'!$D$7:$D$506,$A72,'Ejemplo movimientos'!$G$7:$G$506,"Entra"),"Afuera","Adentro"))</f>
        <v/>
      </c>
      <c r="T72" s="14">
        <f>IF($A72="","",COUNTIFS('Ejemplo movimientos'!$D$7:$D$506,$A72,'Ejemplo movimientos'!$G$7:$G$506,"Sale"))</f>
        <v/>
      </c>
      <c r="U72" s="14">
        <f>IF($A72="","",COUNTIFS('Ejemplo movimientos'!$D$7:$D$506,$A72,'Ejemplo movimientos'!$G$7:$G$506,"Entra"))</f>
        <v/>
      </c>
    </row>
    <row r="73" ht="18" customHeight="1">
      <c r="A73" s="11" t="n"/>
      <c r="B73" s="11" t="n"/>
      <c r="C73" s="11" t="n"/>
      <c r="D73" s="12" t="n"/>
      <c r="E73" s="11" t="n"/>
      <c r="F73" s="12" t="n"/>
      <c r="G73" s="11" t="n"/>
      <c r="H73" s="12" t="n"/>
      <c r="I73" s="11" t="n"/>
      <c r="J73" s="11" t="n"/>
      <c r="K73" s="11" t="n"/>
      <c r="L73" s="11" t="n"/>
      <c r="M73" s="12" t="n"/>
      <c r="N73" s="11" t="n"/>
      <c r="O73" s="11" t="n"/>
      <c r="P73" s="11" t="n"/>
      <c r="Q73" s="13" t="n"/>
      <c r="R73" s="11" t="n"/>
      <c r="S73" s="14">
        <f>IF($A73="","",IF(COUNTIFS('Ejemplo movimientos'!$D$7:$D$506,$A73,'Ejemplo movimientos'!$G$7:$G$506,"Sale")&gt;COUNTIFS('Ejemplo movimientos'!$D$7:$D$506,$A73,'Ejemplo movimientos'!$G$7:$G$506,"Entra"),"Afuera","Adentro"))</f>
        <v/>
      </c>
      <c r="T73" s="14">
        <f>IF($A73="","",COUNTIFS('Ejemplo movimientos'!$D$7:$D$506,$A73,'Ejemplo movimientos'!$G$7:$G$506,"Sale"))</f>
        <v/>
      </c>
      <c r="U73" s="14">
        <f>IF($A73="","",COUNTIFS('Ejemplo movimientos'!$D$7:$D$506,$A73,'Ejemplo movimientos'!$G$7:$G$506,"Entra"))</f>
        <v/>
      </c>
    </row>
    <row r="74" ht="18" customHeight="1">
      <c r="A74" s="11" t="n"/>
      <c r="B74" s="11" t="n"/>
      <c r="C74" s="11" t="n"/>
      <c r="D74" s="12" t="n"/>
      <c r="E74" s="11" t="n"/>
      <c r="F74" s="12" t="n"/>
      <c r="G74" s="11" t="n"/>
      <c r="H74" s="12" t="n"/>
      <c r="I74" s="11" t="n"/>
      <c r="J74" s="11" t="n"/>
      <c r="K74" s="11" t="n"/>
      <c r="L74" s="11" t="n"/>
      <c r="M74" s="12" t="n"/>
      <c r="N74" s="11" t="n"/>
      <c r="O74" s="11" t="n"/>
      <c r="P74" s="11" t="n"/>
      <c r="Q74" s="13" t="n"/>
      <c r="R74" s="11" t="n"/>
      <c r="S74" s="14">
        <f>IF($A74="","",IF(COUNTIFS('Ejemplo movimientos'!$D$7:$D$506,$A74,'Ejemplo movimientos'!$G$7:$G$506,"Sale")&gt;COUNTIFS('Ejemplo movimientos'!$D$7:$D$506,$A74,'Ejemplo movimientos'!$G$7:$G$506,"Entra"),"Afuera","Adentro"))</f>
        <v/>
      </c>
      <c r="T74" s="14">
        <f>IF($A74="","",COUNTIFS('Ejemplo movimientos'!$D$7:$D$506,$A74,'Ejemplo movimientos'!$G$7:$G$506,"Sale"))</f>
        <v/>
      </c>
      <c r="U74" s="14">
        <f>IF($A74="","",COUNTIFS('Ejemplo movimientos'!$D$7:$D$506,$A74,'Ejemplo movimientos'!$G$7:$G$506,"Entra"))</f>
        <v/>
      </c>
    </row>
    <row r="75" ht="18" customHeight="1">
      <c r="A75" s="11" t="n"/>
      <c r="B75" s="11" t="n"/>
      <c r="C75" s="11" t="n"/>
      <c r="D75" s="12" t="n"/>
      <c r="E75" s="11" t="n"/>
      <c r="F75" s="12" t="n"/>
      <c r="G75" s="11" t="n"/>
      <c r="H75" s="12" t="n"/>
      <c r="I75" s="11" t="n"/>
      <c r="J75" s="11" t="n"/>
      <c r="K75" s="11" t="n"/>
      <c r="L75" s="11" t="n"/>
      <c r="M75" s="12" t="n"/>
      <c r="N75" s="11" t="n"/>
      <c r="O75" s="11" t="n"/>
      <c r="P75" s="11" t="n"/>
      <c r="Q75" s="13" t="n"/>
      <c r="R75" s="11" t="n"/>
      <c r="S75" s="14">
        <f>IF($A75="","",IF(COUNTIFS('Ejemplo movimientos'!$D$7:$D$506,$A75,'Ejemplo movimientos'!$G$7:$G$506,"Sale")&gt;COUNTIFS('Ejemplo movimientos'!$D$7:$D$506,$A75,'Ejemplo movimientos'!$G$7:$G$506,"Entra"),"Afuera","Adentro"))</f>
        <v/>
      </c>
      <c r="T75" s="14">
        <f>IF($A75="","",COUNTIFS('Ejemplo movimientos'!$D$7:$D$506,$A75,'Ejemplo movimientos'!$G$7:$G$506,"Sale"))</f>
        <v/>
      </c>
      <c r="U75" s="14">
        <f>IF($A75="","",COUNTIFS('Ejemplo movimientos'!$D$7:$D$506,$A75,'Ejemplo movimientos'!$G$7:$G$506,"Entra"))</f>
        <v/>
      </c>
    </row>
    <row r="76" ht="18" customHeight="1">
      <c r="A76" s="11" t="n"/>
      <c r="B76" s="11" t="n"/>
      <c r="C76" s="11" t="n"/>
      <c r="D76" s="12" t="n"/>
      <c r="E76" s="11" t="n"/>
      <c r="F76" s="12" t="n"/>
      <c r="G76" s="11" t="n"/>
      <c r="H76" s="12" t="n"/>
      <c r="I76" s="11" t="n"/>
      <c r="J76" s="11" t="n"/>
      <c r="K76" s="11" t="n"/>
      <c r="L76" s="11" t="n"/>
      <c r="M76" s="12" t="n"/>
      <c r="N76" s="11" t="n"/>
      <c r="O76" s="11" t="n"/>
      <c r="P76" s="11" t="n"/>
      <c r="Q76" s="13" t="n"/>
      <c r="R76" s="11" t="n"/>
      <c r="S76" s="14">
        <f>IF($A76="","",IF(COUNTIFS('Ejemplo movimientos'!$D$7:$D$506,$A76,'Ejemplo movimientos'!$G$7:$G$506,"Sale")&gt;COUNTIFS('Ejemplo movimientos'!$D$7:$D$506,$A76,'Ejemplo movimientos'!$G$7:$G$506,"Entra"),"Afuera","Adentro"))</f>
        <v/>
      </c>
      <c r="T76" s="14">
        <f>IF($A76="","",COUNTIFS('Ejemplo movimientos'!$D$7:$D$506,$A76,'Ejemplo movimientos'!$G$7:$G$506,"Sale"))</f>
        <v/>
      </c>
      <c r="U76" s="14">
        <f>IF($A76="","",COUNTIFS('Ejemplo movimientos'!$D$7:$D$506,$A76,'Ejemplo movimientos'!$G$7:$G$506,"Entra"))</f>
        <v/>
      </c>
    </row>
    <row r="77" ht="18" customHeight="1">
      <c r="A77" s="11" t="n"/>
      <c r="B77" s="11" t="n"/>
      <c r="C77" s="11" t="n"/>
      <c r="D77" s="12" t="n"/>
      <c r="E77" s="11" t="n"/>
      <c r="F77" s="12" t="n"/>
      <c r="G77" s="11" t="n"/>
      <c r="H77" s="12" t="n"/>
      <c r="I77" s="11" t="n"/>
      <c r="J77" s="11" t="n"/>
      <c r="K77" s="11" t="n"/>
      <c r="L77" s="11" t="n"/>
      <c r="M77" s="12" t="n"/>
      <c r="N77" s="11" t="n"/>
      <c r="O77" s="11" t="n"/>
      <c r="P77" s="11" t="n"/>
      <c r="Q77" s="13" t="n"/>
      <c r="R77" s="11" t="n"/>
      <c r="S77" s="14">
        <f>IF($A77="","",IF(COUNTIFS('Ejemplo movimientos'!$D$7:$D$506,$A77,'Ejemplo movimientos'!$G$7:$G$506,"Sale")&gt;COUNTIFS('Ejemplo movimientos'!$D$7:$D$506,$A77,'Ejemplo movimientos'!$G$7:$G$506,"Entra"),"Afuera","Adentro"))</f>
        <v/>
      </c>
      <c r="T77" s="14">
        <f>IF($A77="","",COUNTIFS('Ejemplo movimientos'!$D$7:$D$506,$A77,'Ejemplo movimientos'!$G$7:$G$506,"Sale"))</f>
        <v/>
      </c>
      <c r="U77" s="14">
        <f>IF($A77="","",COUNTIFS('Ejemplo movimientos'!$D$7:$D$506,$A77,'Ejemplo movimientos'!$G$7:$G$506,"Entra"))</f>
        <v/>
      </c>
    </row>
    <row r="78" ht="18" customHeight="1">
      <c r="A78" s="11" t="n"/>
      <c r="B78" s="11" t="n"/>
      <c r="C78" s="11" t="n"/>
      <c r="D78" s="12" t="n"/>
      <c r="E78" s="11" t="n"/>
      <c r="F78" s="12" t="n"/>
      <c r="G78" s="11" t="n"/>
      <c r="H78" s="12" t="n"/>
      <c r="I78" s="11" t="n"/>
      <c r="J78" s="11" t="n"/>
      <c r="K78" s="11" t="n"/>
      <c r="L78" s="11" t="n"/>
      <c r="M78" s="12" t="n"/>
      <c r="N78" s="11" t="n"/>
      <c r="O78" s="11" t="n"/>
      <c r="P78" s="11" t="n"/>
      <c r="Q78" s="13" t="n"/>
      <c r="R78" s="11" t="n"/>
      <c r="S78" s="14">
        <f>IF($A78="","",IF(COUNTIFS('Ejemplo movimientos'!$D$7:$D$506,$A78,'Ejemplo movimientos'!$G$7:$G$506,"Sale")&gt;COUNTIFS('Ejemplo movimientos'!$D$7:$D$506,$A78,'Ejemplo movimientos'!$G$7:$G$506,"Entra"),"Afuera","Adentro"))</f>
        <v/>
      </c>
      <c r="T78" s="14">
        <f>IF($A78="","",COUNTIFS('Ejemplo movimientos'!$D$7:$D$506,$A78,'Ejemplo movimientos'!$G$7:$G$506,"Sale"))</f>
        <v/>
      </c>
      <c r="U78" s="14">
        <f>IF($A78="","",COUNTIFS('Ejemplo movimientos'!$D$7:$D$506,$A78,'Ejemplo movimientos'!$G$7:$G$506,"Entra"))</f>
        <v/>
      </c>
    </row>
    <row r="79" ht="18" customHeight="1">
      <c r="A79" s="11" t="n"/>
      <c r="B79" s="11" t="n"/>
      <c r="C79" s="11" t="n"/>
      <c r="D79" s="12" t="n"/>
      <c r="E79" s="11" t="n"/>
      <c r="F79" s="12" t="n"/>
      <c r="G79" s="11" t="n"/>
      <c r="H79" s="12" t="n"/>
      <c r="I79" s="11" t="n"/>
      <c r="J79" s="11" t="n"/>
      <c r="K79" s="11" t="n"/>
      <c r="L79" s="11" t="n"/>
      <c r="M79" s="12" t="n"/>
      <c r="N79" s="11" t="n"/>
      <c r="O79" s="11" t="n"/>
      <c r="P79" s="11" t="n"/>
      <c r="Q79" s="13" t="n"/>
      <c r="R79" s="11" t="n"/>
      <c r="S79" s="14">
        <f>IF($A79="","",IF(COUNTIFS('Ejemplo movimientos'!$D$7:$D$506,$A79,'Ejemplo movimientos'!$G$7:$G$506,"Sale")&gt;COUNTIFS('Ejemplo movimientos'!$D$7:$D$506,$A79,'Ejemplo movimientos'!$G$7:$G$506,"Entra"),"Afuera","Adentro"))</f>
        <v/>
      </c>
      <c r="T79" s="14">
        <f>IF($A79="","",COUNTIFS('Ejemplo movimientos'!$D$7:$D$506,$A79,'Ejemplo movimientos'!$G$7:$G$506,"Sale"))</f>
        <v/>
      </c>
      <c r="U79" s="14">
        <f>IF($A79="","",COUNTIFS('Ejemplo movimientos'!$D$7:$D$506,$A79,'Ejemplo movimientos'!$G$7:$G$506,"Entra"))</f>
        <v/>
      </c>
    </row>
    <row r="80" ht="18" customHeight="1">
      <c r="A80" s="11" t="n"/>
      <c r="B80" s="11" t="n"/>
      <c r="C80" s="11" t="n"/>
      <c r="D80" s="12" t="n"/>
      <c r="E80" s="11" t="n"/>
      <c r="F80" s="12" t="n"/>
      <c r="G80" s="11" t="n"/>
      <c r="H80" s="12" t="n"/>
      <c r="I80" s="11" t="n"/>
      <c r="J80" s="11" t="n"/>
      <c r="K80" s="11" t="n"/>
      <c r="L80" s="11" t="n"/>
      <c r="M80" s="12" t="n"/>
      <c r="N80" s="11" t="n"/>
      <c r="O80" s="11" t="n"/>
      <c r="P80" s="11" t="n"/>
      <c r="Q80" s="13" t="n"/>
      <c r="R80" s="11" t="n"/>
      <c r="S80" s="14">
        <f>IF($A80="","",IF(COUNTIFS('Ejemplo movimientos'!$D$7:$D$506,$A80,'Ejemplo movimientos'!$G$7:$G$506,"Sale")&gt;COUNTIFS('Ejemplo movimientos'!$D$7:$D$506,$A80,'Ejemplo movimientos'!$G$7:$G$506,"Entra"),"Afuera","Adentro"))</f>
        <v/>
      </c>
      <c r="T80" s="14">
        <f>IF($A80="","",COUNTIFS('Ejemplo movimientos'!$D$7:$D$506,$A80,'Ejemplo movimientos'!$G$7:$G$506,"Sale"))</f>
        <v/>
      </c>
      <c r="U80" s="14">
        <f>IF($A80="","",COUNTIFS('Ejemplo movimientos'!$D$7:$D$506,$A80,'Ejemplo movimientos'!$G$7:$G$506,"Entra"))</f>
        <v/>
      </c>
    </row>
    <row r="81" ht="18" customHeight="1">
      <c r="A81" s="11" t="n"/>
      <c r="B81" s="11" t="n"/>
      <c r="C81" s="11" t="n"/>
      <c r="D81" s="12" t="n"/>
      <c r="E81" s="11" t="n"/>
      <c r="F81" s="12" t="n"/>
      <c r="G81" s="11" t="n"/>
      <c r="H81" s="12" t="n"/>
      <c r="I81" s="11" t="n"/>
      <c r="J81" s="11" t="n"/>
      <c r="K81" s="11" t="n"/>
      <c r="L81" s="11" t="n"/>
      <c r="M81" s="12" t="n"/>
      <c r="N81" s="11" t="n"/>
      <c r="O81" s="11" t="n"/>
      <c r="P81" s="11" t="n"/>
      <c r="Q81" s="13" t="n"/>
      <c r="R81" s="11" t="n"/>
      <c r="S81" s="14">
        <f>IF($A81="","",IF(COUNTIFS('Ejemplo movimientos'!$D$7:$D$506,$A81,'Ejemplo movimientos'!$G$7:$G$506,"Sale")&gt;COUNTIFS('Ejemplo movimientos'!$D$7:$D$506,$A81,'Ejemplo movimientos'!$G$7:$G$506,"Entra"),"Afuera","Adentro"))</f>
        <v/>
      </c>
      <c r="T81" s="14">
        <f>IF($A81="","",COUNTIFS('Ejemplo movimientos'!$D$7:$D$506,$A81,'Ejemplo movimientos'!$G$7:$G$506,"Sale"))</f>
        <v/>
      </c>
      <c r="U81" s="14">
        <f>IF($A81="","",COUNTIFS('Ejemplo movimientos'!$D$7:$D$506,$A81,'Ejemplo movimientos'!$G$7:$G$506,"Entra"))</f>
        <v/>
      </c>
    </row>
    <row r="82" ht="18" customHeight="1">
      <c r="A82" s="11" t="n"/>
      <c r="B82" s="11" t="n"/>
      <c r="C82" s="11" t="n"/>
      <c r="D82" s="12" t="n"/>
      <c r="E82" s="11" t="n"/>
      <c r="F82" s="12" t="n"/>
      <c r="G82" s="11" t="n"/>
      <c r="H82" s="12" t="n"/>
      <c r="I82" s="11" t="n"/>
      <c r="J82" s="11" t="n"/>
      <c r="K82" s="11" t="n"/>
      <c r="L82" s="11" t="n"/>
      <c r="M82" s="12" t="n"/>
      <c r="N82" s="11" t="n"/>
      <c r="O82" s="11" t="n"/>
      <c r="P82" s="11" t="n"/>
      <c r="Q82" s="13" t="n"/>
      <c r="R82" s="11" t="n"/>
      <c r="S82" s="14">
        <f>IF($A82="","",IF(COUNTIFS('Ejemplo movimientos'!$D$7:$D$506,$A82,'Ejemplo movimientos'!$G$7:$G$506,"Sale")&gt;COUNTIFS('Ejemplo movimientos'!$D$7:$D$506,$A82,'Ejemplo movimientos'!$G$7:$G$506,"Entra"),"Afuera","Adentro"))</f>
        <v/>
      </c>
      <c r="T82" s="14">
        <f>IF($A82="","",COUNTIFS('Ejemplo movimientos'!$D$7:$D$506,$A82,'Ejemplo movimientos'!$G$7:$G$506,"Sale"))</f>
        <v/>
      </c>
      <c r="U82" s="14">
        <f>IF($A82="","",COUNTIFS('Ejemplo movimientos'!$D$7:$D$506,$A82,'Ejemplo movimientos'!$G$7:$G$506,"Entra"))</f>
        <v/>
      </c>
    </row>
    <row r="83" ht="18" customHeight="1">
      <c r="A83" s="11" t="n"/>
      <c r="B83" s="11" t="n"/>
      <c r="C83" s="11" t="n"/>
      <c r="D83" s="12" t="n"/>
      <c r="E83" s="11" t="n"/>
      <c r="F83" s="12" t="n"/>
      <c r="G83" s="11" t="n"/>
      <c r="H83" s="12" t="n"/>
      <c r="I83" s="11" t="n"/>
      <c r="J83" s="11" t="n"/>
      <c r="K83" s="11" t="n"/>
      <c r="L83" s="11" t="n"/>
      <c r="M83" s="12" t="n"/>
      <c r="N83" s="11" t="n"/>
      <c r="O83" s="11" t="n"/>
      <c r="P83" s="11" t="n"/>
      <c r="Q83" s="13" t="n"/>
      <c r="R83" s="11" t="n"/>
      <c r="S83" s="14">
        <f>IF($A83="","",IF(COUNTIFS('Ejemplo movimientos'!$D$7:$D$506,$A83,'Ejemplo movimientos'!$G$7:$G$506,"Sale")&gt;COUNTIFS('Ejemplo movimientos'!$D$7:$D$506,$A83,'Ejemplo movimientos'!$G$7:$G$506,"Entra"),"Afuera","Adentro"))</f>
        <v/>
      </c>
      <c r="T83" s="14">
        <f>IF($A83="","",COUNTIFS('Ejemplo movimientos'!$D$7:$D$506,$A83,'Ejemplo movimientos'!$G$7:$G$506,"Sale"))</f>
        <v/>
      </c>
      <c r="U83" s="14">
        <f>IF($A83="","",COUNTIFS('Ejemplo movimientos'!$D$7:$D$506,$A83,'Ejemplo movimientos'!$G$7:$G$506,"Entra"))</f>
        <v/>
      </c>
    </row>
    <row r="84" ht="18" customHeight="1">
      <c r="A84" s="11" t="n"/>
      <c r="B84" s="11" t="n"/>
      <c r="C84" s="11" t="n"/>
      <c r="D84" s="12" t="n"/>
      <c r="E84" s="11" t="n"/>
      <c r="F84" s="12" t="n"/>
      <c r="G84" s="11" t="n"/>
      <c r="H84" s="12" t="n"/>
      <c r="I84" s="11" t="n"/>
      <c r="J84" s="11" t="n"/>
      <c r="K84" s="11" t="n"/>
      <c r="L84" s="11" t="n"/>
      <c r="M84" s="12" t="n"/>
      <c r="N84" s="11" t="n"/>
      <c r="O84" s="11" t="n"/>
      <c r="P84" s="11" t="n"/>
      <c r="Q84" s="13" t="n"/>
      <c r="R84" s="11" t="n"/>
      <c r="S84" s="14">
        <f>IF($A84="","",IF(COUNTIFS('Ejemplo movimientos'!$D$7:$D$506,$A84,'Ejemplo movimientos'!$G$7:$G$506,"Sale")&gt;COUNTIFS('Ejemplo movimientos'!$D$7:$D$506,$A84,'Ejemplo movimientos'!$G$7:$G$506,"Entra"),"Afuera","Adentro"))</f>
        <v/>
      </c>
      <c r="T84" s="14">
        <f>IF($A84="","",COUNTIFS('Ejemplo movimientos'!$D$7:$D$506,$A84,'Ejemplo movimientos'!$G$7:$G$506,"Sale"))</f>
        <v/>
      </c>
      <c r="U84" s="14">
        <f>IF($A84="","",COUNTIFS('Ejemplo movimientos'!$D$7:$D$506,$A84,'Ejemplo movimientos'!$G$7:$G$506,"Entra"))</f>
        <v/>
      </c>
    </row>
    <row r="85" ht="18" customHeight="1">
      <c r="A85" s="11" t="n"/>
      <c r="B85" s="11" t="n"/>
      <c r="C85" s="11" t="n"/>
      <c r="D85" s="12" t="n"/>
      <c r="E85" s="11" t="n"/>
      <c r="F85" s="12" t="n"/>
      <c r="G85" s="11" t="n"/>
      <c r="H85" s="12" t="n"/>
      <c r="I85" s="11" t="n"/>
      <c r="J85" s="11" t="n"/>
      <c r="K85" s="11" t="n"/>
      <c r="L85" s="11" t="n"/>
      <c r="M85" s="12" t="n"/>
      <c r="N85" s="11" t="n"/>
      <c r="O85" s="11" t="n"/>
      <c r="P85" s="11" t="n"/>
      <c r="Q85" s="13" t="n"/>
      <c r="R85" s="11" t="n"/>
      <c r="S85" s="14">
        <f>IF($A85="","",IF(COUNTIFS('Ejemplo movimientos'!$D$7:$D$506,$A85,'Ejemplo movimientos'!$G$7:$G$506,"Sale")&gt;COUNTIFS('Ejemplo movimientos'!$D$7:$D$506,$A85,'Ejemplo movimientos'!$G$7:$G$506,"Entra"),"Afuera","Adentro"))</f>
        <v/>
      </c>
      <c r="T85" s="14">
        <f>IF($A85="","",COUNTIFS('Ejemplo movimientos'!$D$7:$D$506,$A85,'Ejemplo movimientos'!$G$7:$G$506,"Sale"))</f>
        <v/>
      </c>
      <c r="U85" s="14">
        <f>IF($A85="","",COUNTIFS('Ejemplo movimientos'!$D$7:$D$506,$A85,'Ejemplo movimientos'!$G$7:$G$506,"Entra"))</f>
        <v/>
      </c>
    </row>
    <row r="86" ht="18" customHeight="1">
      <c r="A86" s="11" t="n"/>
      <c r="B86" s="11" t="n"/>
      <c r="C86" s="11" t="n"/>
      <c r="D86" s="12" t="n"/>
      <c r="E86" s="11" t="n"/>
      <c r="F86" s="12" t="n"/>
      <c r="G86" s="11" t="n"/>
      <c r="H86" s="12" t="n"/>
      <c r="I86" s="11" t="n"/>
      <c r="J86" s="11" t="n"/>
      <c r="K86" s="11" t="n"/>
      <c r="L86" s="11" t="n"/>
      <c r="M86" s="12" t="n"/>
      <c r="N86" s="11" t="n"/>
      <c r="O86" s="11" t="n"/>
      <c r="P86" s="11" t="n"/>
      <c r="Q86" s="13" t="n"/>
      <c r="R86" s="11" t="n"/>
      <c r="S86" s="14">
        <f>IF($A86="","",IF(COUNTIFS('Ejemplo movimientos'!$D$7:$D$506,$A86,'Ejemplo movimientos'!$G$7:$G$506,"Sale")&gt;COUNTIFS('Ejemplo movimientos'!$D$7:$D$506,$A86,'Ejemplo movimientos'!$G$7:$G$506,"Entra"),"Afuera","Adentro"))</f>
        <v/>
      </c>
      <c r="T86" s="14">
        <f>IF($A86="","",COUNTIFS('Ejemplo movimientos'!$D$7:$D$506,$A86,'Ejemplo movimientos'!$G$7:$G$506,"Sale"))</f>
        <v/>
      </c>
      <c r="U86" s="14">
        <f>IF($A86="","",COUNTIFS('Ejemplo movimientos'!$D$7:$D$506,$A86,'Ejemplo movimientos'!$G$7:$G$506,"Entra"))</f>
        <v/>
      </c>
    </row>
    <row r="87" ht="18" customHeight="1">
      <c r="A87" s="11" t="n"/>
      <c r="B87" s="11" t="n"/>
      <c r="C87" s="11" t="n"/>
      <c r="D87" s="12" t="n"/>
      <c r="E87" s="11" t="n"/>
      <c r="F87" s="12" t="n"/>
      <c r="G87" s="11" t="n"/>
      <c r="H87" s="12" t="n"/>
      <c r="I87" s="11" t="n"/>
      <c r="J87" s="11" t="n"/>
      <c r="K87" s="11" t="n"/>
      <c r="L87" s="11" t="n"/>
      <c r="M87" s="12" t="n"/>
      <c r="N87" s="11" t="n"/>
      <c r="O87" s="11" t="n"/>
      <c r="P87" s="11" t="n"/>
      <c r="Q87" s="13" t="n"/>
      <c r="R87" s="11" t="n"/>
      <c r="S87" s="14">
        <f>IF($A87="","",IF(COUNTIFS('Ejemplo movimientos'!$D$7:$D$506,$A87,'Ejemplo movimientos'!$G$7:$G$506,"Sale")&gt;COUNTIFS('Ejemplo movimientos'!$D$7:$D$506,$A87,'Ejemplo movimientos'!$G$7:$G$506,"Entra"),"Afuera","Adentro"))</f>
        <v/>
      </c>
      <c r="T87" s="14">
        <f>IF($A87="","",COUNTIFS('Ejemplo movimientos'!$D$7:$D$506,$A87,'Ejemplo movimientos'!$G$7:$G$506,"Sale"))</f>
        <v/>
      </c>
      <c r="U87" s="14">
        <f>IF($A87="","",COUNTIFS('Ejemplo movimientos'!$D$7:$D$506,$A87,'Ejemplo movimientos'!$G$7:$G$506,"Entra"))</f>
        <v/>
      </c>
    </row>
    <row r="88" ht="18" customHeight="1">
      <c r="A88" s="11" t="n"/>
      <c r="B88" s="11" t="n"/>
      <c r="C88" s="11" t="n"/>
      <c r="D88" s="12" t="n"/>
      <c r="E88" s="11" t="n"/>
      <c r="F88" s="12" t="n"/>
      <c r="G88" s="11" t="n"/>
      <c r="H88" s="12" t="n"/>
      <c r="I88" s="11" t="n"/>
      <c r="J88" s="11" t="n"/>
      <c r="K88" s="11" t="n"/>
      <c r="L88" s="11" t="n"/>
      <c r="M88" s="12" t="n"/>
      <c r="N88" s="11" t="n"/>
      <c r="O88" s="11" t="n"/>
      <c r="P88" s="11" t="n"/>
      <c r="Q88" s="13" t="n"/>
      <c r="R88" s="11" t="n"/>
      <c r="S88" s="14">
        <f>IF($A88="","",IF(COUNTIFS('Ejemplo movimientos'!$D$7:$D$506,$A88,'Ejemplo movimientos'!$G$7:$G$506,"Sale")&gt;COUNTIFS('Ejemplo movimientos'!$D$7:$D$506,$A88,'Ejemplo movimientos'!$G$7:$G$506,"Entra"),"Afuera","Adentro"))</f>
        <v/>
      </c>
      <c r="T88" s="14">
        <f>IF($A88="","",COUNTIFS('Ejemplo movimientos'!$D$7:$D$506,$A88,'Ejemplo movimientos'!$G$7:$G$506,"Sale"))</f>
        <v/>
      </c>
      <c r="U88" s="14">
        <f>IF($A88="","",COUNTIFS('Ejemplo movimientos'!$D$7:$D$506,$A88,'Ejemplo movimientos'!$G$7:$G$506,"Entra"))</f>
        <v/>
      </c>
    </row>
    <row r="89" ht="18" customHeight="1">
      <c r="A89" s="11" t="n"/>
      <c r="B89" s="11" t="n"/>
      <c r="C89" s="11" t="n"/>
      <c r="D89" s="12" t="n"/>
      <c r="E89" s="11" t="n"/>
      <c r="F89" s="12" t="n"/>
      <c r="G89" s="11" t="n"/>
      <c r="H89" s="12" t="n"/>
      <c r="I89" s="11" t="n"/>
      <c r="J89" s="11" t="n"/>
      <c r="K89" s="11" t="n"/>
      <c r="L89" s="11" t="n"/>
      <c r="M89" s="12" t="n"/>
      <c r="N89" s="11" t="n"/>
      <c r="O89" s="11" t="n"/>
      <c r="P89" s="11" t="n"/>
      <c r="Q89" s="13" t="n"/>
      <c r="R89" s="11" t="n"/>
      <c r="S89" s="14">
        <f>IF($A89="","",IF(COUNTIFS('Ejemplo movimientos'!$D$7:$D$506,$A89,'Ejemplo movimientos'!$G$7:$G$506,"Sale")&gt;COUNTIFS('Ejemplo movimientos'!$D$7:$D$506,$A89,'Ejemplo movimientos'!$G$7:$G$506,"Entra"),"Afuera","Adentro"))</f>
        <v/>
      </c>
      <c r="T89" s="14">
        <f>IF($A89="","",COUNTIFS('Ejemplo movimientos'!$D$7:$D$506,$A89,'Ejemplo movimientos'!$G$7:$G$506,"Sale"))</f>
        <v/>
      </c>
      <c r="U89" s="14">
        <f>IF($A89="","",COUNTIFS('Ejemplo movimientos'!$D$7:$D$506,$A89,'Ejemplo movimientos'!$G$7:$G$506,"Entra"))</f>
        <v/>
      </c>
    </row>
    <row r="90" ht="18" customHeight="1">
      <c r="A90" s="11" t="n"/>
      <c r="B90" s="11" t="n"/>
      <c r="C90" s="11" t="n"/>
      <c r="D90" s="12" t="n"/>
      <c r="E90" s="11" t="n"/>
      <c r="F90" s="12" t="n"/>
      <c r="G90" s="11" t="n"/>
      <c r="H90" s="12" t="n"/>
      <c r="I90" s="11" t="n"/>
      <c r="J90" s="11" t="n"/>
      <c r="K90" s="11" t="n"/>
      <c r="L90" s="11" t="n"/>
      <c r="M90" s="12" t="n"/>
      <c r="N90" s="11" t="n"/>
      <c r="O90" s="11" t="n"/>
      <c r="P90" s="11" t="n"/>
      <c r="Q90" s="13" t="n"/>
      <c r="R90" s="11" t="n"/>
      <c r="S90" s="14">
        <f>IF($A90="","",IF(COUNTIFS('Ejemplo movimientos'!$D$7:$D$506,$A90,'Ejemplo movimientos'!$G$7:$G$506,"Sale")&gt;COUNTIFS('Ejemplo movimientos'!$D$7:$D$506,$A90,'Ejemplo movimientos'!$G$7:$G$506,"Entra"),"Afuera","Adentro"))</f>
        <v/>
      </c>
      <c r="T90" s="14">
        <f>IF($A90="","",COUNTIFS('Ejemplo movimientos'!$D$7:$D$506,$A90,'Ejemplo movimientos'!$G$7:$G$506,"Sale"))</f>
        <v/>
      </c>
      <c r="U90" s="14">
        <f>IF($A90="","",COUNTIFS('Ejemplo movimientos'!$D$7:$D$506,$A90,'Ejemplo movimientos'!$G$7:$G$506,"Entra"))</f>
        <v/>
      </c>
    </row>
    <row r="91" ht="18" customHeight="1">
      <c r="A91" s="11" t="n"/>
      <c r="B91" s="11" t="n"/>
      <c r="C91" s="11" t="n"/>
      <c r="D91" s="12" t="n"/>
      <c r="E91" s="11" t="n"/>
      <c r="F91" s="12" t="n"/>
      <c r="G91" s="11" t="n"/>
      <c r="H91" s="12" t="n"/>
      <c r="I91" s="11" t="n"/>
      <c r="J91" s="11" t="n"/>
      <c r="K91" s="11" t="n"/>
      <c r="L91" s="11" t="n"/>
      <c r="M91" s="12" t="n"/>
      <c r="N91" s="11" t="n"/>
      <c r="O91" s="11" t="n"/>
      <c r="P91" s="11" t="n"/>
      <c r="Q91" s="13" t="n"/>
      <c r="R91" s="11" t="n"/>
      <c r="S91" s="14">
        <f>IF($A91="","",IF(COUNTIFS('Ejemplo movimientos'!$D$7:$D$506,$A91,'Ejemplo movimientos'!$G$7:$G$506,"Sale")&gt;COUNTIFS('Ejemplo movimientos'!$D$7:$D$506,$A91,'Ejemplo movimientos'!$G$7:$G$506,"Entra"),"Afuera","Adentro"))</f>
        <v/>
      </c>
      <c r="T91" s="14">
        <f>IF($A91="","",COUNTIFS('Ejemplo movimientos'!$D$7:$D$506,$A91,'Ejemplo movimientos'!$G$7:$G$506,"Sale"))</f>
        <v/>
      </c>
      <c r="U91" s="14">
        <f>IF($A91="","",COUNTIFS('Ejemplo movimientos'!$D$7:$D$506,$A91,'Ejemplo movimientos'!$G$7:$G$506,"Entra"))</f>
        <v/>
      </c>
    </row>
    <row r="92" ht="18" customHeight="1">
      <c r="A92" s="11" t="n"/>
      <c r="B92" s="11" t="n"/>
      <c r="C92" s="11" t="n"/>
      <c r="D92" s="12" t="n"/>
      <c r="E92" s="11" t="n"/>
      <c r="F92" s="12" t="n"/>
      <c r="G92" s="11" t="n"/>
      <c r="H92" s="12" t="n"/>
      <c r="I92" s="11" t="n"/>
      <c r="J92" s="11" t="n"/>
      <c r="K92" s="11" t="n"/>
      <c r="L92" s="11" t="n"/>
      <c r="M92" s="12" t="n"/>
      <c r="N92" s="11" t="n"/>
      <c r="O92" s="11" t="n"/>
      <c r="P92" s="11" t="n"/>
      <c r="Q92" s="13" t="n"/>
      <c r="R92" s="11" t="n"/>
      <c r="S92" s="14">
        <f>IF($A92="","",IF(COUNTIFS('Ejemplo movimientos'!$D$7:$D$506,$A92,'Ejemplo movimientos'!$G$7:$G$506,"Sale")&gt;COUNTIFS('Ejemplo movimientos'!$D$7:$D$506,$A92,'Ejemplo movimientos'!$G$7:$G$506,"Entra"),"Afuera","Adentro"))</f>
        <v/>
      </c>
      <c r="T92" s="14">
        <f>IF($A92="","",COUNTIFS('Ejemplo movimientos'!$D$7:$D$506,$A92,'Ejemplo movimientos'!$G$7:$G$506,"Sale"))</f>
        <v/>
      </c>
      <c r="U92" s="14">
        <f>IF($A92="","",COUNTIFS('Ejemplo movimientos'!$D$7:$D$506,$A92,'Ejemplo movimientos'!$G$7:$G$506,"Entra"))</f>
        <v/>
      </c>
    </row>
    <row r="93" ht="18" customHeight="1">
      <c r="A93" s="11" t="n"/>
      <c r="B93" s="11" t="n"/>
      <c r="C93" s="11" t="n"/>
      <c r="D93" s="12" t="n"/>
      <c r="E93" s="11" t="n"/>
      <c r="F93" s="12" t="n"/>
      <c r="G93" s="11" t="n"/>
      <c r="H93" s="12" t="n"/>
      <c r="I93" s="11" t="n"/>
      <c r="J93" s="11" t="n"/>
      <c r="K93" s="11" t="n"/>
      <c r="L93" s="11" t="n"/>
      <c r="M93" s="12" t="n"/>
      <c r="N93" s="11" t="n"/>
      <c r="O93" s="11" t="n"/>
      <c r="P93" s="11" t="n"/>
      <c r="Q93" s="13" t="n"/>
      <c r="R93" s="11" t="n"/>
      <c r="S93" s="14">
        <f>IF($A93="","",IF(COUNTIFS('Ejemplo movimientos'!$D$7:$D$506,$A93,'Ejemplo movimientos'!$G$7:$G$506,"Sale")&gt;COUNTIFS('Ejemplo movimientos'!$D$7:$D$506,$A93,'Ejemplo movimientos'!$G$7:$G$506,"Entra"),"Afuera","Adentro"))</f>
        <v/>
      </c>
      <c r="T93" s="14">
        <f>IF($A93="","",COUNTIFS('Ejemplo movimientos'!$D$7:$D$506,$A93,'Ejemplo movimientos'!$G$7:$G$506,"Sale"))</f>
        <v/>
      </c>
      <c r="U93" s="14">
        <f>IF($A93="","",COUNTIFS('Ejemplo movimientos'!$D$7:$D$506,$A93,'Ejemplo movimientos'!$G$7:$G$506,"Entra"))</f>
        <v/>
      </c>
    </row>
    <row r="94" ht="18" customHeight="1">
      <c r="A94" s="11" t="n"/>
      <c r="B94" s="11" t="n"/>
      <c r="C94" s="11" t="n"/>
      <c r="D94" s="12" t="n"/>
      <c r="E94" s="11" t="n"/>
      <c r="F94" s="12" t="n"/>
      <c r="G94" s="11" t="n"/>
      <c r="H94" s="12" t="n"/>
      <c r="I94" s="11" t="n"/>
      <c r="J94" s="11" t="n"/>
      <c r="K94" s="11" t="n"/>
      <c r="L94" s="11" t="n"/>
      <c r="M94" s="12" t="n"/>
      <c r="N94" s="11" t="n"/>
      <c r="O94" s="11" t="n"/>
      <c r="P94" s="11" t="n"/>
      <c r="Q94" s="13" t="n"/>
      <c r="R94" s="11" t="n"/>
      <c r="S94" s="14">
        <f>IF($A94="","",IF(COUNTIFS('Ejemplo movimientos'!$D$7:$D$506,$A94,'Ejemplo movimientos'!$G$7:$G$506,"Sale")&gt;COUNTIFS('Ejemplo movimientos'!$D$7:$D$506,$A94,'Ejemplo movimientos'!$G$7:$G$506,"Entra"),"Afuera","Adentro"))</f>
        <v/>
      </c>
      <c r="T94" s="14">
        <f>IF($A94="","",COUNTIFS('Ejemplo movimientos'!$D$7:$D$506,$A94,'Ejemplo movimientos'!$G$7:$G$506,"Sale"))</f>
        <v/>
      </c>
      <c r="U94" s="14">
        <f>IF($A94="","",COUNTIFS('Ejemplo movimientos'!$D$7:$D$506,$A94,'Ejemplo movimientos'!$G$7:$G$506,"Entra"))</f>
        <v/>
      </c>
    </row>
    <row r="95" ht="18" customHeight="1">
      <c r="A95" s="11" t="n"/>
      <c r="B95" s="11" t="n"/>
      <c r="C95" s="11" t="n"/>
      <c r="D95" s="12" t="n"/>
      <c r="E95" s="11" t="n"/>
      <c r="F95" s="12" t="n"/>
      <c r="G95" s="11" t="n"/>
      <c r="H95" s="12" t="n"/>
      <c r="I95" s="11" t="n"/>
      <c r="J95" s="11" t="n"/>
      <c r="K95" s="11" t="n"/>
      <c r="L95" s="11" t="n"/>
      <c r="M95" s="12" t="n"/>
      <c r="N95" s="11" t="n"/>
      <c r="O95" s="11" t="n"/>
      <c r="P95" s="11" t="n"/>
      <c r="Q95" s="13" t="n"/>
      <c r="R95" s="11" t="n"/>
      <c r="S95" s="14">
        <f>IF($A95="","",IF(COUNTIFS('Ejemplo movimientos'!$D$7:$D$506,$A95,'Ejemplo movimientos'!$G$7:$G$506,"Sale")&gt;COUNTIFS('Ejemplo movimientos'!$D$7:$D$506,$A95,'Ejemplo movimientos'!$G$7:$G$506,"Entra"),"Afuera","Adentro"))</f>
        <v/>
      </c>
      <c r="T95" s="14">
        <f>IF($A95="","",COUNTIFS('Ejemplo movimientos'!$D$7:$D$506,$A95,'Ejemplo movimientos'!$G$7:$G$506,"Sale"))</f>
        <v/>
      </c>
      <c r="U95" s="14">
        <f>IF($A95="","",COUNTIFS('Ejemplo movimientos'!$D$7:$D$506,$A95,'Ejemplo movimientos'!$G$7:$G$506,"Entra"))</f>
        <v/>
      </c>
    </row>
    <row r="96" ht="18" customHeight="1">
      <c r="A96" s="11" t="n"/>
      <c r="B96" s="11" t="n"/>
      <c r="C96" s="11" t="n"/>
      <c r="D96" s="12" t="n"/>
      <c r="E96" s="11" t="n"/>
      <c r="F96" s="12" t="n"/>
      <c r="G96" s="11" t="n"/>
      <c r="H96" s="12" t="n"/>
      <c r="I96" s="11" t="n"/>
      <c r="J96" s="11" t="n"/>
      <c r="K96" s="11" t="n"/>
      <c r="L96" s="11" t="n"/>
      <c r="M96" s="12" t="n"/>
      <c r="N96" s="11" t="n"/>
      <c r="O96" s="11" t="n"/>
      <c r="P96" s="11" t="n"/>
      <c r="Q96" s="13" t="n"/>
      <c r="R96" s="11" t="n"/>
      <c r="S96" s="14">
        <f>IF($A96="","",IF(COUNTIFS('Ejemplo movimientos'!$D$7:$D$506,$A96,'Ejemplo movimientos'!$G$7:$G$506,"Sale")&gt;COUNTIFS('Ejemplo movimientos'!$D$7:$D$506,$A96,'Ejemplo movimientos'!$G$7:$G$506,"Entra"),"Afuera","Adentro"))</f>
        <v/>
      </c>
      <c r="T96" s="14">
        <f>IF($A96="","",COUNTIFS('Ejemplo movimientos'!$D$7:$D$506,$A96,'Ejemplo movimientos'!$G$7:$G$506,"Sale"))</f>
        <v/>
      </c>
      <c r="U96" s="14">
        <f>IF($A96="","",COUNTIFS('Ejemplo movimientos'!$D$7:$D$506,$A96,'Ejemplo movimientos'!$G$7:$G$506,"Entra"))</f>
        <v/>
      </c>
    </row>
    <row r="97" ht="18" customHeight="1">
      <c r="A97" s="11" t="n"/>
      <c r="B97" s="11" t="n"/>
      <c r="C97" s="11" t="n"/>
      <c r="D97" s="12" t="n"/>
      <c r="E97" s="11" t="n"/>
      <c r="F97" s="12" t="n"/>
      <c r="G97" s="11" t="n"/>
      <c r="H97" s="12" t="n"/>
      <c r="I97" s="11" t="n"/>
      <c r="J97" s="11" t="n"/>
      <c r="K97" s="11" t="n"/>
      <c r="L97" s="11" t="n"/>
      <c r="M97" s="12" t="n"/>
      <c r="N97" s="11" t="n"/>
      <c r="O97" s="11" t="n"/>
      <c r="P97" s="11" t="n"/>
      <c r="Q97" s="13" t="n"/>
      <c r="R97" s="11" t="n"/>
      <c r="S97" s="14">
        <f>IF($A97="","",IF(COUNTIFS('Ejemplo movimientos'!$D$7:$D$506,$A97,'Ejemplo movimientos'!$G$7:$G$506,"Sale")&gt;COUNTIFS('Ejemplo movimientos'!$D$7:$D$506,$A97,'Ejemplo movimientos'!$G$7:$G$506,"Entra"),"Afuera","Adentro"))</f>
        <v/>
      </c>
      <c r="T97" s="14">
        <f>IF($A97="","",COUNTIFS('Ejemplo movimientos'!$D$7:$D$506,$A97,'Ejemplo movimientos'!$G$7:$G$506,"Sale"))</f>
        <v/>
      </c>
      <c r="U97" s="14">
        <f>IF($A97="","",COUNTIFS('Ejemplo movimientos'!$D$7:$D$506,$A97,'Ejemplo movimientos'!$G$7:$G$506,"Entra"))</f>
        <v/>
      </c>
    </row>
    <row r="98" ht="18" customHeight="1">
      <c r="A98" s="11" t="n"/>
      <c r="B98" s="11" t="n"/>
      <c r="C98" s="11" t="n"/>
      <c r="D98" s="12" t="n"/>
      <c r="E98" s="11" t="n"/>
      <c r="F98" s="12" t="n"/>
      <c r="G98" s="11" t="n"/>
      <c r="H98" s="12" t="n"/>
      <c r="I98" s="11" t="n"/>
      <c r="J98" s="11" t="n"/>
      <c r="K98" s="11" t="n"/>
      <c r="L98" s="11" t="n"/>
      <c r="M98" s="12" t="n"/>
      <c r="N98" s="11" t="n"/>
      <c r="O98" s="11" t="n"/>
      <c r="P98" s="11" t="n"/>
      <c r="Q98" s="13" t="n"/>
      <c r="R98" s="11" t="n"/>
      <c r="S98" s="14">
        <f>IF($A98="","",IF(COUNTIFS('Ejemplo movimientos'!$D$7:$D$506,$A98,'Ejemplo movimientos'!$G$7:$G$506,"Sale")&gt;COUNTIFS('Ejemplo movimientos'!$D$7:$D$506,$A98,'Ejemplo movimientos'!$G$7:$G$506,"Entra"),"Afuera","Adentro"))</f>
        <v/>
      </c>
      <c r="T98" s="14">
        <f>IF($A98="","",COUNTIFS('Ejemplo movimientos'!$D$7:$D$506,$A98,'Ejemplo movimientos'!$G$7:$G$506,"Sale"))</f>
        <v/>
      </c>
      <c r="U98" s="14">
        <f>IF($A98="","",COUNTIFS('Ejemplo movimientos'!$D$7:$D$506,$A98,'Ejemplo movimientos'!$G$7:$G$506,"Entra"))</f>
        <v/>
      </c>
    </row>
    <row r="99" ht="18" customHeight="1">
      <c r="A99" s="11" t="n"/>
      <c r="B99" s="11" t="n"/>
      <c r="C99" s="11" t="n"/>
      <c r="D99" s="12" t="n"/>
      <c r="E99" s="11" t="n"/>
      <c r="F99" s="12" t="n"/>
      <c r="G99" s="11" t="n"/>
      <c r="H99" s="12" t="n"/>
      <c r="I99" s="11" t="n"/>
      <c r="J99" s="11" t="n"/>
      <c r="K99" s="11" t="n"/>
      <c r="L99" s="11" t="n"/>
      <c r="M99" s="12" t="n"/>
      <c r="N99" s="11" t="n"/>
      <c r="O99" s="11" t="n"/>
      <c r="P99" s="11" t="n"/>
      <c r="Q99" s="13" t="n"/>
      <c r="R99" s="11" t="n"/>
      <c r="S99" s="14">
        <f>IF($A99="","",IF(COUNTIFS('Ejemplo movimientos'!$D$7:$D$506,$A99,'Ejemplo movimientos'!$G$7:$G$506,"Sale")&gt;COUNTIFS('Ejemplo movimientos'!$D$7:$D$506,$A99,'Ejemplo movimientos'!$G$7:$G$506,"Entra"),"Afuera","Adentro"))</f>
        <v/>
      </c>
      <c r="T99" s="14">
        <f>IF($A99="","",COUNTIFS('Ejemplo movimientos'!$D$7:$D$506,$A99,'Ejemplo movimientos'!$G$7:$G$506,"Sale"))</f>
        <v/>
      </c>
      <c r="U99" s="14">
        <f>IF($A99="","",COUNTIFS('Ejemplo movimientos'!$D$7:$D$506,$A99,'Ejemplo movimientos'!$G$7:$G$506,"Entra"))</f>
        <v/>
      </c>
    </row>
    <row r="100" ht="18" customHeight="1">
      <c r="A100" s="11" t="n"/>
      <c r="B100" s="11" t="n"/>
      <c r="C100" s="11" t="n"/>
      <c r="D100" s="12" t="n"/>
      <c r="E100" s="11" t="n"/>
      <c r="F100" s="12" t="n"/>
      <c r="G100" s="11" t="n"/>
      <c r="H100" s="12" t="n"/>
      <c r="I100" s="11" t="n"/>
      <c r="J100" s="11" t="n"/>
      <c r="K100" s="11" t="n"/>
      <c r="L100" s="11" t="n"/>
      <c r="M100" s="12" t="n"/>
      <c r="N100" s="11" t="n"/>
      <c r="O100" s="11" t="n"/>
      <c r="P100" s="11" t="n"/>
      <c r="Q100" s="13" t="n"/>
      <c r="R100" s="11" t="n"/>
      <c r="S100" s="14">
        <f>IF($A100="","",IF(COUNTIFS('Ejemplo movimientos'!$D$7:$D$506,$A100,'Ejemplo movimientos'!$G$7:$G$506,"Sale")&gt;COUNTIFS('Ejemplo movimientos'!$D$7:$D$506,$A100,'Ejemplo movimientos'!$G$7:$G$506,"Entra"),"Afuera","Adentro"))</f>
        <v/>
      </c>
      <c r="T100" s="14">
        <f>IF($A100="","",COUNTIFS('Ejemplo movimientos'!$D$7:$D$506,$A100,'Ejemplo movimientos'!$G$7:$G$506,"Sale"))</f>
        <v/>
      </c>
      <c r="U100" s="14">
        <f>IF($A100="","",COUNTIFS('Ejemplo movimientos'!$D$7:$D$506,$A100,'Ejemplo movimientos'!$G$7:$G$506,"Entra"))</f>
        <v/>
      </c>
    </row>
    <row r="101" ht="18" customHeight="1">
      <c r="A101" s="11" t="n"/>
      <c r="B101" s="11" t="n"/>
      <c r="C101" s="11" t="n"/>
      <c r="D101" s="12" t="n"/>
      <c r="E101" s="11" t="n"/>
      <c r="F101" s="12" t="n"/>
      <c r="G101" s="11" t="n"/>
      <c r="H101" s="12" t="n"/>
      <c r="I101" s="11" t="n"/>
      <c r="J101" s="11" t="n"/>
      <c r="K101" s="11" t="n"/>
      <c r="L101" s="11" t="n"/>
      <c r="M101" s="12" t="n"/>
      <c r="N101" s="11" t="n"/>
      <c r="O101" s="11" t="n"/>
      <c r="P101" s="11" t="n"/>
      <c r="Q101" s="13" t="n"/>
      <c r="R101" s="11" t="n"/>
      <c r="S101" s="14">
        <f>IF($A101="","",IF(COUNTIFS('Ejemplo movimientos'!$D$7:$D$506,$A101,'Ejemplo movimientos'!$G$7:$G$506,"Sale")&gt;COUNTIFS('Ejemplo movimientos'!$D$7:$D$506,$A101,'Ejemplo movimientos'!$G$7:$G$506,"Entra"),"Afuera","Adentro"))</f>
        <v/>
      </c>
      <c r="T101" s="14">
        <f>IF($A101="","",COUNTIFS('Ejemplo movimientos'!$D$7:$D$506,$A101,'Ejemplo movimientos'!$G$7:$G$506,"Sale"))</f>
        <v/>
      </c>
      <c r="U101" s="14">
        <f>IF($A101="","",COUNTIFS('Ejemplo movimientos'!$D$7:$D$506,$A101,'Ejemplo movimientos'!$G$7:$G$506,"Entra"))</f>
        <v/>
      </c>
    </row>
    <row r="102" ht="18" customHeight="1">
      <c r="A102" s="11" t="n"/>
      <c r="B102" s="11" t="n"/>
      <c r="C102" s="11" t="n"/>
      <c r="D102" s="12" t="n"/>
      <c r="E102" s="11" t="n"/>
      <c r="F102" s="12" t="n"/>
      <c r="G102" s="11" t="n"/>
      <c r="H102" s="12" t="n"/>
      <c r="I102" s="11" t="n"/>
      <c r="J102" s="11" t="n"/>
      <c r="K102" s="11" t="n"/>
      <c r="L102" s="11" t="n"/>
      <c r="M102" s="12" t="n"/>
      <c r="N102" s="11" t="n"/>
      <c r="O102" s="11" t="n"/>
      <c r="P102" s="11" t="n"/>
      <c r="Q102" s="13" t="n"/>
      <c r="R102" s="11" t="n"/>
      <c r="S102" s="14">
        <f>IF($A102="","",IF(COUNTIFS('Ejemplo movimientos'!$D$7:$D$506,$A102,'Ejemplo movimientos'!$G$7:$G$506,"Sale")&gt;COUNTIFS('Ejemplo movimientos'!$D$7:$D$506,$A102,'Ejemplo movimientos'!$G$7:$G$506,"Entra"),"Afuera","Adentro"))</f>
        <v/>
      </c>
      <c r="T102" s="14">
        <f>IF($A102="","",COUNTIFS('Ejemplo movimientos'!$D$7:$D$506,$A102,'Ejemplo movimientos'!$G$7:$G$506,"Sale"))</f>
        <v/>
      </c>
      <c r="U102" s="14">
        <f>IF($A102="","",COUNTIFS('Ejemplo movimientos'!$D$7:$D$506,$A102,'Ejemplo movimientos'!$G$7:$G$506,"Entra"))</f>
        <v/>
      </c>
    </row>
    <row r="103" ht="18" customHeight="1">
      <c r="A103" s="11" t="n"/>
      <c r="B103" s="11" t="n"/>
      <c r="C103" s="11" t="n"/>
      <c r="D103" s="12" t="n"/>
      <c r="E103" s="11" t="n"/>
      <c r="F103" s="12" t="n"/>
      <c r="G103" s="11" t="n"/>
      <c r="H103" s="12" t="n"/>
      <c r="I103" s="11" t="n"/>
      <c r="J103" s="11" t="n"/>
      <c r="K103" s="11" t="n"/>
      <c r="L103" s="11" t="n"/>
      <c r="M103" s="12" t="n"/>
      <c r="N103" s="11" t="n"/>
      <c r="O103" s="11" t="n"/>
      <c r="P103" s="11" t="n"/>
      <c r="Q103" s="13" t="n"/>
      <c r="R103" s="11" t="n"/>
      <c r="S103" s="14">
        <f>IF($A103="","",IF(COUNTIFS('Ejemplo movimientos'!$D$7:$D$506,$A103,'Ejemplo movimientos'!$G$7:$G$506,"Sale")&gt;COUNTIFS('Ejemplo movimientos'!$D$7:$D$506,$A103,'Ejemplo movimientos'!$G$7:$G$506,"Entra"),"Afuera","Adentro"))</f>
        <v/>
      </c>
      <c r="T103" s="14">
        <f>IF($A103="","",COUNTIFS('Ejemplo movimientos'!$D$7:$D$506,$A103,'Ejemplo movimientos'!$G$7:$G$506,"Sale"))</f>
        <v/>
      </c>
      <c r="U103" s="14">
        <f>IF($A103="","",COUNTIFS('Ejemplo movimientos'!$D$7:$D$506,$A103,'Ejemplo movimientos'!$G$7:$G$506,"Entra"))</f>
        <v/>
      </c>
    </row>
    <row r="104" ht="18" customHeight="1">
      <c r="A104" s="11" t="n"/>
      <c r="B104" s="11" t="n"/>
      <c r="C104" s="11" t="n"/>
      <c r="D104" s="12" t="n"/>
      <c r="E104" s="11" t="n"/>
      <c r="F104" s="12" t="n"/>
      <c r="G104" s="11" t="n"/>
      <c r="H104" s="12" t="n"/>
      <c r="I104" s="11" t="n"/>
      <c r="J104" s="11" t="n"/>
      <c r="K104" s="11" t="n"/>
      <c r="L104" s="11" t="n"/>
      <c r="M104" s="12" t="n"/>
      <c r="N104" s="11" t="n"/>
      <c r="O104" s="11" t="n"/>
      <c r="P104" s="11" t="n"/>
      <c r="Q104" s="13" t="n"/>
      <c r="R104" s="11" t="n"/>
      <c r="S104" s="14">
        <f>IF($A104="","",IF(COUNTIFS('Ejemplo movimientos'!$D$7:$D$506,$A104,'Ejemplo movimientos'!$G$7:$G$506,"Sale")&gt;COUNTIFS('Ejemplo movimientos'!$D$7:$D$506,$A104,'Ejemplo movimientos'!$G$7:$G$506,"Entra"),"Afuera","Adentro"))</f>
        <v/>
      </c>
      <c r="T104" s="14">
        <f>IF($A104="","",COUNTIFS('Ejemplo movimientos'!$D$7:$D$506,$A104,'Ejemplo movimientos'!$G$7:$G$506,"Sale"))</f>
        <v/>
      </c>
      <c r="U104" s="14">
        <f>IF($A104="","",COUNTIFS('Ejemplo movimientos'!$D$7:$D$506,$A104,'Ejemplo movimientos'!$G$7:$G$506,"Entra"))</f>
        <v/>
      </c>
    </row>
    <row r="105" ht="18" customHeight="1">
      <c r="A105" s="11" t="n"/>
      <c r="B105" s="11" t="n"/>
      <c r="C105" s="11" t="n"/>
      <c r="D105" s="12" t="n"/>
      <c r="E105" s="11" t="n"/>
      <c r="F105" s="12" t="n"/>
      <c r="G105" s="11" t="n"/>
      <c r="H105" s="12" t="n"/>
      <c r="I105" s="11" t="n"/>
      <c r="J105" s="11" t="n"/>
      <c r="K105" s="11" t="n"/>
      <c r="L105" s="11" t="n"/>
      <c r="M105" s="12" t="n"/>
      <c r="N105" s="11" t="n"/>
      <c r="O105" s="11" t="n"/>
      <c r="P105" s="11" t="n"/>
      <c r="Q105" s="13" t="n"/>
      <c r="R105" s="11" t="n"/>
      <c r="S105" s="14">
        <f>IF($A105="","",IF(COUNTIFS('Ejemplo movimientos'!$D$7:$D$506,$A105,'Ejemplo movimientos'!$G$7:$G$506,"Sale")&gt;COUNTIFS('Ejemplo movimientos'!$D$7:$D$506,$A105,'Ejemplo movimientos'!$G$7:$G$506,"Entra"),"Afuera","Adentro"))</f>
        <v/>
      </c>
      <c r="T105" s="14">
        <f>IF($A105="","",COUNTIFS('Ejemplo movimientos'!$D$7:$D$506,$A105,'Ejemplo movimientos'!$G$7:$G$506,"Sale"))</f>
        <v/>
      </c>
      <c r="U105" s="14">
        <f>IF($A105="","",COUNTIFS('Ejemplo movimientos'!$D$7:$D$506,$A105,'Ejemplo movimientos'!$G$7:$G$506,"Entra"))</f>
        <v/>
      </c>
    </row>
    <row r="106" ht="18" customHeight="1">
      <c r="A106" s="11" t="n"/>
      <c r="B106" s="11" t="n"/>
      <c r="C106" s="11" t="n"/>
      <c r="D106" s="12" t="n"/>
      <c r="E106" s="11" t="n"/>
      <c r="F106" s="12" t="n"/>
      <c r="G106" s="11" t="n"/>
      <c r="H106" s="12" t="n"/>
      <c r="I106" s="11" t="n"/>
      <c r="J106" s="11" t="n"/>
      <c r="K106" s="11" t="n"/>
      <c r="L106" s="11" t="n"/>
      <c r="M106" s="12" t="n"/>
      <c r="N106" s="11" t="n"/>
      <c r="O106" s="11" t="n"/>
      <c r="P106" s="11" t="n"/>
      <c r="Q106" s="13" t="n"/>
      <c r="R106" s="11" t="n"/>
      <c r="S106" s="14">
        <f>IF($A106="","",IF(COUNTIFS('Ejemplo movimientos'!$D$7:$D$506,$A106,'Ejemplo movimientos'!$G$7:$G$506,"Sale")&gt;COUNTIFS('Ejemplo movimientos'!$D$7:$D$506,$A106,'Ejemplo movimientos'!$G$7:$G$506,"Entra"),"Afuera","Adentro"))</f>
        <v/>
      </c>
      <c r="T106" s="14">
        <f>IF($A106="","",COUNTIFS('Ejemplo movimientos'!$D$7:$D$506,$A106,'Ejemplo movimientos'!$G$7:$G$506,"Sale"))</f>
        <v/>
      </c>
      <c r="U106" s="14">
        <f>IF($A106="","",COUNTIFS('Ejemplo movimientos'!$D$7:$D$506,$A106,'Ejemplo movimientos'!$G$7:$G$506,"Entra"))</f>
        <v/>
      </c>
    </row>
    <row r="107" ht="18" customHeight="1">
      <c r="A107" s="11" t="n"/>
      <c r="B107" s="11" t="n"/>
      <c r="C107" s="11" t="n"/>
      <c r="D107" s="12" t="n"/>
      <c r="E107" s="11" t="n"/>
      <c r="F107" s="12" t="n"/>
      <c r="G107" s="11" t="n"/>
      <c r="H107" s="12" t="n"/>
      <c r="I107" s="11" t="n"/>
      <c r="J107" s="11" t="n"/>
      <c r="K107" s="11" t="n"/>
      <c r="L107" s="11" t="n"/>
      <c r="M107" s="12" t="n"/>
      <c r="N107" s="11" t="n"/>
      <c r="O107" s="11" t="n"/>
      <c r="P107" s="11" t="n"/>
      <c r="Q107" s="13" t="n"/>
      <c r="R107" s="11" t="n"/>
      <c r="S107" s="14">
        <f>IF($A107="","",IF(COUNTIFS('Ejemplo movimientos'!$D$7:$D$506,$A107,'Ejemplo movimientos'!$G$7:$G$506,"Sale")&gt;COUNTIFS('Ejemplo movimientos'!$D$7:$D$506,$A107,'Ejemplo movimientos'!$G$7:$G$506,"Entra"),"Afuera","Adentro"))</f>
        <v/>
      </c>
      <c r="T107" s="14">
        <f>IF($A107="","",COUNTIFS('Ejemplo movimientos'!$D$7:$D$506,$A107,'Ejemplo movimientos'!$G$7:$G$506,"Sale"))</f>
        <v/>
      </c>
      <c r="U107" s="14">
        <f>IF($A107="","",COUNTIFS('Ejemplo movimientos'!$D$7:$D$506,$A107,'Ejemplo movimientos'!$G$7:$G$506,"Entra"))</f>
        <v/>
      </c>
    </row>
    <row r="108" ht="18" customHeight="1">
      <c r="A108" s="11" t="n"/>
      <c r="B108" s="11" t="n"/>
      <c r="C108" s="11" t="n"/>
      <c r="D108" s="12" t="n"/>
      <c r="E108" s="11" t="n"/>
      <c r="F108" s="12" t="n"/>
      <c r="G108" s="11" t="n"/>
      <c r="H108" s="12" t="n"/>
      <c r="I108" s="11" t="n"/>
      <c r="J108" s="11" t="n"/>
      <c r="K108" s="11" t="n"/>
      <c r="L108" s="11" t="n"/>
      <c r="M108" s="12" t="n"/>
      <c r="N108" s="11" t="n"/>
      <c r="O108" s="11" t="n"/>
      <c r="P108" s="11" t="n"/>
      <c r="Q108" s="13" t="n"/>
      <c r="R108" s="11" t="n"/>
      <c r="S108" s="14">
        <f>IF($A108="","",IF(COUNTIFS('Ejemplo movimientos'!$D$7:$D$506,$A108,'Ejemplo movimientos'!$G$7:$G$506,"Sale")&gt;COUNTIFS('Ejemplo movimientos'!$D$7:$D$506,$A108,'Ejemplo movimientos'!$G$7:$G$506,"Entra"),"Afuera","Adentro"))</f>
        <v/>
      </c>
      <c r="T108" s="14">
        <f>IF($A108="","",COUNTIFS('Ejemplo movimientos'!$D$7:$D$506,$A108,'Ejemplo movimientos'!$G$7:$G$506,"Sale"))</f>
        <v/>
      </c>
      <c r="U108" s="14">
        <f>IF($A108="","",COUNTIFS('Ejemplo movimientos'!$D$7:$D$506,$A108,'Ejemplo movimientos'!$G$7:$G$506,"Entra"))</f>
        <v/>
      </c>
    </row>
    <row r="109" ht="18" customHeight="1">
      <c r="A109" s="11" t="n"/>
      <c r="B109" s="11" t="n"/>
      <c r="C109" s="11" t="n"/>
      <c r="D109" s="12" t="n"/>
      <c r="E109" s="11" t="n"/>
      <c r="F109" s="12" t="n"/>
      <c r="G109" s="11" t="n"/>
      <c r="H109" s="12" t="n"/>
      <c r="I109" s="11" t="n"/>
      <c r="J109" s="11" t="n"/>
      <c r="K109" s="11" t="n"/>
      <c r="L109" s="11" t="n"/>
      <c r="M109" s="12" t="n"/>
      <c r="N109" s="11" t="n"/>
      <c r="O109" s="11" t="n"/>
      <c r="P109" s="11" t="n"/>
      <c r="Q109" s="13" t="n"/>
      <c r="R109" s="11" t="n"/>
      <c r="S109" s="14">
        <f>IF($A109="","",IF(COUNTIFS('Ejemplo movimientos'!$D$7:$D$506,$A109,'Ejemplo movimientos'!$G$7:$G$506,"Sale")&gt;COUNTIFS('Ejemplo movimientos'!$D$7:$D$506,$A109,'Ejemplo movimientos'!$G$7:$G$506,"Entra"),"Afuera","Adentro"))</f>
        <v/>
      </c>
      <c r="T109" s="14">
        <f>IF($A109="","",COUNTIFS('Ejemplo movimientos'!$D$7:$D$506,$A109,'Ejemplo movimientos'!$G$7:$G$506,"Sale"))</f>
        <v/>
      </c>
      <c r="U109" s="14">
        <f>IF($A109="","",COUNTIFS('Ejemplo movimientos'!$D$7:$D$506,$A109,'Ejemplo movimientos'!$G$7:$G$506,"Entra"))</f>
        <v/>
      </c>
    </row>
    <row r="110" ht="18" customHeight="1">
      <c r="A110" s="11" t="n"/>
      <c r="B110" s="11" t="n"/>
      <c r="C110" s="11" t="n"/>
      <c r="D110" s="12" t="n"/>
      <c r="E110" s="11" t="n"/>
      <c r="F110" s="12" t="n"/>
      <c r="G110" s="11" t="n"/>
      <c r="H110" s="12" t="n"/>
      <c r="I110" s="11" t="n"/>
      <c r="J110" s="11" t="n"/>
      <c r="K110" s="11" t="n"/>
      <c r="L110" s="11" t="n"/>
      <c r="M110" s="12" t="n"/>
      <c r="N110" s="11" t="n"/>
      <c r="O110" s="11" t="n"/>
      <c r="P110" s="11" t="n"/>
      <c r="Q110" s="13" t="n"/>
      <c r="R110" s="11" t="n"/>
      <c r="S110" s="14">
        <f>IF($A110="","",IF(COUNTIFS('Ejemplo movimientos'!$D$7:$D$506,$A110,'Ejemplo movimientos'!$G$7:$G$506,"Sale")&gt;COUNTIFS('Ejemplo movimientos'!$D$7:$D$506,$A110,'Ejemplo movimientos'!$G$7:$G$506,"Entra"),"Afuera","Adentro"))</f>
        <v/>
      </c>
      <c r="T110" s="14">
        <f>IF($A110="","",COUNTIFS('Ejemplo movimientos'!$D$7:$D$506,$A110,'Ejemplo movimientos'!$G$7:$G$506,"Sale"))</f>
        <v/>
      </c>
      <c r="U110" s="14">
        <f>IF($A110="","",COUNTIFS('Ejemplo movimientos'!$D$7:$D$506,$A110,'Ejemplo movimientos'!$G$7:$G$506,"Entra"))</f>
        <v/>
      </c>
    </row>
    <row r="111" ht="18" customHeight="1">
      <c r="A111" s="11" t="n"/>
      <c r="B111" s="11" t="n"/>
      <c r="C111" s="11" t="n"/>
      <c r="D111" s="12" t="n"/>
      <c r="E111" s="11" t="n"/>
      <c r="F111" s="12" t="n"/>
      <c r="G111" s="11" t="n"/>
      <c r="H111" s="12" t="n"/>
      <c r="I111" s="11" t="n"/>
      <c r="J111" s="11" t="n"/>
      <c r="K111" s="11" t="n"/>
      <c r="L111" s="11" t="n"/>
      <c r="M111" s="12" t="n"/>
      <c r="N111" s="11" t="n"/>
      <c r="O111" s="11" t="n"/>
      <c r="P111" s="11" t="n"/>
      <c r="Q111" s="13" t="n"/>
      <c r="R111" s="11" t="n"/>
      <c r="S111" s="14">
        <f>IF($A111="","",IF(COUNTIFS('Ejemplo movimientos'!$D$7:$D$506,$A111,'Ejemplo movimientos'!$G$7:$G$506,"Sale")&gt;COUNTIFS('Ejemplo movimientos'!$D$7:$D$506,$A111,'Ejemplo movimientos'!$G$7:$G$506,"Entra"),"Afuera","Adentro"))</f>
        <v/>
      </c>
      <c r="T111" s="14">
        <f>IF($A111="","",COUNTIFS('Ejemplo movimientos'!$D$7:$D$506,$A111,'Ejemplo movimientos'!$G$7:$G$506,"Sale"))</f>
        <v/>
      </c>
      <c r="U111" s="14">
        <f>IF($A111="","",COUNTIFS('Ejemplo movimientos'!$D$7:$D$506,$A111,'Ejemplo movimientos'!$G$7:$G$506,"Entra"))</f>
        <v/>
      </c>
    </row>
    <row r="112" ht="18" customHeight="1">
      <c r="A112" s="11" t="n"/>
      <c r="B112" s="11" t="n"/>
      <c r="C112" s="11" t="n"/>
      <c r="D112" s="12" t="n"/>
      <c r="E112" s="11" t="n"/>
      <c r="F112" s="12" t="n"/>
      <c r="G112" s="11" t="n"/>
      <c r="H112" s="12" t="n"/>
      <c r="I112" s="11" t="n"/>
      <c r="J112" s="11" t="n"/>
      <c r="K112" s="11" t="n"/>
      <c r="L112" s="11" t="n"/>
      <c r="M112" s="12" t="n"/>
      <c r="N112" s="11" t="n"/>
      <c r="O112" s="11" t="n"/>
      <c r="P112" s="11" t="n"/>
      <c r="Q112" s="13" t="n"/>
      <c r="R112" s="11" t="n"/>
      <c r="S112" s="14">
        <f>IF($A112="","",IF(COUNTIFS('Ejemplo movimientos'!$D$7:$D$506,$A112,'Ejemplo movimientos'!$G$7:$G$506,"Sale")&gt;COUNTIFS('Ejemplo movimientos'!$D$7:$D$506,$A112,'Ejemplo movimientos'!$G$7:$G$506,"Entra"),"Afuera","Adentro"))</f>
        <v/>
      </c>
      <c r="T112" s="14">
        <f>IF($A112="","",COUNTIFS('Ejemplo movimientos'!$D$7:$D$506,$A112,'Ejemplo movimientos'!$G$7:$G$506,"Sale"))</f>
        <v/>
      </c>
      <c r="U112" s="14">
        <f>IF($A112="","",COUNTIFS('Ejemplo movimientos'!$D$7:$D$506,$A112,'Ejemplo movimientos'!$G$7:$G$506,"Entra"))</f>
        <v/>
      </c>
    </row>
    <row r="113" ht="18" customHeight="1">
      <c r="A113" s="11" t="n"/>
      <c r="B113" s="11" t="n"/>
      <c r="C113" s="11" t="n"/>
      <c r="D113" s="12" t="n"/>
      <c r="E113" s="11" t="n"/>
      <c r="F113" s="12" t="n"/>
      <c r="G113" s="11" t="n"/>
      <c r="H113" s="12" t="n"/>
      <c r="I113" s="11" t="n"/>
      <c r="J113" s="11" t="n"/>
      <c r="K113" s="11" t="n"/>
      <c r="L113" s="11" t="n"/>
      <c r="M113" s="12" t="n"/>
      <c r="N113" s="11" t="n"/>
      <c r="O113" s="11" t="n"/>
      <c r="P113" s="11" t="n"/>
      <c r="Q113" s="13" t="n"/>
      <c r="R113" s="11" t="n"/>
      <c r="S113" s="14">
        <f>IF($A113="","",IF(COUNTIFS('Ejemplo movimientos'!$D$7:$D$506,$A113,'Ejemplo movimientos'!$G$7:$G$506,"Sale")&gt;COUNTIFS('Ejemplo movimientos'!$D$7:$D$506,$A113,'Ejemplo movimientos'!$G$7:$G$506,"Entra"),"Afuera","Adentro"))</f>
        <v/>
      </c>
      <c r="T113" s="14">
        <f>IF($A113="","",COUNTIFS('Ejemplo movimientos'!$D$7:$D$506,$A113,'Ejemplo movimientos'!$G$7:$G$506,"Sale"))</f>
        <v/>
      </c>
      <c r="U113" s="14">
        <f>IF($A113="","",COUNTIFS('Ejemplo movimientos'!$D$7:$D$506,$A113,'Ejemplo movimientos'!$G$7:$G$506,"Entra"))</f>
        <v/>
      </c>
    </row>
    <row r="114" ht="18" customHeight="1">
      <c r="A114" s="11" t="n"/>
      <c r="B114" s="11" t="n"/>
      <c r="C114" s="11" t="n"/>
      <c r="D114" s="12" t="n"/>
      <c r="E114" s="11" t="n"/>
      <c r="F114" s="12" t="n"/>
      <c r="G114" s="11" t="n"/>
      <c r="H114" s="12" t="n"/>
      <c r="I114" s="11" t="n"/>
      <c r="J114" s="11" t="n"/>
      <c r="K114" s="11" t="n"/>
      <c r="L114" s="11" t="n"/>
      <c r="M114" s="12" t="n"/>
      <c r="N114" s="11" t="n"/>
      <c r="O114" s="11" t="n"/>
      <c r="P114" s="11" t="n"/>
      <c r="Q114" s="13" t="n"/>
      <c r="R114" s="11" t="n"/>
      <c r="S114" s="14">
        <f>IF($A114="","",IF(COUNTIFS('Ejemplo movimientos'!$D$7:$D$506,$A114,'Ejemplo movimientos'!$G$7:$G$506,"Sale")&gt;COUNTIFS('Ejemplo movimientos'!$D$7:$D$506,$A114,'Ejemplo movimientos'!$G$7:$G$506,"Entra"),"Afuera","Adentro"))</f>
        <v/>
      </c>
      <c r="T114" s="14">
        <f>IF($A114="","",COUNTIFS('Ejemplo movimientos'!$D$7:$D$506,$A114,'Ejemplo movimientos'!$G$7:$G$506,"Sale"))</f>
        <v/>
      </c>
      <c r="U114" s="14">
        <f>IF($A114="","",COUNTIFS('Ejemplo movimientos'!$D$7:$D$506,$A114,'Ejemplo movimientos'!$G$7:$G$506,"Entra"))</f>
        <v/>
      </c>
    </row>
    <row r="115" ht="18" customHeight="1">
      <c r="A115" s="11" t="n"/>
      <c r="B115" s="11" t="n"/>
      <c r="C115" s="11" t="n"/>
      <c r="D115" s="12" t="n"/>
      <c r="E115" s="11" t="n"/>
      <c r="F115" s="12" t="n"/>
      <c r="G115" s="11" t="n"/>
      <c r="H115" s="12" t="n"/>
      <c r="I115" s="11" t="n"/>
      <c r="J115" s="11" t="n"/>
      <c r="K115" s="11" t="n"/>
      <c r="L115" s="11" t="n"/>
      <c r="M115" s="12" t="n"/>
      <c r="N115" s="11" t="n"/>
      <c r="O115" s="11" t="n"/>
      <c r="P115" s="11" t="n"/>
      <c r="Q115" s="13" t="n"/>
      <c r="R115" s="11" t="n"/>
      <c r="S115" s="14">
        <f>IF($A115="","",IF(COUNTIFS('Ejemplo movimientos'!$D$7:$D$506,$A115,'Ejemplo movimientos'!$G$7:$G$506,"Sale")&gt;COUNTIFS('Ejemplo movimientos'!$D$7:$D$506,$A115,'Ejemplo movimientos'!$G$7:$G$506,"Entra"),"Afuera","Adentro"))</f>
        <v/>
      </c>
      <c r="T115" s="14">
        <f>IF($A115="","",COUNTIFS('Ejemplo movimientos'!$D$7:$D$506,$A115,'Ejemplo movimientos'!$G$7:$G$506,"Sale"))</f>
        <v/>
      </c>
      <c r="U115" s="14">
        <f>IF($A115="","",COUNTIFS('Ejemplo movimientos'!$D$7:$D$506,$A115,'Ejemplo movimientos'!$G$7:$G$506,"Entra"))</f>
        <v/>
      </c>
    </row>
    <row r="116" ht="18" customHeight="1">
      <c r="A116" s="11" t="n"/>
      <c r="B116" s="11" t="n"/>
      <c r="C116" s="11" t="n"/>
      <c r="D116" s="12" t="n"/>
      <c r="E116" s="11" t="n"/>
      <c r="F116" s="12" t="n"/>
      <c r="G116" s="11" t="n"/>
      <c r="H116" s="12" t="n"/>
      <c r="I116" s="11" t="n"/>
      <c r="J116" s="11" t="n"/>
      <c r="K116" s="11" t="n"/>
      <c r="L116" s="11" t="n"/>
      <c r="M116" s="12" t="n"/>
      <c r="N116" s="11" t="n"/>
      <c r="O116" s="11" t="n"/>
      <c r="P116" s="11" t="n"/>
      <c r="Q116" s="13" t="n"/>
      <c r="R116" s="11" t="n"/>
      <c r="S116" s="14">
        <f>IF($A116="","",IF(COUNTIFS('Ejemplo movimientos'!$D$7:$D$506,$A116,'Ejemplo movimientos'!$G$7:$G$506,"Sale")&gt;COUNTIFS('Ejemplo movimientos'!$D$7:$D$506,$A116,'Ejemplo movimientos'!$G$7:$G$506,"Entra"),"Afuera","Adentro"))</f>
        <v/>
      </c>
      <c r="T116" s="14">
        <f>IF($A116="","",COUNTIFS('Ejemplo movimientos'!$D$7:$D$506,$A116,'Ejemplo movimientos'!$G$7:$G$506,"Sale"))</f>
        <v/>
      </c>
      <c r="U116" s="14">
        <f>IF($A116="","",COUNTIFS('Ejemplo movimientos'!$D$7:$D$506,$A116,'Ejemplo movimientos'!$G$7:$G$506,"Entra"))</f>
        <v/>
      </c>
    </row>
    <row r="117" ht="18" customHeight="1">
      <c r="A117" s="11" t="n"/>
      <c r="B117" s="11" t="n"/>
      <c r="C117" s="11" t="n"/>
      <c r="D117" s="12" t="n"/>
      <c r="E117" s="11" t="n"/>
      <c r="F117" s="12" t="n"/>
      <c r="G117" s="11" t="n"/>
      <c r="H117" s="12" t="n"/>
      <c r="I117" s="11" t="n"/>
      <c r="J117" s="11" t="n"/>
      <c r="K117" s="11" t="n"/>
      <c r="L117" s="11" t="n"/>
      <c r="M117" s="12" t="n"/>
      <c r="N117" s="11" t="n"/>
      <c r="O117" s="11" t="n"/>
      <c r="P117" s="11" t="n"/>
      <c r="Q117" s="13" t="n"/>
      <c r="R117" s="11" t="n"/>
      <c r="S117" s="14">
        <f>IF($A117="","",IF(COUNTIFS('Ejemplo movimientos'!$D$7:$D$506,$A117,'Ejemplo movimientos'!$G$7:$G$506,"Sale")&gt;COUNTIFS('Ejemplo movimientos'!$D$7:$D$506,$A117,'Ejemplo movimientos'!$G$7:$G$506,"Entra"),"Afuera","Adentro"))</f>
        <v/>
      </c>
      <c r="T117" s="14">
        <f>IF($A117="","",COUNTIFS('Ejemplo movimientos'!$D$7:$D$506,$A117,'Ejemplo movimientos'!$G$7:$G$506,"Sale"))</f>
        <v/>
      </c>
      <c r="U117" s="14">
        <f>IF($A117="","",COUNTIFS('Ejemplo movimientos'!$D$7:$D$506,$A117,'Ejemplo movimientos'!$G$7:$G$506,"Entra"))</f>
        <v/>
      </c>
    </row>
    <row r="118" ht="18" customHeight="1">
      <c r="A118" s="11" t="n"/>
      <c r="B118" s="11" t="n"/>
      <c r="C118" s="11" t="n"/>
      <c r="D118" s="12" t="n"/>
      <c r="E118" s="11" t="n"/>
      <c r="F118" s="12" t="n"/>
      <c r="G118" s="11" t="n"/>
      <c r="H118" s="12" t="n"/>
      <c r="I118" s="11" t="n"/>
      <c r="J118" s="11" t="n"/>
      <c r="K118" s="11" t="n"/>
      <c r="L118" s="11" t="n"/>
      <c r="M118" s="12" t="n"/>
      <c r="N118" s="11" t="n"/>
      <c r="O118" s="11" t="n"/>
      <c r="P118" s="11" t="n"/>
      <c r="Q118" s="13" t="n"/>
      <c r="R118" s="11" t="n"/>
      <c r="S118" s="14">
        <f>IF($A118="","",IF(COUNTIFS('Ejemplo movimientos'!$D$7:$D$506,$A118,'Ejemplo movimientos'!$G$7:$G$506,"Sale")&gt;COUNTIFS('Ejemplo movimientos'!$D$7:$D$506,$A118,'Ejemplo movimientos'!$G$7:$G$506,"Entra"),"Afuera","Adentro"))</f>
        <v/>
      </c>
      <c r="T118" s="14">
        <f>IF($A118="","",COUNTIFS('Ejemplo movimientos'!$D$7:$D$506,$A118,'Ejemplo movimientos'!$G$7:$G$506,"Sale"))</f>
        <v/>
      </c>
      <c r="U118" s="14">
        <f>IF($A118="","",COUNTIFS('Ejemplo movimientos'!$D$7:$D$506,$A118,'Ejemplo movimientos'!$G$7:$G$506,"Entra"))</f>
        <v/>
      </c>
    </row>
    <row r="119" ht="18" customHeight="1">
      <c r="A119" s="11" t="n"/>
      <c r="B119" s="11" t="n"/>
      <c r="C119" s="11" t="n"/>
      <c r="D119" s="12" t="n"/>
      <c r="E119" s="11" t="n"/>
      <c r="F119" s="12" t="n"/>
      <c r="G119" s="11" t="n"/>
      <c r="H119" s="12" t="n"/>
      <c r="I119" s="11" t="n"/>
      <c r="J119" s="11" t="n"/>
      <c r="K119" s="11" t="n"/>
      <c r="L119" s="11" t="n"/>
      <c r="M119" s="12" t="n"/>
      <c r="N119" s="11" t="n"/>
      <c r="O119" s="11" t="n"/>
      <c r="P119" s="11" t="n"/>
      <c r="Q119" s="13" t="n"/>
      <c r="R119" s="11" t="n"/>
      <c r="S119" s="14">
        <f>IF($A119="","",IF(COUNTIFS('Ejemplo movimientos'!$D$7:$D$506,$A119,'Ejemplo movimientos'!$G$7:$G$506,"Sale")&gt;COUNTIFS('Ejemplo movimientos'!$D$7:$D$506,$A119,'Ejemplo movimientos'!$G$7:$G$506,"Entra"),"Afuera","Adentro"))</f>
        <v/>
      </c>
      <c r="T119" s="14">
        <f>IF($A119="","",COUNTIFS('Ejemplo movimientos'!$D$7:$D$506,$A119,'Ejemplo movimientos'!$G$7:$G$506,"Sale"))</f>
        <v/>
      </c>
      <c r="U119" s="14">
        <f>IF($A119="","",COUNTIFS('Ejemplo movimientos'!$D$7:$D$506,$A119,'Ejemplo movimientos'!$G$7:$G$506,"Entra"))</f>
        <v/>
      </c>
    </row>
    <row r="120" ht="18" customHeight="1">
      <c r="A120" s="11" t="n"/>
      <c r="B120" s="11" t="n"/>
      <c r="C120" s="11" t="n"/>
      <c r="D120" s="12" t="n"/>
      <c r="E120" s="11" t="n"/>
      <c r="F120" s="12" t="n"/>
      <c r="G120" s="11" t="n"/>
      <c r="H120" s="12" t="n"/>
      <c r="I120" s="11" t="n"/>
      <c r="J120" s="11" t="n"/>
      <c r="K120" s="11" t="n"/>
      <c r="L120" s="11" t="n"/>
      <c r="M120" s="12" t="n"/>
      <c r="N120" s="11" t="n"/>
      <c r="O120" s="11" t="n"/>
      <c r="P120" s="11" t="n"/>
      <c r="Q120" s="13" t="n"/>
      <c r="R120" s="11" t="n"/>
      <c r="S120" s="14">
        <f>IF($A120="","",IF(COUNTIFS('Ejemplo movimientos'!$D$7:$D$506,$A120,'Ejemplo movimientos'!$G$7:$G$506,"Sale")&gt;COUNTIFS('Ejemplo movimientos'!$D$7:$D$506,$A120,'Ejemplo movimientos'!$G$7:$G$506,"Entra"),"Afuera","Adentro"))</f>
        <v/>
      </c>
      <c r="T120" s="14">
        <f>IF($A120="","",COUNTIFS('Ejemplo movimientos'!$D$7:$D$506,$A120,'Ejemplo movimientos'!$G$7:$G$506,"Sale"))</f>
        <v/>
      </c>
      <c r="U120" s="14">
        <f>IF($A120="","",COUNTIFS('Ejemplo movimientos'!$D$7:$D$506,$A120,'Ejemplo movimientos'!$G$7:$G$506,"Entra"))</f>
        <v/>
      </c>
    </row>
    <row r="121" ht="18" customHeight="1">
      <c r="A121" s="11" t="n"/>
      <c r="B121" s="11" t="n"/>
      <c r="C121" s="11" t="n"/>
      <c r="D121" s="12" t="n"/>
      <c r="E121" s="11" t="n"/>
      <c r="F121" s="12" t="n"/>
      <c r="G121" s="11" t="n"/>
      <c r="H121" s="12" t="n"/>
      <c r="I121" s="11" t="n"/>
      <c r="J121" s="11" t="n"/>
      <c r="K121" s="11" t="n"/>
      <c r="L121" s="11" t="n"/>
      <c r="M121" s="12" t="n"/>
      <c r="N121" s="11" t="n"/>
      <c r="O121" s="11" t="n"/>
      <c r="P121" s="11" t="n"/>
      <c r="Q121" s="13" t="n"/>
      <c r="R121" s="11" t="n"/>
      <c r="S121" s="14">
        <f>IF($A121="","",IF(COUNTIFS('Ejemplo movimientos'!$D$7:$D$506,$A121,'Ejemplo movimientos'!$G$7:$G$506,"Sale")&gt;COUNTIFS('Ejemplo movimientos'!$D$7:$D$506,$A121,'Ejemplo movimientos'!$G$7:$G$506,"Entra"),"Afuera","Adentro"))</f>
        <v/>
      </c>
      <c r="T121" s="14">
        <f>IF($A121="","",COUNTIFS('Ejemplo movimientos'!$D$7:$D$506,$A121,'Ejemplo movimientos'!$G$7:$G$506,"Sale"))</f>
        <v/>
      </c>
      <c r="U121" s="14">
        <f>IF($A121="","",COUNTIFS('Ejemplo movimientos'!$D$7:$D$506,$A121,'Ejemplo movimientos'!$G$7:$G$506,"Entra"))</f>
        <v/>
      </c>
    </row>
    <row r="122" ht="18" customHeight="1">
      <c r="A122" s="11" t="n"/>
      <c r="B122" s="11" t="n"/>
      <c r="C122" s="11" t="n"/>
      <c r="D122" s="12" t="n"/>
      <c r="E122" s="11" t="n"/>
      <c r="F122" s="12" t="n"/>
      <c r="G122" s="11" t="n"/>
      <c r="H122" s="12" t="n"/>
      <c r="I122" s="11" t="n"/>
      <c r="J122" s="11" t="n"/>
      <c r="K122" s="11" t="n"/>
      <c r="L122" s="11" t="n"/>
      <c r="M122" s="12" t="n"/>
      <c r="N122" s="11" t="n"/>
      <c r="O122" s="11" t="n"/>
      <c r="P122" s="11" t="n"/>
      <c r="Q122" s="13" t="n"/>
      <c r="R122" s="11" t="n"/>
      <c r="S122" s="14">
        <f>IF($A122="","",IF(COUNTIFS('Ejemplo movimientos'!$D$7:$D$506,$A122,'Ejemplo movimientos'!$G$7:$G$506,"Sale")&gt;COUNTIFS('Ejemplo movimientos'!$D$7:$D$506,$A122,'Ejemplo movimientos'!$G$7:$G$506,"Entra"),"Afuera","Adentro"))</f>
        <v/>
      </c>
      <c r="T122" s="14">
        <f>IF($A122="","",COUNTIFS('Ejemplo movimientos'!$D$7:$D$506,$A122,'Ejemplo movimientos'!$G$7:$G$506,"Sale"))</f>
        <v/>
      </c>
      <c r="U122" s="14">
        <f>IF($A122="","",COUNTIFS('Ejemplo movimientos'!$D$7:$D$506,$A122,'Ejemplo movimientos'!$G$7:$G$506,"Entra"))</f>
        <v/>
      </c>
    </row>
    <row r="123" ht="18" customHeight="1">
      <c r="A123" s="11" t="n"/>
      <c r="B123" s="11" t="n"/>
      <c r="C123" s="11" t="n"/>
      <c r="D123" s="12" t="n"/>
      <c r="E123" s="11" t="n"/>
      <c r="F123" s="12" t="n"/>
      <c r="G123" s="11" t="n"/>
      <c r="H123" s="12" t="n"/>
      <c r="I123" s="11" t="n"/>
      <c r="J123" s="11" t="n"/>
      <c r="K123" s="11" t="n"/>
      <c r="L123" s="11" t="n"/>
      <c r="M123" s="12" t="n"/>
      <c r="N123" s="11" t="n"/>
      <c r="O123" s="11" t="n"/>
      <c r="P123" s="11" t="n"/>
      <c r="Q123" s="13" t="n"/>
      <c r="R123" s="11" t="n"/>
      <c r="S123" s="14">
        <f>IF($A123="","",IF(COUNTIFS('Ejemplo movimientos'!$D$7:$D$506,$A123,'Ejemplo movimientos'!$G$7:$G$506,"Sale")&gt;COUNTIFS('Ejemplo movimientos'!$D$7:$D$506,$A123,'Ejemplo movimientos'!$G$7:$G$506,"Entra"),"Afuera","Adentro"))</f>
        <v/>
      </c>
      <c r="T123" s="14">
        <f>IF($A123="","",COUNTIFS('Ejemplo movimientos'!$D$7:$D$506,$A123,'Ejemplo movimientos'!$G$7:$G$506,"Sale"))</f>
        <v/>
      </c>
      <c r="U123" s="14">
        <f>IF($A123="","",COUNTIFS('Ejemplo movimientos'!$D$7:$D$506,$A123,'Ejemplo movimientos'!$G$7:$G$506,"Entra"))</f>
        <v/>
      </c>
    </row>
    <row r="124" ht="18" customHeight="1">
      <c r="A124" s="11" t="n"/>
      <c r="B124" s="11" t="n"/>
      <c r="C124" s="11" t="n"/>
      <c r="D124" s="12" t="n"/>
      <c r="E124" s="11" t="n"/>
      <c r="F124" s="12" t="n"/>
      <c r="G124" s="11" t="n"/>
      <c r="H124" s="12" t="n"/>
      <c r="I124" s="11" t="n"/>
      <c r="J124" s="11" t="n"/>
      <c r="K124" s="11" t="n"/>
      <c r="L124" s="11" t="n"/>
      <c r="M124" s="12" t="n"/>
      <c r="N124" s="11" t="n"/>
      <c r="O124" s="11" t="n"/>
      <c r="P124" s="11" t="n"/>
      <c r="Q124" s="13" t="n"/>
      <c r="R124" s="11" t="n"/>
      <c r="S124" s="14">
        <f>IF($A124="","",IF(COUNTIFS('Ejemplo movimientos'!$D$7:$D$506,$A124,'Ejemplo movimientos'!$G$7:$G$506,"Sale")&gt;COUNTIFS('Ejemplo movimientos'!$D$7:$D$506,$A124,'Ejemplo movimientos'!$G$7:$G$506,"Entra"),"Afuera","Adentro"))</f>
        <v/>
      </c>
      <c r="T124" s="14">
        <f>IF($A124="","",COUNTIFS('Ejemplo movimientos'!$D$7:$D$506,$A124,'Ejemplo movimientos'!$G$7:$G$506,"Sale"))</f>
        <v/>
      </c>
      <c r="U124" s="14">
        <f>IF($A124="","",COUNTIFS('Ejemplo movimientos'!$D$7:$D$506,$A124,'Ejemplo movimientos'!$G$7:$G$506,"Entra"))</f>
        <v/>
      </c>
    </row>
    <row r="125" ht="18" customHeight="1">
      <c r="A125" s="11" t="n"/>
      <c r="B125" s="11" t="n"/>
      <c r="C125" s="11" t="n"/>
      <c r="D125" s="12" t="n"/>
      <c r="E125" s="11" t="n"/>
      <c r="F125" s="12" t="n"/>
      <c r="G125" s="11" t="n"/>
      <c r="H125" s="12" t="n"/>
      <c r="I125" s="11" t="n"/>
      <c r="J125" s="11" t="n"/>
      <c r="K125" s="11" t="n"/>
      <c r="L125" s="11" t="n"/>
      <c r="M125" s="12" t="n"/>
      <c r="N125" s="11" t="n"/>
      <c r="O125" s="11" t="n"/>
      <c r="P125" s="11" t="n"/>
      <c r="Q125" s="13" t="n"/>
      <c r="R125" s="11" t="n"/>
      <c r="S125" s="14">
        <f>IF($A125="","",IF(COUNTIFS('Ejemplo movimientos'!$D$7:$D$506,$A125,'Ejemplo movimientos'!$G$7:$G$506,"Sale")&gt;COUNTIFS('Ejemplo movimientos'!$D$7:$D$506,$A125,'Ejemplo movimientos'!$G$7:$G$506,"Entra"),"Afuera","Adentro"))</f>
        <v/>
      </c>
      <c r="T125" s="14">
        <f>IF($A125="","",COUNTIFS('Ejemplo movimientos'!$D$7:$D$506,$A125,'Ejemplo movimientos'!$G$7:$G$506,"Sale"))</f>
        <v/>
      </c>
      <c r="U125" s="14">
        <f>IF($A125="","",COUNTIFS('Ejemplo movimientos'!$D$7:$D$506,$A125,'Ejemplo movimientos'!$G$7:$G$506,"Entra"))</f>
        <v/>
      </c>
    </row>
    <row r="126" ht="18" customHeight="1">
      <c r="A126" s="11" t="n"/>
      <c r="B126" s="11" t="n"/>
      <c r="C126" s="11" t="n"/>
      <c r="D126" s="12" t="n"/>
      <c r="E126" s="11" t="n"/>
      <c r="F126" s="12" t="n"/>
      <c r="G126" s="11" t="n"/>
      <c r="H126" s="12" t="n"/>
      <c r="I126" s="11" t="n"/>
      <c r="J126" s="11" t="n"/>
      <c r="K126" s="11" t="n"/>
      <c r="L126" s="11" t="n"/>
      <c r="M126" s="12" t="n"/>
      <c r="N126" s="11" t="n"/>
      <c r="O126" s="11" t="n"/>
      <c r="P126" s="11" t="n"/>
      <c r="Q126" s="13" t="n"/>
      <c r="R126" s="11" t="n"/>
      <c r="S126" s="14">
        <f>IF($A126="","",IF(COUNTIFS('Ejemplo movimientos'!$D$7:$D$506,$A126,'Ejemplo movimientos'!$G$7:$G$506,"Sale")&gt;COUNTIFS('Ejemplo movimientos'!$D$7:$D$506,$A126,'Ejemplo movimientos'!$G$7:$G$506,"Entra"),"Afuera","Adentro"))</f>
        <v/>
      </c>
      <c r="T126" s="14">
        <f>IF($A126="","",COUNTIFS('Ejemplo movimientos'!$D$7:$D$506,$A126,'Ejemplo movimientos'!$G$7:$G$506,"Sale"))</f>
        <v/>
      </c>
      <c r="U126" s="14">
        <f>IF($A126="","",COUNTIFS('Ejemplo movimientos'!$D$7:$D$506,$A126,'Ejemplo movimientos'!$G$7:$G$506,"Entra"))</f>
        <v/>
      </c>
    </row>
    <row r="127" ht="18" customHeight="1">
      <c r="A127" s="11" t="n"/>
      <c r="B127" s="11" t="n"/>
      <c r="C127" s="11" t="n"/>
      <c r="D127" s="12" t="n"/>
      <c r="E127" s="11" t="n"/>
      <c r="F127" s="12" t="n"/>
      <c r="G127" s="11" t="n"/>
      <c r="H127" s="12" t="n"/>
      <c r="I127" s="11" t="n"/>
      <c r="J127" s="11" t="n"/>
      <c r="K127" s="11" t="n"/>
      <c r="L127" s="11" t="n"/>
      <c r="M127" s="12" t="n"/>
      <c r="N127" s="11" t="n"/>
      <c r="O127" s="11" t="n"/>
      <c r="P127" s="11" t="n"/>
      <c r="Q127" s="13" t="n"/>
      <c r="R127" s="11" t="n"/>
      <c r="S127" s="14">
        <f>IF($A127="","",IF(COUNTIFS('Ejemplo movimientos'!$D$7:$D$506,$A127,'Ejemplo movimientos'!$G$7:$G$506,"Sale")&gt;COUNTIFS('Ejemplo movimientos'!$D$7:$D$506,$A127,'Ejemplo movimientos'!$G$7:$G$506,"Entra"),"Afuera","Adentro"))</f>
        <v/>
      </c>
      <c r="T127" s="14">
        <f>IF($A127="","",COUNTIFS('Ejemplo movimientos'!$D$7:$D$506,$A127,'Ejemplo movimientos'!$G$7:$G$506,"Sale"))</f>
        <v/>
      </c>
      <c r="U127" s="14">
        <f>IF($A127="","",COUNTIFS('Ejemplo movimientos'!$D$7:$D$506,$A127,'Ejemplo movimientos'!$G$7:$G$506,"Entra"))</f>
        <v/>
      </c>
    </row>
    <row r="128" ht="18" customHeight="1">
      <c r="A128" s="11" t="n"/>
      <c r="B128" s="11" t="n"/>
      <c r="C128" s="11" t="n"/>
      <c r="D128" s="12" t="n"/>
      <c r="E128" s="11" t="n"/>
      <c r="F128" s="12" t="n"/>
      <c r="G128" s="11" t="n"/>
      <c r="H128" s="12" t="n"/>
      <c r="I128" s="11" t="n"/>
      <c r="J128" s="11" t="n"/>
      <c r="K128" s="11" t="n"/>
      <c r="L128" s="11" t="n"/>
      <c r="M128" s="12" t="n"/>
      <c r="N128" s="11" t="n"/>
      <c r="O128" s="11" t="n"/>
      <c r="P128" s="11" t="n"/>
      <c r="Q128" s="13" t="n"/>
      <c r="R128" s="11" t="n"/>
      <c r="S128" s="14">
        <f>IF($A128="","",IF(COUNTIFS('Ejemplo movimientos'!$D$7:$D$506,$A128,'Ejemplo movimientos'!$G$7:$G$506,"Sale")&gt;COUNTIFS('Ejemplo movimientos'!$D$7:$D$506,$A128,'Ejemplo movimientos'!$G$7:$G$506,"Entra"),"Afuera","Adentro"))</f>
        <v/>
      </c>
      <c r="T128" s="14">
        <f>IF($A128="","",COUNTIFS('Ejemplo movimientos'!$D$7:$D$506,$A128,'Ejemplo movimientos'!$G$7:$G$506,"Sale"))</f>
        <v/>
      </c>
      <c r="U128" s="14">
        <f>IF($A128="","",COUNTIFS('Ejemplo movimientos'!$D$7:$D$506,$A128,'Ejemplo movimientos'!$G$7:$G$506,"Entra"))</f>
        <v/>
      </c>
    </row>
    <row r="129" ht="18" customHeight="1">
      <c r="A129" s="11" t="n"/>
      <c r="B129" s="11" t="n"/>
      <c r="C129" s="11" t="n"/>
      <c r="D129" s="12" t="n"/>
      <c r="E129" s="11" t="n"/>
      <c r="F129" s="12" t="n"/>
      <c r="G129" s="11" t="n"/>
      <c r="H129" s="12" t="n"/>
      <c r="I129" s="11" t="n"/>
      <c r="J129" s="11" t="n"/>
      <c r="K129" s="11" t="n"/>
      <c r="L129" s="11" t="n"/>
      <c r="M129" s="12" t="n"/>
      <c r="N129" s="11" t="n"/>
      <c r="O129" s="11" t="n"/>
      <c r="P129" s="11" t="n"/>
      <c r="Q129" s="13" t="n"/>
      <c r="R129" s="11" t="n"/>
      <c r="S129" s="14">
        <f>IF($A129="","",IF(COUNTIFS('Ejemplo movimientos'!$D$7:$D$506,$A129,'Ejemplo movimientos'!$G$7:$G$506,"Sale")&gt;COUNTIFS('Ejemplo movimientos'!$D$7:$D$506,$A129,'Ejemplo movimientos'!$G$7:$G$506,"Entra"),"Afuera","Adentro"))</f>
        <v/>
      </c>
      <c r="T129" s="14">
        <f>IF($A129="","",COUNTIFS('Ejemplo movimientos'!$D$7:$D$506,$A129,'Ejemplo movimientos'!$G$7:$G$506,"Sale"))</f>
        <v/>
      </c>
      <c r="U129" s="14">
        <f>IF($A129="","",COUNTIFS('Ejemplo movimientos'!$D$7:$D$506,$A129,'Ejemplo movimientos'!$G$7:$G$506,"Entra"))</f>
        <v/>
      </c>
    </row>
    <row r="130" ht="18" customHeight="1">
      <c r="A130" s="11" t="n"/>
      <c r="B130" s="11" t="n"/>
      <c r="C130" s="11" t="n"/>
      <c r="D130" s="12" t="n"/>
      <c r="E130" s="11" t="n"/>
      <c r="F130" s="12" t="n"/>
      <c r="G130" s="11" t="n"/>
      <c r="H130" s="12" t="n"/>
      <c r="I130" s="11" t="n"/>
      <c r="J130" s="11" t="n"/>
      <c r="K130" s="11" t="n"/>
      <c r="L130" s="11" t="n"/>
      <c r="M130" s="12" t="n"/>
      <c r="N130" s="11" t="n"/>
      <c r="O130" s="11" t="n"/>
      <c r="P130" s="11" t="n"/>
      <c r="Q130" s="13" t="n"/>
      <c r="R130" s="11" t="n"/>
      <c r="S130" s="14">
        <f>IF($A130="","",IF(COUNTIFS('Ejemplo movimientos'!$D$7:$D$506,$A130,'Ejemplo movimientos'!$G$7:$G$506,"Sale")&gt;COUNTIFS('Ejemplo movimientos'!$D$7:$D$506,$A130,'Ejemplo movimientos'!$G$7:$G$506,"Entra"),"Afuera","Adentro"))</f>
        <v/>
      </c>
      <c r="T130" s="14">
        <f>IF($A130="","",COUNTIFS('Ejemplo movimientos'!$D$7:$D$506,$A130,'Ejemplo movimientos'!$G$7:$G$506,"Sale"))</f>
        <v/>
      </c>
      <c r="U130" s="14">
        <f>IF($A130="","",COUNTIFS('Ejemplo movimientos'!$D$7:$D$506,$A130,'Ejemplo movimientos'!$G$7:$G$506,"Entra"))</f>
        <v/>
      </c>
    </row>
    <row r="131" ht="18" customHeight="1">
      <c r="A131" s="11" t="n"/>
      <c r="B131" s="11" t="n"/>
      <c r="C131" s="11" t="n"/>
      <c r="D131" s="12" t="n"/>
      <c r="E131" s="11" t="n"/>
      <c r="F131" s="12" t="n"/>
      <c r="G131" s="11" t="n"/>
      <c r="H131" s="12" t="n"/>
      <c r="I131" s="11" t="n"/>
      <c r="J131" s="11" t="n"/>
      <c r="K131" s="11" t="n"/>
      <c r="L131" s="11" t="n"/>
      <c r="M131" s="12" t="n"/>
      <c r="N131" s="11" t="n"/>
      <c r="O131" s="11" t="n"/>
      <c r="P131" s="11" t="n"/>
      <c r="Q131" s="13" t="n"/>
      <c r="R131" s="11" t="n"/>
      <c r="S131" s="14">
        <f>IF($A131="","",IF(COUNTIFS('Ejemplo movimientos'!$D$7:$D$506,$A131,'Ejemplo movimientos'!$G$7:$G$506,"Sale")&gt;COUNTIFS('Ejemplo movimientos'!$D$7:$D$506,$A131,'Ejemplo movimientos'!$G$7:$G$506,"Entra"),"Afuera","Adentro"))</f>
        <v/>
      </c>
      <c r="T131" s="14">
        <f>IF($A131="","",COUNTIFS('Ejemplo movimientos'!$D$7:$D$506,$A131,'Ejemplo movimientos'!$G$7:$G$506,"Sale"))</f>
        <v/>
      </c>
      <c r="U131" s="14">
        <f>IF($A131="","",COUNTIFS('Ejemplo movimientos'!$D$7:$D$506,$A131,'Ejemplo movimientos'!$G$7:$G$506,"Entra"))</f>
        <v/>
      </c>
    </row>
    <row r="132" ht="18" customHeight="1">
      <c r="A132" s="11" t="n"/>
      <c r="B132" s="11" t="n"/>
      <c r="C132" s="11" t="n"/>
      <c r="D132" s="12" t="n"/>
      <c r="E132" s="11" t="n"/>
      <c r="F132" s="12" t="n"/>
      <c r="G132" s="11" t="n"/>
      <c r="H132" s="12" t="n"/>
      <c r="I132" s="11" t="n"/>
      <c r="J132" s="11" t="n"/>
      <c r="K132" s="11" t="n"/>
      <c r="L132" s="11" t="n"/>
      <c r="M132" s="12" t="n"/>
      <c r="N132" s="11" t="n"/>
      <c r="O132" s="11" t="n"/>
      <c r="P132" s="11" t="n"/>
      <c r="Q132" s="13" t="n"/>
      <c r="R132" s="11" t="n"/>
      <c r="S132" s="14">
        <f>IF($A132="","",IF(COUNTIFS('Ejemplo movimientos'!$D$7:$D$506,$A132,'Ejemplo movimientos'!$G$7:$G$506,"Sale")&gt;COUNTIFS('Ejemplo movimientos'!$D$7:$D$506,$A132,'Ejemplo movimientos'!$G$7:$G$506,"Entra"),"Afuera","Adentro"))</f>
        <v/>
      </c>
      <c r="T132" s="14">
        <f>IF($A132="","",COUNTIFS('Ejemplo movimientos'!$D$7:$D$506,$A132,'Ejemplo movimientos'!$G$7:$G$506,"Sale"))</f>
        <v/>
      </c>
      <c r="U132" s="14">
        <f>IF($A132="","",COUNTIFS('Ejemplo movimientos'!$D$7:$D$506,$A132,'Ejemplo movimientos'!$G$7:$G$506,"Entra"))</f>
        <v/>
      </c>
    </row>
    <row r="133" ht="18" customHeight="1">
      <c r="A133" s="11" t="n"/>
      <c r="B133" s="11" t="n"/>
      <c r="C133" s="11" t="n"/>
      <c r="D133" s="12" t="n"/>
      <c r="E133" s="11" t="n"/>
      <c r="F133" s="12" t="n"/>
      <c r="G133" s="11" t="n"/>
      <c r="H133" s="12" t="n"/>
      <c r="I133" s="11" t="n"/>
      <c r="J133" s="11" t="n"/>
      <c r="K133" s="11" t="n"/>
      <c r="L133" s="11" t="n"/>
      <c r="M133" s="12" t="n"/>
      <c r="N133" s="11" t="n"/>
      <c r="O133" s="11" t="n"/>
      <c r="P133" s="11" t="n"/>
      <c r="Q133" s="13" t="n"/>
      <c r="R133" s="11" t="n"/>
      <c r="S133" s="14">
        <f>IF($A133="","",IF(COUNTIFS('Ejemplo movimientos'!$D$7:$D$506,$A133,'Ejemplo movimientos'!$G$7:$G$506,"Sale")&gt;COUNTIFS('Ejemplo movimientos'!$D$7:$D$506,$A133,'Ejemplo movimientos'!$G$7:$G$506,"Entra"),"Afuera","Adentro"))</f>
        <v/>
      </c>
      <c r="T133" s="14">
        <f>IF($A133="","",COUNTIFS('Ejemplo movimientos'!$D$7:$D$506,$A133,'Ejemplo movimientos'!$G$7:$G$506,"Sale"))</f>
        <v/>
      </c>
      <c r="U133" s="14">
        <f>IF($A133="","",COUNTIFS('Ejemplo movimientos'!$D$7:$D$506,$A133,'Ejemplo movimientos'!$G$7:$G$506,"Entra"))</f>
        <v/>
      </c>
    </row>
    <row r="134" ht="18" customHeight="1">
      <c r="A134" s="11" t="n"/>
      <c r="B134" s="11" t="n"/>
      <c r="C134" s="11" t="n"/>
      <c r="D134" s="12" t="n"/>
      <c r="E134" s="11" t="n"/>
      <c r="F134" s="12" t="n"/>
      <c r="G134" s="11" t="n"/>
      <c r="H134" s="12" t="n"/>
      <c r="I134" s="11" t="n"/>
      <c r="J134" s="11" t="n"/>
      <c r="K134" s="11" t="n"/>
      <c r="L134" s="11" t="n"/>
      <c r="M134" s="12" t="n"/>
      <c r="N134" s="11" t="n"/>
      <c r="O134" s="11" t="n"/>
      <c r="P134" s="11" t="n"/>
      <c r="Q134" s="13" t="n"/>
      <c r="R134" s="11" t="n"/>
      <c r="S134" s="14">
        <f>IF($A134="","",IF(COUNTIFS('Ejemplo movimientos'!$D$7:$D$506,$A134,'Ejemplo movimientos'!$G$7:$G$506,"Sale")&gt;COUNTIFS('Ejemplo movimientos'!$D$7:$D$506,$A134,'Ejemplo movimientos'!$G$7:$G$506,"Entra"),"Afuera","Adentro"))</f>
        <v/>
      </c>
      <c r="T134" s="14">
        <f>IF($A134="","",COUNTIFS('Ejemplo movimientos'!$D$7:$D$506,$A134,'Ejemplo movimientos'!$G$7:$G$506,"Sale"))</f>
        <v/>
      </c>
      <c r="U134" s="14">
        <f>IF($A134="","",COUNTIFS('Ejemplo movimientos'!$D$7:$D$506,$A134,'Ejemplo movimientos'!$G$7:$G$506,"Entra"))</f>
        <v/>
      </c>
    </row>
    <row r="135" ht="18" customHeight="1">
      <c r="A135" s="11" t="n"/>
      <c r="B135" s="11" t="n"/>
      <c r="C135" s="11" t="n"/>
      <c r="D135" s="12" t="n"/>
      <c r="E135" s="11" t="n"/>
      <c r="F135" s="12" t="n"/>
      <c r="G135" s="11" t="n"/>
      <c r="H135" s="12" t="n"/>
      <c r="I135" s="11" t="n"/>
      <c r="J135" s="11" t="n"/>
      <c r="K135" s="11" t="n"/>
      <c r="L135" s="11" t="n"/>
      <c r="M135" s="12" t="n"/>
      <c r="N135" s="11" t="n"/>
      <c r="O135" s="11" t="n"/>
      <c r="P135" s="11" t="n"/>
      <c r="Q135" s="13" t="n"/>
      <c r="R135" s="11" t="n"/>
      <c r="S135" s="14">
        <f>IF($A135="","",IF(COUNTIFS('Ejemplo movimientos'!$D$7:$D$506,$A135,'Ejemplo movimientos'!$G$7:$G$506,"Sale")&gt;COUNTIFS('Ejemplo movimientos'!$D$7:$D$506,$A135,'Ejemplo movimientos'!$G$7:$G$506,"Entra"),"Afuera","Adentro"))</f>
        <v/>
      </c>
      <c r="T135" s="14">
        <f>IF($A135="","",COUNTIFS('Ejemplo movimientos'!$D$7:$D$506,$A135,'Ejemplo movimientos'!$G$7:$G$506,"Sale"))</f>
        <v/>
      </c>
      <c r="U135" s="14">
        <f>IF($A135="","",COUNTIFS('Ejemplo movimientos'!$D$7:$D$506,$A135,'Ejemplo movimientos'!$G$7:$G$506,"Entra"))</f>
        <v/>
      </c>
    </row>
    <row r="136" ht="18" customHeight="1">
      <c r="A136" s="11" t="n"/>
      <c r="B136" s="11" t="n"/>
      <c r="C136" s="11" t="n"/>
      <c r="D136" s="12" t="n"/>
      <c r="E136" s="11" t="n"/>
      <c r="F136" s="12" t="n"/>
      <c r="G136" s="11" t="n"/>
      <c r="H136" s="12" t="n"/>
      <c r="I136" s="11" t="n"/>
      <c r="J136" s="11" t="n"/>
      <c r="K136" s="11" t="n"/>
      <c r="L136" s="11" t="n"/>
      <c r="M136" s="12" t="n"/>
      <c r="N136" s="11" t="n"/>
      <c r="O136" s="11" t="n"/>
      <c r="P136" s="11" t="n"/>
      <c r="Q136" s="13" t="n"/>
      <c r="R136" s="11" t="n"/>
      <c r="S136" s="14">
        <f>IF($A136="","",IF(COUNTIFS('Ejemplo movimientos'!$D$7:$D$506,$A136,'Ejemplo movimientos'!$G$7:$G$506,"Sale")&gt;COUNTIFS('Ejemplo movimientos'!$D$7:$D$506,$A136,'Ejemplo movimientos'!$G$7:$G$506,"Entra"),"Afuera","Adentro"))</f>
        <v/>
      </c>
      <c r="T136" s="14">
        <f>IF($A136="","",COUNTIFS('Ejemplo movimientos'!$D$7:$D$506,$A136,'Ejemplo movimientos'!$G$7:$G$506,"Sale"))</f>
        <v/>
      </c>
      <c r="U136" s="14">
        <f>IF($A136="","",COUNTIFS('Ejemplo movimientos'!$D$7:$D$506,$A136,'Ejemplo movimientos'!$G$7:$G$506,"Entra"))</f>
        <v/>
      </c>
    </row>
    <row r="137" ht="18" customHeight="1">
      <c r="A137" s="11" t="n"/>
      <c r="B137" s="11" t="n"/>
      <c r="C137" s="11" t="n"/>
      <c r="D137" s="12" t="n"/>
      <c r="E137" s="11" t="n"/>
      <c r="F137" s="12" t="n"/>
      <c r="G137" s="11" t="n"/>
      <c r="H137" s="12" t="n"/>
      <c r="I137" s="11" t="n"/>
      <c r="J137" s="11" t="n"/>
      <c r="K137" s="11" t="n"/>
      <c r="L137" s="11" t="n"/>
      <c r="M137" s="12" t="n"/>
      <c r="N137" s="11" t="n"/>
      <c r="O137" s="11" t="n"/>
      <c r="P137" s="11" t="n"/>
      <c r="Q137" s="13" t="n"/>
      <c r="R137" s="11" t="n"/>
      <c r="S137" s="14">
        <f>IF($A137="","",IF(COUNTIFS('Ejemplo movimientos'!$D$7:$D$506,$A137,'Ejemplo movimientos'!$G$7:$G$506,"Sale")&gt;COUNTIFS('Ejemplo movimientos'!$D$7:$D$506,$A137,'Ejemplo movimientos'!$G$7:$G$506,"Entra"),"Afuera","Adentro"))</f>
        <v/>
      </c>
      <c r="T137" s="14">
        <f>IF($A137="","",COUNTIFS('Ejemplo movimientos'!$D$7:$D$506,$A137,'Ejemplo movimientos'!$G$7:$G$506,"Sale"))</f>
        <v/>
      </c>
      <c r="U137" s="14">
        <f>IF($A137="","",COUNTIFS('Ejemplo movimientos'!$D$7:$D$506,$A137,'Ejemplo movimientos'!$G$7:$G$506,"Entra"))</f>
        <v/>
      </c>
    </row>
    <row r="138" ht="18" customHeight="1">
      <c r="A138" s="11" t="n"/>
      <c r="B138" s="11" t="n"/>
      <c r="C138" s="11" t="n"/>
      <c r="D138" s="12" t="n"/>
      <c r="E138" s="11" t="n"/>
      <c r="F138" s="12" t="n"/>
      <c r="G138" s="11" t="n"/>
      <c r="H138" s="12" t="n"/>
      <c r="I138" s="11" t="n"/>
      <c r="J138" s="11" t="n"/>
      <c r="K138" s="11" t="n"/>
      <c r="L138" s="11" t="n"/>
      <c r="M138" s="12" t="n"/>
      <c r="N138" s="11" t="n"/>
      <c r="O138" s="11" t="n"/>
      <c r="P138" s="11" t="n"/>
      <c r="Q138" s="13" t="n"/>
      <c r="R138" s="11" t="n"/>
      <c r="S138" s="14">
        <f>IF($A138="","",IF(COUNTIFS('Ejemplo movimientos'!$D$7:$D$506,$A138,'Ejemplo movimientos'!$G$7:$G$506,"Sale")&gt;COUNTIFS('Ejemplo movimientos'!$D$7:$D$506,$A138,'Ejemplo movimientos'!$G$7:$G$506,"Entra"),"Afuera","Adentro"))</f>
        <v/>
      </c>
      <c r="T138" s="14">
        <f>IF($A138="","",COUNTIFS('Ejemplo movimientos'!$D$7:$D$506,$A138,'Ejemplo movimientos'!$G$7:$G$506,"Sale"))</f>
        <v/>
      </c>
      <c r="U138" s="14">
        <f>IF($A138="","",COUNTIFS('Ejemplo movimientos'!$D$7:$D$506,$A138,'Ejemplo movimientos'!$G$7:$G$506,"Entra"))</f>
        <v/>
      </c>
    </row>
    <row r="139" ht="18" customHeight="1">
      <c r="A139" s="11" t="n"/>
      <c r="B139" s="11" t="n"/>
      <c r="C139" s="11" t="n"/>
      <c r="D139" s="12" t="n"/>
      <c r="E139" s="11" t="n"/>
      <c r="F139" s="12" t="n"/>
      <c r="G139" s="11" t="n"/>
      <c r="H139" s="12" t="n"/>
      <c r="I139" s="11" t="n"/>
      <c r="J139" s="11" t="n"/>
      <c r="K139" s="11" t="n"/>
      <c r="L139" s="11" t="n"/>
      <c r="M139" s="12" t="n"/>
      <c r="N139" s="11" t="n"/>
      <c r="O139" s="11" t="n"/>
      <c r="P139" s="11" t="n"/>
      <c r="Q139" s="13" t="n"/>
      <c r="R139" s="11" t="n"/>
      <c r="S139" s="14">
        <f>IF($A139="","",IF(COUNTIFS('Ejemplo movimientos'!$D$7:$D$506,$A139,'Ejemplo movimientos'!$G$7:$G$506,"Sale")&gt;COUNTIFS('Ejemplo movimientos'!$D$7:$D$506,$A139,'Ejemplo movimientos'!$G$7:$G$506,"Entra"),"Afuera","Adentro"))</f>
        <v/>
      </c>
      <c r="T139" s="14">
        <f>IF($A139="","",COUNTIFS('Ejemplo movimientos'!$D$7:$D$506,$A139,'Ejemplo movimientos'!$G$7:$G$506,"Sale"))</f>
        <v/>
      </c>
      <c r="U139" s="14">
        <f>IF($A139="","",COUNTIFS('Ejemplo movimientos'!$D$7:$D$506,$A139,'Ejemplo movimientos'!$G$7:$G$506,"Entra"))</f>
        <v/>
      </c>
    </row>
    <row r="140" ht="18" customHeight="1">
      <c r="A140" s="11" t="n"/>
      <c r="B140" s="11" t="n"/>
      <c r="C140" s="11" t="n"/>
      <c r="D140" s="12" t="n"/>
      <c r="E140" s="11" t="n"/>
      <c r="F140" s="12" t="n"/>
      <c r="G140" s="11" t="n"/>
      <c r="H140" s="12" t="n"/>
      <c r="I140" s="11" t="n"/>
      <c r="J140" s="11" t="n"/>
      <c r="K140" s="11" t="n"/>
      <c r="L140" s="11" t="n"/>
      <c r="M140" s="12" t="n"/>
      <c r="N140" s="11" t="n"/>
      <c r="O140" s="11" t="n"/>
      <c r="P140" s="11" t="n"/>
      <c r="Q140" s="13" t="n"/>
      <c r="R140" s="11" t="n"/>
      <c r="S140" s="14">
        <f>IF($A140="","",IF(COUNTIFS('Ejemplo movimientos'!$D$7:$D$506,$A140,'Ejemplo movimientos'!$G$7:$G$506,"Sale")&gt;COUNTIFS('Ejemplo movimientos'!$D$7:$D$506,$A140,'Ejemplo movimientos'!$G$7:$G$506,"Entra"),"Afuera","Adentro"))</f>
        <v/>
      </c>
      <c r="T140" s="14">
        <f>IF($A140="","",COUNTIFS('Ejemplo movimientos'!$D$7:$D$506,$A140,'Ejemplo movimientos'!$G$7:$G$506,"Sale"))</f>
        <v/>
      </c>
      <c r="U140" s="14">
        <f>IF($A140="","",COUNTIFS('Ejemplo movimientos'!$D$7:$D$506,$A140,'Ejemplo movimientos'!$G$7:$G$506,"Entra"))</f>
        <v/>
      </c>
    </row>
    <row r="141" ht="18" customHeight="1">
      <c r="A141" s="11" t="n"/>
      <c r="B141" s="11" t="n"/>
      <c r="C141" s="11" t="n"/>
      <c r="D141" s="12" t="n"/>
      <c r="E141" s="11" t="n"/>
      <c r="F141" s="12" t="n"/>
      <c r="G141" s="11" t="n"/>
      <c r="H141" s="12" t="n"/>
      <c r="I141" s="11" t="n"/>
      <c r="J141" s="11" t="n"/>
      <c r="K141" s="11" t="n"/>
      <c r="L141" s="11" t="n"/>
      <c r="M141" s="12" t="n"/>
      <c r="N141" s="11" t="n"/>
      <c r="O141" s="11" t="n"/>
      <c r="P141" s="11" t="n"/>
      <c r="Q141" s="13" t="n"/>
      <c r="R141" s="11" t="n"/>
      <c r="S141" s="14">
        <f>IF($A141="","",IF(COUNTIFS('Ejemplo movimientos'!$D$7:$D$506,$A141,'Ejemplo movimientos'!$G$7:$G$506,"Sale")&gt;COUNTIFS('Ejemplo movimientos'!$D$7:$D$506,$A141,'Ejemplo movimientos'!$G$7:$G$506,"Entra"),"Afuera","Adentro"))</f>
        <v/>
      </c>
      <c r="T141" s="14">
        <f>IF($A141="","",COUNTIFS('Ejemplo movimientos'!$D$7:$D$506,$A141,'Ejemplo movimientos'!$G$7:$G$506,"Sale"))</f>
        <v/>
      </c>
      <c r="U141" s="14">
        <f>IF($A141="","",COUNTIFS('Ejemplo movimientos'!$D$7:$D$506,$A141,'Ejemplo movimientos'!$G$7:$G$506,"Entra"))</f>
        <v/>
      </c>
    </row>
    <row r="142" ht="18" customHeight="1">
      <c r="A142" s="11" t="n"/>
      <c r="B142" s="11" t="n"/>
      <c r="C142" s="11" t="n"/>
      <c r="D142" s="12" t="n"/>
      <c r="E142" s="11" t="n"/>
      <c r="F142" s="12" t="n"/>
      <c r="G142" s="11" t="n"/>
      <c r="H142" s="12" t="n"/>
      <c r="I142" s="11" t="n"/>
      <c r="J142" s="11" t="n"/>
      <c r="K142" s="11" t="n"/>
      <c r="L142" s="11" t="n"/>
      <c r="M142" s="12" t="n"/>
      <c r="N142" s="11" t="n"/>
      <c r="O142" s="11" t="n"/>
      <c r="P142" s="11" t="n"/>
      <c r="Q142" s="13" t="n"/>
      <c r="R142" s="11" t="n"/>
      <c r="S142" s="14">
        <f>IF($A142="","",IF(COUNTIFS('Ejemplo movimientos'!$D$7:$D$506,$A142,'Ejemplo movimientos'!$G$7:$G$506,"Sale")&gt;COUNTIFS('Ejemplo movimientos'!$D$7:$D$506,$A142,'Ejemplo movimientos'!$G$7:$G$506,"Entra"),"Afuera","Adentro"))</f>
        <v/>
      </c>
      <c r="T142" s="14">
        <f>IF($A142="","",COUNTIFS('Ejemplo movimientos'!$D$7:$D$506,$A142,'Ejemplo movimientos'!$G$7:$G$506,"Sale"))</f>
        <v/>
      </c>
      <c r="U142" s="14">
        <f>IF($A142="","",COUNTIFS('Ejemplo movimientos'!$D$7:$D$506,$A142,'Ejemplo movimientos'!$G$7:$G$506,"Entra"))</f>
        <v/>
      </c>
    </row>
    <row r="143" ht="18" customHeight="1">
      <c r="A143" s="11" t="n"/>
      <c r="B143" s="11" t="n"/>
      <c r="C143" s="11" t="n"/>
      <c r="D143" s="12" t="n"/>
      <c r="E143" s="11" t="n"/>
      <c r="F143" s="12" t="n"/>
      <c r="G143" s="11" t="n"/>
      <c r="H143" s="12" t="n"/>
      <c r="I143" s="11" t="n"/>
      <c r="J143" s="11" t="n"/>
      <c r="K143" s="11" t="n"/>
      <c r="L143" s="11" t="n"/>
      <c r="M143" s="12" t="n"/>
      <c r="N143" s="11" t="n"/>
      <c r="O143" s="11" t="n"/>
      <c r="P143" s="11" t="n"/>
      <c r="Q143" s="13" t="n"/>
      <c r="R143" s="11" t="n"/>
      <c r="S143" s="14">
        <f>IF($A143="","",IF(COUNTIFS('Ejemplo movimientos'!$D$7:$D$506,$A143,'Ejemplo movimientos'!$G$7:$G$506,"Sale")&gt;COUNTIFS('Ejemplo movimientos'!$D$7:$D$506,$A143,'Ejemplo movimientos'!$G$7:$G$506,"Entra"),"Afuera","Adentro"))</f>
        <v/>
      </c>
      <c r="T143" s="14">
        <f>IF($A143="","",COUNTIFS('Ejemplo movimientos'!$D$7:$D$506,$A143,'Ejemplo movimientos'!$G$7:$G$506,"Sale"))</f>
        <v/>
      </c>
      <c r="U143" s="14">
        <f>IF($A143="","",COUNTIFS('Ejemplo movimientos'!$D$7:$D$506,$A143,'Ejemplo movimientos'!$G$7:$G$506,"Entra"))</f>
        <v/>
      </c>
    </row>
    <row r="144" ht="18" customHeight="1">
      <c r="A144" s="11" t="n"/>
      <c r="B144" s="11" t="n"/>
      <c r="C144" s="11" t="n"/>
      <c r="D144" s="12" t="n"/>
      <c r="E144" s="11" t="n"/>
      <c r="F144" s="12" t="n"/>
      <c r="G144" s="11" t="n"/>
      <c r="H144" s="12" t="n"/>
      <c r="I144" s="11" t="n"/>
      <c r="J144" s="11" t="n"/>
      <c r="K144" s="11" t="n"/>
      <c r="L144" s="11" t="n"/>
      <c r="M144" s="12" t="n"/>
      <c r="N144" s="11" t="n"/>
      <c r="O144" s="11" t="n"/>
      <c r="P144" s="11" t="n"/>
      <c r="Q144" s="13" t="n"/>
      <c r="R144" s="11" t="n"/>
      <c r="S144" s="14">
        <f>IF($A144="","",IF(COUNTIFS('Ejemplo movimientos'!$D$7:$D$506,$A144,'Ejemplo movimientos'!$G$7:$G$506,"Sale")&gt;COUNTIFS('Ejemplo movimientos'!$D$7:$D$506,$A144,'Ejemplo movimientos'!$G$7:$G$506,"Entra"),"Afuera","Adentro"))</f>
        <v/>
      </c>
      <c r="T144" s="14">
        <f>IF($A144="","",COUNTIFS('Ejemplo movimientos'!$D$7:$D$506,$A144,'Ejemplo movimientos'!$G$7:$G$506,"Sale"))</f>
        <v/>
      </c>
      <c r="U144" s="14">
        <f>IF($A144="","",COUNTIFS('Ejemplo movimientos'!$D$7:$D$506,$A144,'Ejemplo movimientos'!$G$7:$G$506,"Entra"))</f>
        <v/>
      </c>
    </row>
    <row r="145" ht="18" customHeight="1">
      <c r="A145" s="11" t="n"/>
      <c r="B145" s="11" t="n"/>
      <c r="C145" s="11" t="n"/>
      <c r="D145" s="12" t="n"/>
      <c r="E145" s="11" t="n"/>
      <c r="F145" s="12" t="n"/>
      <c r="G145" s="11" t="n"/>
      <c r="H145" s="12" t="n"/>
      <c r="I145" s="11" t="n"/>
      <c r="J145" s="11" t="n"/>
      <c r="K145" s="11" t="n"/>
      <c r="L145" s="11" t="n"/>
      <c r="M145" s="12" t="n"/>
      <c r="N145" s="11" t="n"/>
      <c r="O145" s="11" t="n"/>
      <c r="P145" s="11" t="n"/>
      <c r="Q145" s="13" t="n"/>
      <c r="R145" s="11" t="n"/>
      <c r="S145" s="14">
        <f>IF($A145="","",IF(COUNTIFS('Ejemplo movimientos'!$D$7:$D$506,$A145,'Ejemplo movimientos'!$G$7:$G$506,"Sale")&gt;COUNTIFS('Ejemplo movimientos'!$D$7:$D$506,$A145,'Ejemplo movimientos'!$G$7:$G$506,"Entra"),"Afuera","Adentro"))</f>
        <v/>
      </c>
      <c r="T145" s="14">
        <f>IF($A145="","",COUNTIFS('Ejemplo movimientos'!$D$7:$D$506,$A145,'Ejemplo movimientos'!$G$7:$G$506,"Sale"))</f>
        <v/>
      </c>
      <c r="U145" s="14">
        <f>IF($A145="","",COUNTIFS('Ejemplo movimientos'!$D$7:$D$506,$A145,'Ejemplo movimientos'!$G$7:$G$506,"Entra"))</f>
        <v/>
      </c>
    </row>
    <row r="146" ht="18" customHeight="1">
      <c r="A146" s="11" t="n"/>
      <c r="B146" s="11" t="n"/>
      <c r="C146" s="11" t="n"/>
      <c r="D146" s="12" t="n"/>
      <c r="E146" s="11" t="n"/>
      <c r="F146" s="12" t="n"/>
      <c r="G146" s="11" t="n"/>
      <c r="H146" s="12" t="n"/>
      <c r="I146" s="11" t="n"/>
      <c r="J146" s="11" t="n"/>
      <c r="K146" s="11" t="n"/>
      <c r="L146" s="11" t="n"/>
      <c r="M146" s="12" t="n"/>
      <c r="N146" s="11" t="n"/>
      <c r="O146" s="11" t="n"/>
      <c r="P146" s="11" t="n"/>
      <c r="Q146" s="13" t="n"/>
      <c r="R146" s="11" t="n"/>
      <c r="S146" s="14">
        <f>IF($A146="","",IF(COUNTIFS('Ejemplo movimientos'!$D$7:$D$506,$A146,'Ejemplo movimientos'!$G$7:$G$506,"Sale")&gt;COUNTIFS('Ejemplo movimientos'!$D$7:$D$506,$A146,'Ejemplo movimientos'!$G$7:$G$506,"Entra"),"Afuera","Adentro"))</f>
        <v/>
      </c>
      <c r="T146" s="14">
        <f>IF($A146="","",COUNTIFS('Ejemplo movimientos'!$D$7:$D$506,$A146,'Ejemplo movimientos'!$G$7:$G$506,"Sale"))</f>
        <v/>
      </c>
      <c r="U146" s="14">
        <f>IF($A146="","",COUNTIFS('Ejemplo movimientos'!$D$7:$D$506,$A146,'Ejemplo movimientos'!$G$7:$G$506,"Entra"))</f>
        <v/>
      </c>
    </row>
    <row r="147" ht="18" customHeight="1">
      <c r="A147" s="11" t="n"/>
      <c r="B147" s="11" t="n"/>
      <c r="C147" s="11" t="n"/>
      <c r="D147" s="12" t="n"/>
      <c r="E147" s="11" t="n"/>
      <c r="F147" s="12" t="n"/>
      <c r="G147" s="11" t="n"/>
      <c r="H147" s="12" t="n"/>
      <c r="I147" s="11" t="n"/>
      <c r="J147" s="11" t="n"/>
      <c r="K147" s="11" t="n"/>
      <c r="L147" s="11" t="n"/>
      <c r="M147" s="12" t="n"/>
      <c r="N147" s="11" t="n"/>
      <c r="O147" s="11" t="n"/>
      <c r="P147" s="11" t="n"/>
      <c r="Q147" s="13" t="n"/>
      <c r="R147" s="11" t="n"/>
      <c r="S147" s="14">
        <f>IF($A147="","",IF(COUNTIFS('Ejemplo movimientos'!$D$7:$D$506,$A147,'Ejemplo movimientos'!$G$7:$G$506,"Sale")&gt;COUNTIFS('Ejemplo movimientos'!$D$7:$D$506,$A147,'Ejemplo movimientos'!$G$7:$G$506,"Entra"),"Afuera","Adentro"))</f>
        <v/>
      </c>
      <c r="T147" s="14">
        <f>IF($A147="","",COUNTIFS('Ejemplo movimientos'!$D$7:$D$506,$A147,'Ejemplo movimientos'!$G$7:$G$506,"Sale"))</f>
        <v/>
      </c>
      <c r="U147" s="14">
        <f>IF($A147="","",COUNTIFS('Ejemplo movimientos'!$D$7:$D$506,$A147,'Ejemplo movimientos'!$G$7:$G$506,"Entra"))</f>
        <v/>
      </c>
    </row>
    <row r="148" ht="18" customHeight="1">
      <c r="A148" s="11" t="n"/>
      <c r="B148" s="11" t="n"/>
      <c r="C148" s="11" t="n"/>
      <c r="D148" s="12" t="n"/>
      <c r="E148" s="11" t="n"/>
      <c r="F148" s="12" t="n"/>
      <c r="G148" s="11" t="n"/>
      <c r="H148" s="12" t="n"/>
      <c r="I148" s="11" t="n"/>
      <c r="J148" s="11" t="n"/>
      <c r="K148" s="11" t="n"/>
      <c r="L148" s="11" t="n"/>
      <c r="M148" s="12" t="n"/>
      <c r="N148" s="11" t="n"/>
      <c r="O148" s="11" t="n"/>
      <c r="P148" s="11" t="n"/>
      <c r="Q148" s="13" t="n"/>
      <c r="R148" s="11" t="n"/>
      <c r="S148" s="14">
        <f>IF($A148="","",IF(COUNTIFS('Ejemplo movimientos'!$D$7:$D$506,$A148,'Ejemplo movimientos'!$G$7:$G$506,"Sale")&gt;COUNTIFS('Ejemplo movimientos'!$D$7:$D$506,$A148,'Ejemplo movimientos'!$G$7:$G$506,"Entra"),"Afuera","Adentro"))</f>
        <v/>
      </c>
      <c r="T148" s="14">
        <f>IF($A148="","",COUNTIFS('Ejemplo movimientos'!$D$7:$D$506,$A148,'Ejemplo movimientos'!$G$7:$G$506,"Sale"))</f>
        <v/>
      </c>
      <c r="U148" s="14">
        <f>IF($A148="","",COUNTIFS('Ejemplo movimientos'!$D$7:$D$506,$A148,'Ejemplo movimientos'!$G$7:$G$506,"Entra"))</f>
        <v/>
      </c>
    </row>
    <row r="149" ht="18" customHeight="1">
      <c r="A149" s="11" t="n"/>
      <c r="B149" s="11" t="n"/>
      <c r="C149" s="11" t="n"/>
      <c r="D149" s="12" t="n"/>
      <c r="E149" s="11" t="n"/>
      <c r="F149" s="12" t="n"/>
      <c r="G149" s="11" t="n"/>
      <c r="H149" s="12" t="n"/>
      <c r="I149" s="11" t="n"/>
      <c r="J149" s="11" t="n"/>
      <c r="K149" s="11" t="n"/>
      <c r="L149" s="11" t="n"/>
      <c r="M149" s="12" t="n"/>
      <c r="N149" s="11" t="n"/>
      <c r="O149" s="11" t="n"/>
      <c r="P149" s="11" t="n"/>
      <c r="Q149" s="13" t="n"/>
      <c r="R149" s="11" t="n"/>
      <c r="S149" s="14">
        <f>IF($A149="","",IF(COUNTIFS('Ejemplo movimientos'!$D$7:$D$506,$A149,'Ejemplo movimientos'!$G$7:$G$506,"Sale")&gt;COUNTIFS('Ejemplo movimientos'!$D$7:$D$506,$A149,'Ejemplo movimientos'!$G$7:$G$506,"Entra"),"Afuera","Adentro"))</f>
        <v/>
      </c>
      <c r="T149" s="14">
        <f>IF($A149="","",COUNTIFS('Ejemplo movimientos'!$D$7:$D$506,$A149,'Ejemplo movimientos'!$G$7:$G$506,"Sale"))</f>
        <v/>
      </c>
      <c r="U149" s="14">
        <f>IF($A149="","",COUNTIFS('Ejemplo movimientos'!$D$7:$D$506,$A149,'Ejemplo movimientos'!$G$7:$G$506,"Entra"))</f>
        <v/>
      </c>
    </row>
    <row r="150" ht="18" customHeight="1">
      <c r="A150" s="11" t="n"/>
      <c r="B150" s="11" t="n"/>
      <c r="C150" s="11" t="n"/>
      <c r="D150" s="12" t="n"/>
      <c r="E150" s="11" t="n"/>
      <c r="F150" s="12" t="n"/>
      <c r="G150" s="11" t="n"/>
      <c r="H150" s="12" t="n"/>
      <c r="I150" s="11" t="n"/>
      <c r="J150" s="11" t="n"/>
      <c r="K150" s="11" t="n"/>
      <c r="L150" s="11" t="n"/>
      <c r="M150" s="12" t="n"/>
      <c r="N150" s="11" t="n"/>
      <c r="O150" s="11" t="n"/>
      <c r="P150" s="11" t="n"/>
      <c r="Q150" s="13" t="n"/>
      <c r="R150" s="11" t="n"/>
      <c r="S150" s="14">
        <f>IF($A150="","",IF(COUNTIFS('Ejemplo movimientos'!$D$7:$D$506,$A150,'Ejemplo movimientos'!$G$7:$G$506,"Sale")&gt;COUNTIFS('Ejemplo movimientos'!$D$7:$D$506,$A150,'Ejemplo movimientos'!$G$7:$G$506,"Entra"),"Afuera","Adentro"))</f>
        <v/>
      </c>
      <c r="T150" s="14">
        <f>IF($A150="","",COUNTIFS('Ejemplo movimientos'!$D$7:$D$506,$A150,'Ejemplo movimientos'!$G$7:$G$506,"Sale"))</f>
        <v/>
      </c>
      <c r="U150" s="14">
        <f>IF($A150="","",COUNTIFS('Ejemplo movimientos'!$D$7:$D$506,$A150,'Ejemplo movimientos'!$G$7:$G$506,"Entra"))</f>
        <v/>
      </c>
    </row>
    <row r="151" ht="18" customHeight="1">
      <c r="A151" s="11" t="n"/>
      <c r="B151" s="11" t="n"/>
      <c r="C151" s="11" t="n"/>
      <c r="D151" s="12" t="n"/>
      <c r="E151" s="11" t="n"/>
      <c r="F151" s="12" t="n"/>
      <c r="G151" s="11" t="n"/>
      <c r="H151" s="12" t="n"/>
      <c r="I151" s="11" t="n"/>
      <c r="J151" s="11" t="n"/>
      <c r="K151" s="11" t="n"/>
      <c r="L151" s="11" t="n"/>
      <c r="M151" s="12" t="n"/>
      <c r="N151" s="11" t="n"/>
      <c r="O151" s="11" t="n"/>
      <c r="P151" s="11" t="n"/>
      <c r="Q151" s="13" t="n"/>
      <c r="R151" s="11" t="n"/>
      <c r="S151" s="14">
        <f>IF($A151="","",IF(COUNTIFS('Ejemplo movimientos'!$D$7:$D$506,$A151,'Ejemplo movimientos'!$G$7:$G$506,"Sale")&gt;COUNTIFS('Ejemplo movimientos'!$D$7:$D$506,$A151,'Ejemplo movimientos'!$G$7:$G$506,"Entra"),"Afuera","Adentro"))</f>
        <v/>
      </c>
      <c r="T151" s="14">
        <f>IF($A151="","",COUNTIFS('Ejemplo movimientos'!$D$7:$D$506,$A151,'Ejemplo movimientos'!$G$7:$G$506,"Sale"))</f>
        <v/>
      </c>
      <c r="U151" s="14">
        <f>IF($A151="","",COUNTIFS('Ejemplo movimientos'!$D$7:$D$506,$A151,'Ejemplo movimientos'!$G$7:$G$506,"Entra"))</f>
        <v/>
      </c>
    </row>
    <row r="152" ht="18" customHeight="1">
      <c r="A152" s="11" t="n"/>
      <c r="B152" s="11" t="n"/>
      <c r="C152" s="11" t="n"/>
      <c r="D152" s="12" t="n"/>
      <c r="E152" s="11" t="n"/>
      <c r="F152" s="12" t="n"/>
      <c r="G152" s="11" t="n"/>
      <c r="H152" s="12" t="n"/>
      <c r="I152" s="11" t="n"/>
      <c r="J152" s="11" t="n"/>
      <c r="K152" s="11" t="n"/>
      <c r="L152" s="11" t="n"/>
      <c r="M152" s="12" t="n"/>
      <c r="N152" s="11" t="n"/>
      <c r="O152" s="11" t="n"/>
      <c r="P152" s="11" t="n"/>
      <c r="Q152" s="13" t="n"/>
      <c r="R152" s="11" t="n"/>
      <c r="S152" s="14">
        <f>IF($A152="","",IF(COUNTIFS('Ejemplo movimientos'!$D$7:$D$506,$A152,'Ejemplo movimientos'!$G$7:$G$506,"Sale")&gt;COUNTIFS('Ejemplo movimientos'!$D$7:$D$506,$A152,'Ejemplo movimientos'!$G$7:$G$506,"Entra"),"Afuera","Adentro"))</f>
        <v/>
      </c>
      <c r="T152" s="14">
        <f>IF($A152="","",COUNTIFS('Ejemplo movimientos'!$D$7:$D$506,$A152,'Ejemplo movimientos'!$G$7:$G$506,"Sale"))</f>
        <v/>
      </c>
      <c r="U152" s="14">
        <f>IF($A152="","",COUNTIFS('Ejemplo movimientos'!$D$7:$D$506,$A152,'Ejemplo movimientos'!$G$7:$G$506,"Entra"))</f>
        <v/>
      </c>
    </row>
    <row r="153" ht="18" customHeight="1">
      <c r="A153" s="11" t="n"/>
      <c r="B153" s="11" t="n"/>
      <c r="C153" s="11" t="n"/>
      <c r="D153" s="12" t="n"/>
      <c r="E153" s="11" t="n"/>
      <c r="F153" s="12" t="n"/>
      <c r="G153" s="11" t="n"/>
      <c r="H153" s="12" t="n"/>
      <c r="I153" s="11" t="n"/>
      <c r="J153" s="11" t="n"/>
      <c r="K153" s="11" t="n"/>
      <c r="L153" s="11" t="n"/>
      <c r="M153" s="12" t="n"/>
      <c r="N153" s="11" t="n"/>
      <c r="O153" s="11" t="n"/>
      <c r="P153" s="11" t="n"/>
      <c r="Q153" s="13" t="n"/>
      <c r="R153" s="11" t="n"/>
      <c r="S153" s="14">
        <f>IF($A153="","",IF(COUNTIFS('Ejemplo movimientos'!$D$7:$D$506,$A153,'Ejemplo movimientos'!$G$7:$G$506,"Sale")&gt;COUNTIFS('Ejemplo movimientos'!$D$7:$D$506,$A153,'Ejemplo movimientos'!$G$7:$G$506,"Entra"),"Afuera","Adentro"))</f>
        <v/>
      </c>
      <c r="T153" s="14">
        <f>IF($A153="","",COUNTIFS('Ejemplo movimientos'!$D$7:$D$506,$A153,'Ejemplo movimientos'!$G$7:$G$506,"Sale"))</f>
        <v/>
      </c>
      <c r="U153" s="14">
        <f>IF($A153="","",COUNTIFS('Ejemplo movimientos'!$D$7:$D$506,$A153,'Ejemplo movimientos'!$G$7:$G$506,"Entra"))</f>
        <v/>
      </c>
    </row>
    <row r="154" ht="18" customHeight="1">
      <c r="A154" s="11" t="n"/>
      <c r="B154" s="11" t="n"/>
      <c r="C154" s="11" t="n"/>
      <c r="D154" s="12" t="n"/>
      <c r="E154" s="11" t="n"/>
      <c r="F154" s="12" t="n"/>
      <c r="G154" s="11" t="n"/>
      <c r="H154" s="12" t="n"/>
      <c r="I154" s="11" t="n"/>
      <c r="J154" s="11" t="n"/>
      <c r="K154" s="11" t="n"/>
      <c r="L154" s="11" t="n"/>
      <c r="M154" s="12" t="n"/>
      <c r="N154" s="11" t="n"/>
      <c r="O154" s="11" t="n"/>
      <c r="P154" s="11" t="n"/>
      <c r="Q154" s="13" t="n"/>
      <c r="R154" s="11" t="n"/>
      <c r="S154" s="14">
        <f>IF($A154="","",IF(COUNTIFS('Ejemplo movimientos'!$D$7:$D$506,$A154,'Ejemplo movimientos'!$G$7:$G$506,"Sale")&gt;COUNTIFS('Ejemplo movimientos'!$D$7:$D$506,$A154,'Ejemplo movimientos'!$G$7:$G$506,"Entra"),"Afuera","Adentro"))</f>
        <v/>
      </c>
      <c r="T154" s="14">
        <f>IF($A154="","",COUNTIFS('Ejemplo movimientos'!$D$7:$D$506,$A154,'Ejemplo movimientos'!$G$7:$G$506,"Sale"))</f>
        <v/>
      </c>
      <c r="U154" s="14">
        <f>IF($A154="","",COUNTIFS('Ejemplo movimientos'!$D$7:$D$506,$A154,'Ejemplo movimientos'!$G$7:$G$506,"Entra"))</f>
        <v/>
      </c>
    </row>
    <row r="155" ht="18" customHeight="1">
      <c r="A155" s="11" t="n"/>
      <c r="B155" s="11" t="n"/>
      <c r="C155" s="11" t="n"/>
      <c r="D155" s="12" t="n"/>
      <c r="E155" s="11" t="n"/>
      <c r="F155" s="12" t="n"/>
      <c r="G155" s="11" t="n"/>
      <c r="H155" s="12" t="n"/>
      <c r="I155" s="11" t="n"/>
      <c r="J155" s="11" t="n"/>
      <c r="K155" s="11" t="n"/>
      <c r="L155" s="11" t="n"/>
      <c r="M155" s="12" t="n"/>
      <c r="N155" s="11" t="n"/>
      <c r="O155" s="11" t="n"/>
      <c r="P155" s="11" t="n"/>
      <c r="Q155" s="13" t="n"/>
      <c r="R155" s="11" t="n"/>
      <c r="S155" s="14">
        <f>IF($A155="","",IF(COUNTIFS('Ejemplo movimientos'!$D$7:$D$506,$A155,'Ejemplo movimientos'!$G$7:$G$506,"Sale")&gt;COUNTIFS('Ejemplo movimientos'!$D$7:$D$506,$A155,'Ejemplo movimientos'!$G$7:$G$506,"Entra"),"Afuera","Adentro"))</f>
        <v/>
      </c>
      <c r="T155" s="14">
        <f>IF($A155="","",COUNTIFS('Ejemplo movimientos'!$D$7:$D$506,$A155,'Ejemplo movimientos'!$G$7:$G$506,"Sale"))</f>
        <v/>
      </c>
      <c r="U155" s="14">
        <f>IF($A155="","",COUNTIFS('Ejemplo movimientos'!$D$7:$D$506,$A155,'Ejemplo movimientos'!$G$7:$G$506,"Entra"))</f>
        <v/>
      </c>
    </row>
    <row r="156" ht="18" customHeight="1">
      <c r="A156" s="11" t="n"/>
      <c r="B156" s="11" t="n"/>
      <c r="C156" s="11" t="n"/>
      <c r="D156" s="12" t="n"/>
      <c r="E156" s="11" t="n"/>
      <c r="F156" s="12" t="n"/>
      <c r="G156" s="11" t="n"/>
      <c r="H156" s="12" t="n"/>
      <c r="I156" s="11" t="n"/>
      <c r="J156" s="11" t="n"/>
      <c r="K156" s="11" t="n"/>
      <c r="L156" s="11" t="n"/>
      <c r="M156" s="12" t="n"/>
      <c r="N156" s="11" t="n"/>
      <c r="O156" s="11" t="n"/>
      <c r="P156" s="11" t="n"/>
      <c r="Q156" s="13" t="n"/>
      <c r="R156" s="11" t="n"/>
      <c r="S156" s="14">
        <f>IF($A156="","",IF(COUNTIFS('Ejemplo movimientos'!$D$7:$D$506,$A156,'Ejemplo movimientos'!$G$7:$G$506,"Sale")&gt;COUNTIFS('Ejemplo movimientos'!$D$7:$D$506,$A156,'Ejemplo movimientos'!$G$7:$G$506,"Entra"),"Afuera","Adentro"))</f>
        <v/>
      </c>
      <c r="T156" s="14">
        <f>IF($A156="","",COUNTIFS('Ejemplo movimientos'!$D$7:$D$506,$A156,'Ejemplo movimientos'!$G$7:$G$506,"Sale"))</f>
        <v/>
      </c>
      <c r="U156" s="14">
        <f>IF($A156="","",COUNTIFS('Ejemplo movimientos'!$D$7:$D$506,$A156,'Ejemplo movimientos'!$G$7:$G$506,"Entra"))</f>
        <v/>
      </c>
    </row>
    <row r="157" ht="18" customHeight="1">
      <c r="A157" s="11" t="n"/>
      <c r="B157" s="11" t="n"/>
      <c r="C157" s="11" t="n"/>
      <c r="D157" s="12" t="n"/>
      <c r="E157" s="11" t="n"/>
      <c r="F157" s="12" t="n"/>
      <c r="G157" s="11" t="n"/>
      <c r="H157" s="12" t="n"/>
      <c r="I157" s="11" t="n"/>
      <c r="J157" s="11" t="n"/>
      <c r="K157" s="11" t="n"/>
      <c r="L157" s="11" t="n"/>
      <c r="M157" s="12" t="n"/>
      <c r="N157" s="11" t="n"/>
      <c r="O157" s="11" t="n"/>
      <c r="P157" s="11" t="n"/>
      <c r="Q157" s="13" t="n"/>
      <c r="R157" s="11" t="n"/>
      <c r="S157" s="14">
        <f>IF($A157="","",IF(COUNTIFS('Ejemplo movimientos'!$D$7:$D$506,$A157,'Ejemplo movimientos'!$G$7:$G$506,"Sale")&gt;COUNTIFS('Ejemplo movimientos'!$D$7:$D$506,$A157,'Ejemplo movimientos'!$G$7:$G$506,"Entra"),"Afuera","Adentro"))</f>
        <v/>
      </c>
      <c r="T157" s="14">
        <f>IF($A157="","",COUNTIFS('Ejemplo movimientos'!$D$7:$D$506,$A157,'Ejemplo movimientos'!$G$7:$G$506,"Sale"))</f>
        <v/>
      </c>
      <c r="U157" s="14">
        <f>IF($A157="","",COUNTIFS('Ejemplo movimientos'!$D$7:$D$506,$A157,'Ejemplo movimientos'!$G$7:$G$506,"Entra"))</f>
        <v/>
      </c>
    </row>
    <row r="158" ht="18" customHeight="1">
      <c r="A158" s="11" t="n"/>
      <c r="B158" s="11" t="n"/>
      <c r="C158" s="11" t="n"/>
      <c r="D158" s="12" t="n"/>
      <c r="E158" s="11" t="n"/>
      <c r="F158" s="12" t="n"/>
      <c r="G158" s="11" t="n"/>
      <c r="H158" s="12" t="n"/>
      <c r="I158" s="11" t="n"/>
      <c r="J158" s="11" t="n"/>
      <c r="K158" s="11" t="n"/>
      <c r="L158" s="11" t="n"/>
      <c r="M158" s="12" t="n"/>
      <c r="N158" s="11" t="n"/>
      <c r="O158" s="11" t="n"/>
      <c r="P158" s="11" t="n"/>
      <c r="Q158" s="13" t="n"/>
      <c r="R158" s="11" t="n"/>
      <c r="S158" s="14">
        <f>IF($A158="","",IF(COUNTIFS('Ejemplo movimientos'!$D$7:$D$506,$A158,'Ejemplo movimientos'!$G$7:$G$506,"Sale")&gt;COUNTIFS('Ejemplo movimientos'!$D$7:$D$506,$A158,'Ejemplo movimientos'!$G$7:$G$506,"Entra"),"Afuera","Adentro"))</f>
        <v/>
      </c>
      <c r="T158" s="14">
        <f>IF($A158="","",COUNTIFS('Ejemplo movimientos'!$D$7:$D$506,$A158,'Ejemplo movimientos'!$G$7:$G$506,"Sale"))</f>
        <v/>
      </c>
      <c r="U158" s="14">
        <f>IF($A158="","",COUNTIFS('Ejemplo movimientos'!$D$7:$D$506,$A158,'Ejemplo movimientos'!$G$7:$G$506,"Entra"))</f>
        <v/>
      </c>
    </row>
    <row r="159" ht="18" customHeight="1">
      <c r="A159" s="11" t="n"/>
      <c r="B159" s="11" t="n"/>
      <c r="C159" s="11" t="n"/>
      <c r="D159" s="12" t="n"/>
      <c r="E159" s="11" t="n"/>
      <c r="F159" s="12" t="n"/>
      <c r="G159" s="11" t="n"/>
      <c r="H159" s="12" t="n"/>
      <c r="I159" s="11" t="n"/>
      <c r="J159" s="11" t="n"/>
      <c r="K159" s="11" t="n"/>
      <c r="L159" s="11" t="n"/>
      <c r="M159" s="12" t="n"/>
      <c r="N159" s="11" t="n"/>
      <c r="O159" s="11" t="n"/>
      <c r="P159" s="11" t="n"/>
      <c r="Q159" s="13" t="n"/>
      <c r="R159" s="11" t="n"/>
      <c r="S159" s="14">
        <f>IF($A159="","",IF(COUNTIFS('Ejemplo movimientos'!$D$7:$D$506,$A159,'Ejemplo movimientos'!$G$7:$G$506,"Sale")&gt;COUNTIFS('Ejemplo movimientos'!$D$7:$D$506,$A159,'Ejemplo movimientos'!$G$7:$G$506,"Entra"),"Afuera","Adentro"))</f>
        <v/>
      </c>
      <c r="T159" s="14">
        <f>IF($A159="","",COUNTIFS('Ejemplo movimientos'!$D$7:$D$506,$A159,'Ejemplo movimientos'!$G$7:$G$506,"Sale"))</f>
        <v/>
      </c>
      <c r="U159" s="14">
        <f>IF($A159="","",COUNTIFS('Ejemplo movimientos'!$D$7:$D$506,$A159,'Ejemplo movimientos'!$G$7:$G$506,"Entra"))</f>
        <v/>
      </c>
    </row>
    <row r="160" ht="18" customHeight="1">
      <c r="A160" s="11" t="n"/>
      <c r="B160" s="11" t="n"/>
      <c r="C160" s="11" t="n"/>
      <c r="D160" s="12" t="n"/>
      <c r="E160" s="11" t="n"/>
      <c r="F160" s="12" t="n"/>
      <c r="G160" s="11" t="n"/>
      <c r="H160" s="12" t="n"/>
      <c r="I160" s="11" t="n"/>
      <c r="J160" s="11" t="n"/>
      <c r="K160" s="11" t="n"/>
      <c r="L160" s="11" t="n"/>
      <c r="M160" s="12" t="n"/>
      <c r="N160" s="11" t="n"/>
      <c r="O160" s="11" t="n"/>
      <c r="P160" s="11" t="n"/>
      <c r="Q160" s="13" t="n"/>
      <c r="R160" s="11" t="n"/>
      <c r="S160" s="14">
        <f>IF($A160="","",IF(COUNTIFS('Ejemplo movimientos'!$D$7:$D$506,$A160,'Ejemplo movimientos'!$G$7:$G$506,"Sale")&gt;COUNTIFS('Ejemplo movimientos'!$D$7:$D$506,$A160,'Ejemplo movimientos'!$G$7:$G$506,"Entra"),"Afuera","Adentro"))</f>
        <v/>
      </c>
      <c r="T160" s="14">
        <f>IF($A160="","",COUNTIFS('Ejemplo movimientos'!$D$7:$D$506,$A160,'Ejemplo movimientos'!$G$7:$G$506,"Sale"))</f>
        <v/>
      </c>
      <c r="U160" s="14">
        <f>IF($A160="","",COUNTIFS('Ejemplo movimientos'!$D$7:$D$506,$A160,'Ejemplo movimientos'!$G$7:$G$506,"Entra"))</f>
        <v/>
      </c>
    </row>
    <row r="161" ht="18" customHeight="1">
      <c r="A161" s="11" t="n"/>
      <c r="B161" s="11" t="n"/>
      <c r="C161" s="11" t="n"/>
      <c r="D161" s="12" t="n"/>
      <c r="E161" s="11" t="n"/>
      <c r="F161" s="12" t="n"/>
      <c r="G161" s="11" t="n"/>
      <c r="H161" s="12" t="n"/>
      <c r="I161" s="11" t="n"/>
      <c r="J161" s="11" t="n"/>
      <c r="K161" s="11" t="n"/>
      <c r="L161" s="11" t="n"/>
      <c r="M161" s="12" t="n"/>
      <c r="N161" s="11" t="n"/>
      <c r="O161" s="11" t="n"/>
      <c r="P161" s="11" t="n"/>
      <c r="Q161" s="13" t="n"/>
      <c r="R161" s="11" t="n"/>
      <c r="S161" s="14">
        <f>IF($A161="","",IF(COUNTIFS('Ejemplo movimientos'!$D$7:$D$506,$A161,'Ejemplo movimientos'!$G$7:$G$506,"Sale")&gt;COUNTIFS('Ejemplo movimientos'!$D$7:$D$506,$A161,'Ejemplo movimientos'!$G$7:$G$506,"Entra"),"Afuera","Adentro"))</f>
        <v/>
      </c>
      <c r="T161" s="14">
        <f>IF($A161="","",COUNTIFS('Ejemplo movimientos'!$D$7:$D$506,$A161,'Ejemplo movimientos'!$G$7:$G$506,"Sale"))</f>
        <v/>
      </c>
      <c r="U161" s="14">
        <f>IF($A161="","",COUNTIFS('Ejemplo movimientos'!$D$7:$D$506,$A161,'Ejemplo movimientos'!$G$7:$G$506,"Entra"))</f>
        <v/>
      </c>
    </row>
    <row r="162" ht="18" customHeight="1">
      <c r="A162" s="11" t="n"/>
      <c r="B162" s="11" t="n"/>
      <c r="C162" s="11" t="n"/>
      <c r="D162" s="12" t="n"/>
      <c r="E162" s="11" t="n"/>
      <c r="F162" s="12" t="n"/>
      <c r="G162" s="11" t="n"/>
      <c r="H162" s="12" t="n"/>
      <c r="I162" s="11" t="n"/>
      <c r="J162" s="11" t="n"/>
      <c r="K162" s="11" t="n"/>
      <c r="L162" s="11" t="n"/>
      <c r="M162" s="12" t="n"/>
      <c r="N162" s="11" t="n"/>
      <c r="O162" s="11" t="n"/>
      <c r="P162" s="11" t="n"/>
      <c r="Q162" s="13" t="n"/>
      <c r="R162" s="11" t="n"/>
      <c r="S162" s="14">
        <f>IF($A162="","",IF(COUNTIFS('Ejemplo movimientos'!$D$7:$D$506,$A162,'Ejemplo movimientos'!$G$7:$G$506,"Sale")&gt;COUNTIFS('Ejemplo movimientos'!$D$7:$D$506,$A162,'Ejemplo movimientos'!$G$7:$G$506,"Entra"),"Afuera","Adentro"))</f>
        <v/>
      </c>
      <c r="T162" s="14">
        <f>IF($A162="","",COUNTIFS('Ejemplo movimientos'!$D$7:$D$506,$A162,'Ejemplo movimientos'!$G$7:$G$506,"Sale"))</f>
        <v/>
      </c>
      <c r="U162" s="14">
        <f>IF($A162="","",COUNTIFS('Ejemplo movimientos'!$D$7:$D$506,$A162,'Ejemplo movimientos'!$G$7:$G$506,"Entra"))</f>
        <v/>
      </c>
    </row>
    <row r="163" ht="18" customHeight="1">
      <c r="A163" s="11" t="n"/>
      <c r="B163" s="11" t="n"/>
      <c r="C163" s="11" t="n"/>
      <c r="D163" s="12" t="n"/>
      <c r="E163" s="11" t="n"/>
      <c r="F163" s="12" t="n"/>
      <c r="G163" s="11" t="n"/>
      <c r="H163" s="12" t="n"/>
      <c r="I163" s="11" t="n"/>
      <c r="J163" s="11" t="n"/>
      <c r="K163" s="11" t="n"/>
      <c r="L163" s="11" t="n"/>
      <c r="M163" s="12" t="n"/>
      <c r="N163" s="11" t="n"/>
      <c r="O163" s="11" t="n"/>
      <c r="P163" s="11" t="n"/>
      <c r="Q163" s="13" t="n"/>
      <c r="R163" s="11" t="n"/>
      <c r="S163" s="14">
        <f>IF($A163="","",IF(COUNTIFS('Ejemplo movimientos'!$D$7:$D$506,$A163,'Ejemplo movimientos'!$G$7:$G$506,"Sale")&gt;COUNTIFS('Ejemplo movimientos'!$D$7:$D$506,$A163,'Ejemplo movimientos'!$G$7:$G$506,"Entra"),"Afuera","Adentro"))</f>
        <v/>
      </c>
      <c r="T163" s="14">
        <f>IF($A163="","",COUNTIFS('Ejemplo movimientos'!$D$7:$D$506,$A163,'Ejemplo movimientos'!$G$7:$G$506,"Sale"))</f>
        <v/>
      </c>
      <c r="U163" s="14">
        <f>IF($A163="","",COUNTIFS('Ejemplo movimientos'!$D$7:$D$506,$A163,'Ejemplo movimientos'!$G$7:$G$506,"Entra"))</f>
        <v/>
      </c>
    </row>
    <row r="164" ht="18" customHeight="1">
      <c r="A164" s="11" t="n"/>
      <c r="B164" s="11" t="n"/>
      <c r="C164" s="11" t="n"/>
      <c r="D164" s="12" t="n"/>
      <c r="E164" s="11" t="n"/>
      <c r="F164" s="12" t="n"/>
      <c r="G164" s="11" t="n"/>
      <c r="H164" s="12" t="n"/>
      <c r="I164" s="11" t="n"/>
      <c r="J164" s="11" t="n"/>
      <c r="K164" s="11" t="n"/>
      <c r="L164" s="11" t="n"/>
      <c r="M164" s="12" t="n"/>
      <c r="N164" s="11" t="n"/>
      <c r="O164" s="11" t="n"/>
      <c r="P164" s="11" t="n"/>
      <c r="Q164" s="13" t="n"/>
      <c r="R164" s="11" t="n"/>
      <c r="S164" s="14">
        <f>IF($A164="","",IF(COUNTIFS('Ejemplo movimientos'!$D$7:$D$506,$A164,'Ejemplo movimientos'!$G$7:$G$506,"Sale")&gt;COUNTIFS('Ejemplo movimientos'!$D$7:$D$506,$A164,'Ejemplo movimientos'!$G$7:$G$506,"Entra"),"Afuera","Adentro"))</f>
        <v/>
      </c>
      <c r="T164" s="14">
        <f>IF($A164="","",COUNTIFS('Ejemplo movimientos'!$D$7:$D$506,$A164,'Ejemplo movimientos'!$G$7:$G$506,"Sale"))</f>
        <v/>
      </c>
      <c r="U164" s="14">
        <f>IF($A164="","",COUNTIFS('Ejemplo movimientos'!$D$7:$D$506,$A164,'Ejemplo movimientos'!$G$7:$G$506,"Entra"))</f>
        <v/>
      </c>
    </row>
    <row r="165" ht="18" customHeight="1">
      <c r="A165" s="11" t="n"/>
      <c r="B165" s="11" t="n"/>
      <c r="C165" s="11" t="n"/>
      <c r="D165" s="12" t="n"/>
      <c r="E165" s="11" t="n"/>
      <c r="F165" s="12" t="n"/>
      <c r="G165" s="11" t="n"/>
      <c r="H165" s="12" t="n"/>
      <c r="I165" s="11" t="n"/>
      <c r="J165" s="11" t="n"/>
      <c r="K165" s="11" t="n"/>
      <c r="L165" s="11" t="n"/>
      <c r="M165" s="12" t="n"/>
      <c r="N165" s="11" t="n"/>
      <c r="O165" s="11" t="n"/>
      <c r="P165" s="11" t="n"/>
      <c r="Q165" s="13" t="n"/>
      <c r="R165" s="11" t="n"/>
      <c r="S165" s="14">
        <f>IF($A165="","",IF(COUNTIFS('Ejemplo movimientos'!$D$7:$D$506,$A165,'Ejemplo movimientos'!$G$7:$G$506,"Sale")&gt;COUNTIFS('Ejemplo movimientos'!$D$7:$D$506,$A165,'Ejemplo movimientos'!$G$7:$G$506,"Entra"),"Afuera","Adentro"))</f>
        <v/>
      </c>
      <c r="T165" s="14">
        <f>IF($A165="","",COUNTIFS('Ejemplo movimientos'!$D$7:$D$506,$A165,'Ejemplo movimientos'!$G$7:$G$506,"Sale"))</f>
        <v/>
      </c>
      <c r="U165" s="14">
        <f>IF($A165="","",COUNTIFS('Ejemplo movimientos'!$D$7:$D$506,$A165,'Ejemplo movimientos'!$G$7:$G$506,"Entra"))</f>
        <v/>
      </c>
    </row>
    <row r="166" ht="18" customHeight="1">
      <c r="A166" s="11" t="n"/>
      <c r="B166" s="11" t="n"/>
      <c r="C166" s="11" t="n"/>
      <c r="D166" s="12" t="n"/>
      <c r="E166" s="11" t="n"/>
      <c r="F166" s="12" t="n"/>
      <c r="G166" s="11" t="n"/>
      <c r="H166" s="12" t="n"/>
      <c r="I166" s="11" t="n"/>
      <c r="J166" s="11" t="n"/>
      <c r="K166" s="11" t="n"/>
      <c r="L166" s="11" t="n"/>
      <c r="M166" s="12" t="n"/>
      <c r="N166" s="11" t="n"/>
      <c r="O166" s="11" t="n"/>
      <c r="P166" s="11" t="n"/>
      <c r="Q166" s="13" t="n"/>
      <c r="R166" s="11" t="n"/>
      <c r="S166" s="14">
        <f>IF($A166="","",IF(COUNTIFS('Ejemplo movimientos'!$D$7:$D$506,$A166,'Ejemplo movimientos'!$G$7:$G$506,"Sale")&gt;COUNTIFS('Ejemplo movimientos'!$D$7:$D$506,$A166,'Ejemplo movimientos'!$G$7:$G$506,"Entra"),"Afuera","Adentro"))</f>
        <v/>
      </c>
      <c r="T166" s="14">
        <f>IF($A166="","",COUNTIFS('Ejemplo movimientos'!$D$7:$D$506,$A166,'Ejemplo movimientos'!$G$7:$G$506,"Sale"))</f>
        <v/>
      </c>
      <c r="U166" s="14">
        <f>IF($A166="","",COUNTIFS('Ejemplo movimientos'!$D$7:$D$506,$A166,'Ejemplo movimientos'!$G$7:$G$506,"Entra"))</f>
        <v/>
      </c>
    </row>
    <row r="167" ht="18" customHeight="1">
      <c r="A167" s="11" t="n"/>
      <c r="B167" s="11" t="n"/>
      <c r="C167" s="11" t="n"/>
      <c r="D167" s="12" t="n"/>
      <c r="E167" s="11" t="n"/>
      <c r="F167" s="12" t="n"/>
      <c r="G167" s="11" t="n"/>
      <c r="H167" s="12" t="n"/>
      <c r="I167" s="11" t="n"/>
      <c r="J167" s="11" t="n"/>
      <c r="K167" s="11" t="n"/>
      <c r="L167" s="11" t="n"/>
      <c r="M167" s="12" t="n"/>
      <c r="N167" s="11" t="n"/>
      <c r="O167" s="11" t="n"/>
      <c r="P167" s="11" t="n"/>
      <c r="Q167" s="13" t="n"/>
      <c r="R167" s="11" t="n"/>
      <c r="S167" s="14">
        <f>IF($A167="","",IF(COUNTIFS('Ejemplo movimientos'!$D$7:$D$506,$A167,'Ejemplo movimientos'!$G$7:$G$506,"Sale")&gt;COUNTIFS('Ejemplo movimientos'!$D$7:$D$506,$A167,'Ejemplo movimientos'!$G$7:$G$506,"Entra"),"Afuera","Adentro"))</f>
        <v/>
      </c>
      <c r="T167" s="14">
        <f>IF($A167="","",COUNTIFS('Ejemplo movimientos'!$D$7:$D$506,$A167,'Ejemplo movimientos'!$G$7:$G$506,"Sale"))</f>
        <v/>
      </c>
      <c r="U167" s="14">
        <f>IF($A167="","",COUNTIFS('Ejemplo movimientos'!$D$7:$D$506,$A167,'Ejemplo movimientos'!$G$7:$G$506,"Entra"))</f>
        <v/>
      </c>
    </row>
    <row r="168" ht="18" customHeight="1">
      <c r="A168" s="11" t="n"/>
      <c r="B168" s="11" t="n"/>
      <c r="C168" s="11" t="n"/>
      <c r="D168" s="12" t="n"/>
      <c r="E168" s="11" t="n"/>
      <c r="F168" s="12" t="n"/>
      <c r="G168" s="11" t="n"/>
      <c r="H168" s="12" t="n"/>
      <c r="I168" s="11" t="n"/>
      <c r="J168" s="11" t="n"/>
      <c r="K168" s="11" t="n"/>
      <c r="L168" s="11" t="n"/>
      <c r="M168" s="12" t="n"/>
      <c r="N168" s="11" t="n"/>
      <c r="O168" s="11" t="n"/>
      <c r="P168" s="11" t="n"/>
      <c r="Q168" s="13" t="n"/>
      <c r="R168" s="11" t="n"/>
      <c r="S168" s="14">
        <f>IF($A168="","",IF(COUNTIFS('Ejemplo movimientos'!$D$7:$D$506,$A168,'Ejemplo movimientos'!$G$7:$G$506,"Sale")&gt;COUNTIFS('Ejemplo movimientos'!$D$7:$D$506,$A168,'Ejemplo movimientos'!$G$7:$G$506,"Entra"),"Afuera","Adentro"))</f>
        <v/>
      </c>
      <c r="T168" s="14">
        <f>IF($A168="","",COUNTIFS('Ejemplo movimientos'!$D$7:$D$506,$A168,'Ejemplo movimientos'!$G$7:$G$506,"Sale"))</f>
        <v/>
      </c>
      <c r="U168" s="14">
        <f>IF($A168="","",COUNTIFS('Ejemplo movimientos'!$D$7:$D$506,$A168,'Ejemplo movimientos'!$G$7:$G$506,"Entra"))</f>
        <v/>
      </c>
    </row>
    <row r="169" ht="18" customHeight="1">
      <c r="A169" s="11" t="n"/>
      <c r="B169" s="11" t="n"/>
      <c r="C169" s="11" t="n"/>
      <c r="D169" s="12" t="n"/>
      <c r="E169" s="11" t="n"/>
      <c r="F169" s="12" t="n"/>
      <c r="G169" s="11" t="n"/>
      <c r="H169" s="12" t="n"/>
      <c r="I169" s="11" t="n"/>
      <c r="J169" s="11" t="n"/>
      <c r="K169" s="11" t="n"/>
      <c r="L169" s="11" t="n"/>
      <c r="M169" s="12" t="n"/>
      <c r="N169" s="11" t="n"/>
      <c r="O169" s="11" t="n"/>
      <c r="P169" s="11" t="n"/>
      <c r="Q169" s="13" t="n"/>
      <c r="R169" s="11" t="n"/>
      <c r="S169" s="14">
        <f>IF($A169="","",IF(COUNTIFS('Ejemplo movimientos'!$D$7:$D$506,$A169,'Ejemplo movimientos'!$G$7:$G$506,"Sale")&gt;COUNTIFS('Ejemplo movimientos'!$D$7:$D$506,$A169,'Ejemplo movimientos'!$G$7:$G$506,"Entra"),"Afuera","Adentro"))</f>
        <v/>
      </c>
      <c r="T169" s="14">
        <f>IF($A169="","",COUNTIFS('Ejemplo movimientos'!$D$7:$D$506,$A169,'Ejemplo movimientos'!$G$7:$G$506,"Sale"))</f>
        <v/>
      </c>
      <c r="U169" s="14">
        <f>IF($A169="","",COUNTIFS('Ejemplo movimientos'!$D$7:$D$506,$A169,'Ejemplo movimientos'!$G$7:$G$506,"Entra"))</f>
        <v/>
      </c>
    </row>
    <row r="170" ht="18" customHeight="1">
      <c r="A170" s="11" t="n"/>
      <c r="B170" s="11" t="n"/>
      <c r="C170" s="11" t="n"/>
      <c r="D170" s="12" t="n"/>
      <c r="E170" s="11" t="n"/>
      <c r="F170" s="12" t="n"/>
      <c r="G170" s="11" t="n"/>
      <c r="H170" s="12" t="n"/>
      <c r="I170" s="11" t="n"/>
      <c r="J170" s="11" t="n"/>
      <c r="K170" s="11" t="n"/>
      <c r="L170" s="11" t="n"/>
      <c r="M170" s="12" t="n"/>
      <c r="N170" s="11" t="n"/>
      <c r="O170" s="11" t="n"/>
      <c r="P170" s="11" t="n"/>
      <c r="Q170" s="13" t="n"/>
      <c r="R170" s="11" t="n"/>
      <c r="S170" s="14">
        <f>IF($A170="","",IF(COUNTIFS('Ejemplo movimientos'!$D$7:$D$506,$A170,'Ejemplo movimientos'!$G$7:$G$506,"Sale")&gt;COUNTIFS('Ejemplo movimientos'!$D$7:$D$506,$A170,'Ejemplo movimientos'!$G$7:$G$506,"Entra"),"Afuera","Adentro"))</f>
        <v/>
      </c>
      <c r="T170" s="14">
        <f>IF($A170="","",COUNTIFS('Ejemplo movimientos'!$D$7:$D$506,$A170,'Ejemplo movimientos'!$G$7:$G$506,"Sale"))</f>
        <v/>
      </c>
      <c r="U170" s="14">
        <f>IF($A170="","",COUNTIFS('Ejemplo movimientos'!$D$7:$D$506,$A170,'Ejemplo movimientos'!$G$7:$G$506,"Entra"))</f>
        <v/>
      </c>
    </row>
    <row r="171" ht="18" customHeight="1">
      <c r="A171" s="11" t="n"/>
      <c r="B171" s="11" t="n"/>
      <c r="C171" s="11" t="n"/>
      <c r="D171" s="12" t="n"/>
      <c r="E171" s="11" t="n"/>
      <c r="F171" s="12" t="n"/>
      <c r="G171" s="11" t="n"/>
      <c r="H171" s="12" t="n"/>
      <c r="I171" s="11" t="n"/>
      <c r="J171" s="11" t="n"/>
      <c r="K171" s="11" t="n"/>
      <c r="L171" s="11" t="n"/>
      <c r="M171" s="12" t="n"/>
      <c r="N171" s="11" t="n"/>
      <c r="O171" s="11" t="n"/>
      <c r="P171" s="11" t="n"/>
      <c r="Q171" s="13" t="n"/>
      <c r="R171" s="11" t="n"/>
      <c r="S171" s="14">
        <f>IF($A171="","",IF(COUNTIFS('Ejemplo movimientos'!$D$7:$D$506,$A171,'Ejemplo movimientos'!$G$7:$G$506,"Sale")&gt;COUNTIFS('Ejemplo movimientos'!$D$7:$D$506,$A171,'Ejemplo movimientos'!$G$7:$G$506,"Entra"),"Afuera","Adentro"))</f>
        <v/>
      </c>
      <c r="T171" s="14">
        <f>IF($A171="","",COUNTIFS('Ejemplo movimientos'!$D$7:$D$506,$A171,'Ejemplo movimientos'!$G$7:$G$506,"Sale"))</f>
        <v/>
      </c>
      <c r="U171" s="14">
        <f>IF($A171="","",COUNTIFS('Ejemplo movimientos'!$D$7:$D$506,$A171,'Ejemplo movimientos'!$G$7:$G$506,"Entra"))</f>
        <v/>
      </c>
    </row>
    <row r="172" ht="18" customHeight="1">
      <c r="A172" s="11" t="n"/>
      <c r="B172" s="11" t="n"/>
      <c r="C172" s="11" t="n"/>
      <c r="D172" s="12" t="n"/>
      <c r="E172" s="11" t="n"/>
      <c r="F172" s="12" t="n"/>
      <c r="G172" s="11" t="n"/>
      <c r="H172" s="12" t="n"/>
      <c r="I172" s="11" t="n"/>
      <c r="J172" s="11" t="n"/>
      <c r="K172" s="11" t="n"/>
      <c r="L172" s="11" t="n"/>
      <c r="M172" s="12" t="n"/>
      <c r="N172" s="11" t="n"/>
      <c r="O172" s="11" t="n"/>
      <c r="P172" s="11" t="n"/>
      <c r="Q172" s="13" t="n"/>
      <c r="R172" s="11" t="n"/>
      <c r="S172" s="14">
        <f>IF($A172="","",IF(COUNTIFS('Ejemplo movimientos'!$D$7:$D$506,$A172,'Ejemplo movimientos'!$G$7:$G$506,"Sale")&gt;COUNTIFS('Ejemplo movimientos'!$D$7:$D$506,$A172,'Ejemplo movimientos'!$G$7:$G$506,"Entra"),"Afuera","Adentro"))</f>
        <v/>
      </c>
      <c r="T172" s="14">
        <f>IF($A172="","",COUNTIFS('Ejemplo movimientos'!$D$7:$D$506,$A172,'Ejemplo movimientos'!$G$7:$G$506,"Sale"))</f>
        <v/>
      </c>
      <c r="U172" s="14">
        <f>IF($A172="","",COUNTIFS('Ejemplo movimientos'!$D$7:$D$506,$A172,'Ejemplo movimientos'!$G$7:$G$506,"Entra"))</f>
        <v/>
      </c>
    </row>
    <row r="173" ht="18" customHeight="1">
      <c r="A173" s="11" t="n"/>
      <c r="B173" s="11" t="n"/>
      <c r="C173" s="11" t="n"/>
      <c r="D173" s="12" t="n"/>
      <c r="E173" s="11" t="n"/>
      <c r="F173" s="12" t="n"/>
      <c r="G173" s="11" t="n"/>
      <c r="H173" s="12" t="n"/>
      <c r="I173" s="11" t="n"/>
      <c r="J173" s="11" t="n"/>
      <c r="K173" s="11" t="n"/>
      <c r="L173" s="11" t="n"/>
      <c r="M173" s="12" t="n"/>
      <c r="N173" s="11" t="n"/>
      <c r="O173" s="11" t="n"/>
      <c r="P173" s="11" t="n"/>
      <c r="Q173" s="13" t="n"/>
      <c r="R173" s="11" t="n"/>
      <c r="S173" s="14">
        <f>IF($A173="","",IF(COUNTIFS('Ejemplo movimientos'!$D$7:$D$506,$A173,'Ejemplo movimientos'!$G$7:$G$506,"Sale")&gt;COUNTIFS('Ejemplo movimientos'!$D$7:$D$506,$A173,'Ejemplo movimientos'!$G$7:$G$506,"Entra"),"Afuera","Adentro"))</f>
        <v/>
      </c>
      <c r="T173" s="14">
        <f>IF($A173="","",COUNTIFS('Ejemplo movimientos'!$D$7:$D$506,$A173,'Ejemplo movimientos'!$G$7:$G$506,"Sale"))</f>
        <v/>
      </c>
      <c r="U173" s="14">
        <f>IF($A173="","",COUNTIFS('Ejemplo movimientos'!$D$7:$D$506,$A173,'Ejemplo movimientos'!$G$7:$G$506,"Entra"))</f>
        <v/>
      </c>
    </row>
    <row r="174" ht="18" customHeight="1">
      <c r="A174" s="11" t="n"/>
      <c r="B174" s="11" t="n"/>
      <c r="C174" s="11" t="n"/>
      <c r="D174" s="12" t="n"/>
      <c r="E174" s="11" t="n"/>
      <c r="F174" s="12" t="n"/>
      <c r="G174" s="11" t="n"/>
      <c r="H174" s="12" t="n"/>
      <c r="I174" s="11" t="n"/>
      <c r="J174" s="11" t="n"/>
      <c r="K174" s="11" t="n"/>
      <c r="L174" s="11" t="n"/>
      <c r="M174" s="12" t="n"/>
      <c r="N174" s="11" t="n"/>
      <c r="O174" s="11" t="n"/>
      <c r="P174" s="11" t="n"/>
      <c r="Q174" s="13" t="n"/>
      <c r="R174" s="11" t="n"/>
      <c r="S174" s="14">
        <f>IF($A174="","",IF(COUNTIFS('Ejemplo movimientos'!$D$7:$D$506,$A174,'Ejemplo movimientos'!$G$7:$G$506,"Sale")&gt;COUNTIFS('Ejemplo movimientos'!$D$7:$D$506,$A174,'Ejemplo movimientos'!$G$7:$G$506,"Entra"),"Afuera","Adentro"))</f>
        <v/>
      </c>
      <c r="T174" s="14">
        <f>IF($A174="","",COUNTIFS('Ejemplo movimientos'!$D$7:$D$506,$A174,'Ejemplo movimientos'!$G$7:$G$506,"Sale"))</f>
        <v/>
      </c>
      <c r="U174" s="14">
        <f>IF($A174="","",COUNTIFS('Ejemplo movimientos'!$D$7:$D$506,$A174,'Ejemplo movimientos'!$G$7:$G$506,"Entra"))</f>
        <v/>
      </c>
    </row>
    <row r="175" ht="18" customHeight="1">
      <c r="A175" s="11" t="n"/>
      <c r="B175" s="11" t="n"/>
      <c r="C175" s="11" t="n"/>
      <c r="D175" s="12" t="n"/>
      <c r="E175" s="11" t="n"/>
      <c r="F175" s="12" t="n"/>
      <c r="G175" s="11" t="n"/>
      <c r="H175" s="12" t="n"/>
      <c r="I175" s="11" t="n"/>
      <c r="J175" s="11" t="n"/>
      <c r="K175" s="11" t="n"/>
      <c r="L175" s="11" t="n"/>
      <c r="M175" s="12" t="n"/>
      <c r="N175" s="11" t="n"/>
      <c r="O175" s="11" t="n"/>
      <c r="P175" s="11" t="n"/>
      <c r="Q175" s="13" t="n"/>
      <c r="R175" s="11" t="n"/>
      <c r="S175" s="14">
        <f>IF($A175="","",IF(COUNTIFS('Ejemplo movimientos'!$D$7:$D$506,$A175,'Ejemplo movimientos'!$G$7:$G$506,"Sale")&gt;COUNTIFS('Ejemplo movimientos'!$D$7:$D$506,$A175,'Ejemplo movimientos'!$G$7:$G$506,"Entra"),"Afuera","Adentro"))</f>
        <v/>
      </c>
      <c r="T175" s="14">
        <f>IF($A175="","",COUNTIFS('Ejemplo movimientos'!$D$7:$D$506,$A175,'Ejemplo movimientos'!$G$7:$G$506,"Sale"))</f>
        <v/>
      </c>
      <c r="U175" s="14">
        <f>IF($A175="","",COUNTIFS('Ejemplo movimientos'!$D$7:$D$506,$A175,'Ejemplo movimientos'!$G$7:$G$506,"Entra"))</f>
        <v/>
      </c>
    </row>
    <row r="176" ht="18" customHeight="1">
      <c r="A176" s="11" t="n"/>
      <c r="B176" s="11" t="n"/>
      <c r="C176" s="11" t="n"/>
      <c r="D176" s="12" t="n"/>
      <c r="E176" s="11" t="n"/>
      <c r="F176" s="12" t="n"/>
      <c r="G176" s="11" t="n"/>
      <c r="H176" s="12" t="n"/>
      <c r="I176" s="11" t="n"/>
      <c r="J176" s="11" t="n"/>
      <c r="K176" s="11" t="n"/>
      <c r="L176" s="11" t="n"/>
      <c r="M176" s="12" t="n"/>
      <c r="N176" s="11" t="n"/>
      <c r="O176" s="11" t="n"/>
      <c r="P176" s="11" t="n"/>
      <c r="Q176" s="13" t="n"/>
      <c r="R176" s="11" t="n"/>
      <c r="S176" s="14">
        <f>IF($A176="","",IF(COUNTIFS('Ejemplo movimientos'!$D$7:$D$506,$A176,'Ejemplo movimientos'!$G$7:$G$506,"Sale")&gt;COUNTIFS('Ejemplo movimientos'!$D$7:$D$506,$A176,'Ejemplo movimientos'!$G$7:$G$506,"Entra"),"Afuera","Adentro"))</f>
        <v/>
      </c>
      <c r="T176" s="14">
        <f>IF($A176="","",COUNTIFS('Ejemplo movimientos'!$D$7:$D$506,$A176,'Ejemplo movimientos'!$G$7:$G$506,"Sale"))</f>
        <v/>
      </c>
      <c r="U176" s="14">
        <f>IF($A176="","",COUNTIFS('Ejemplo movimientos'!$D$7:$D$506,$A176,'Ejemplo movimientos'!$G$7:$G$506,"Entra"))</f>
        <v/>
      </c>
    </row>
    <row r="177" ht="18" customHeight="1">
      <c r="A177" s="11" t="n"/>
      <c r="B177" s="11" t="n"/>
      <c r="C177" s="11" t="n"/>
      <c r="D177" s="12" t="n"/>
      <c r="E177" s="11" t="n"/>
      <c r="F177" s="12" t="n"/>
      <c r="G177" s="11" t="n"/>
      <c r="H177" s="12" t="n"/>
      <c r="I177" s="11" t="n"/>
      <c r="J177" s="11" t="n"/>
      <c r="K177" s="11" t="n"/>
      <c r="L177" s="11" t="n"/>
      <c r="M177" s="12" t="n"/>
      <c r="N177" s="11" t="n"/>
      <c r="O177" s="11" t="n"/>
      <c r="P177" s="11" t="n"/>
      <c r="Q177" s="13" t="n"/>
      <c r="R177" s="11" t="n"/>
      <c r="S177" s="14">
        <f>IF($A177="","",IF(COUNTIFS('Ejemplo movimientos'!$D$7:$D$506,$A177,'Ejemplo movimientos'!$G$7:$G$506,"Sale")&gt;COUNTIFS('Ejemplo movimientos'!$D$7:$D$506,$A177,'Ejemplo movimientos'!$G$7:$G$506,"Entra"),"Afuera","Adentro"))</f>
        <v/>
      </c>
      <c r="T177" s="14">
        <f>IF($A177="","",COUNTIFS('Ejemplo movimientos'!$D$7:$D$506,$A177,'Ejemplo movimientos'!$G$7:$G$506,"Sale"))</f>
        <v/>
      </c>
      <c r="U177" s="14">
        <f>IF($A177="","",COUNTIFS('Ejemplo movimientos'!$D$7:$D$506,$A177,'Ejemplo movimientos'!$G$7:$G$506,"Entra"))</f>
        <v/>
      </c>
    </row>
    <row r="178" ht="18" customHeight="1">
      <c r="A178" s="11" t="n"/>
      <c r="B178" s="11" t="n"/>
      <c r="C178" s="11" t="n"/>
      <c r="D178" s="12" t="n"/>
      <c r="E178" s="11" t="n"/>
      <c r="F178" s="12" t="n"/>
      <c r="G178" s="11" t="n"/>
      <c r="H178" s="12" t="n"/>
      <c r="I178" s="11" t="n"/>
      <c r="J178" s="11" t="n"/>
      <c r="K178" s="11" t="n"/>
      <c r="L178" s="11" t="n"/>
      <c r="M178" s="12" t="n"/>
      <c r="N178" s="11" t="n"/>
      <c r="O178" s="11" t="n"/>
      <c r="P178" s="11" t="n"/>
      <c r="Q178" s="13" t="n"/>
      <c r="R178" s="11" t="n"/>
      <c r="S178" s="14">
        <f>IF($A178="","",IF(COUNTIFS('Ejemplo movimientos'!$D$7:$D$506,$A178,'Ejemplo movimientos'!$G$7:$G$506,"Sale")&gt;COUNTIFS('Ejemplo movimientos'!$D$7:$D$506,$A178,'Ejemplo movimientos'!$G$7:$G$506,"Entra"),"Afuera","Adentro"))</f>
        <v/>
      </c>
      <c r="T178" s="14">
        <f>IF($A178="","",COUNTIFS('Ejemplo movimientos'!$D$7:$D$506,$A178,'Ejemplo movimientos'!$G$7:$G$506,"Sale"))</f>
        <v/>
      </c>
      <c r="U178" s="14">
        <f>IF($A178="","",COUNTIFS('Ejemplo movimientos'!$D$7:$D$506,$A178,'Ejemplo movimientos'!$G$7:$G$506,"Entra"))</f>
        <v/>
      </c>
    </row>
    <row r="179" ht="18" customHeight="1">
      <c r="A179" s="11" t="n"/>
      <c r="B179" s="11" t="n"/>
      <c r="C179" s="11" t="n"/>
      <c r="D179" s="12" t="n"/>
      <c r="E179" s="11" t="n"/>
      <c r="F179" s="12" t="n"/>
      <c r="G179" s="11" t="n"/>
      <c r="H179" s="12" t="n"/>
      <c r="I179" s="11" t="n"/>
      <c r="J179" s="11" t="n"/>
      <c r="K179" s="11" t="n"/>
      <c r="L179" s="11" t="n"/>
      <c r="M179" s="12" t="n"/>
      <c r="N179" s="11" t="n"/>
      <c r="O179" s="11" t="n"/>
      <c r="P179" s="11" t="n"/>
      <c r="Q179" s="13" t="n"/>
      <c r="R179" s="11" t="n"/>
      <c r="S179" s="14">
        <f>IF($A179="","",IF(COUNTIFS('Ejemplo movimientos'!$D$7:$D$506,$A179,'Ejemplo movimientos'!$G$7:$G$506,"Sale")&gt;COUNTIFS('Ejemplo movimientos'!$D$7:$D$506,$A179,'Ejemplo movimientos'!$G$7:$G$506,"Entra"),"Afuera","Adentro"))</f>
        <v/>
      </c>
      <c r="T179" s="14">
        <f>IF($A179="","",COUNTIFS('Ejemplo movimientos'!$D$7:$D$506,$A179,'Ejemplo movimientos'!$G$7:$G$506,"Sale"))</f>
        <v/>
      </c>
      <c r="U179" s="14">
        <f>IF($A179="","",COUNTIFS('Ejemplo movimientos'!$D$7:$D$506,$A179,'Ejemplo movimientos'!$G$7:$G$506,"Entra"))</f>
        <v/>
      </c>
    </row>
    <row r="180" ht="18" customHeight="1">
      <c r="A180" s="11" t="n"/>
      <c r="B180" s="11" t="n"/>
      <c r="C180" s="11" t="n"/>
      <c r="D180" s="12" t="n"/>
      <c r="E180" s="11" t="n"/>
      <c r="F180" s="12" t="n"/>
      <c r="G180" s="11" t="n"/>
      <c r="H180" s="12" t="n"/>
      <c r="I180" s="11" t="n"/>
      <c r="J180" s="11" t="n"/>
      <c r="K180" s="11" t="n"/>
      <c r="L180" s="11" t="n"/>
      <c r="M180" s="12" t="n"/>
      <c r="N180" s="11" t="n"/>
      <c r="O180" s="11" t="n"/>
      <c r="P180" s="11" t="n"/>
      <c r="Q180" s="13" t="n"/>
      <c r="R180" s="11" t="n"/>
      <c r="S180" s="14">
        <f>IF($A180="","",IF(COUNTIFS('Ejemplo movimientos'!$D$7:$D$506,$A180,'Ejemplo movimientos'!$G$7:$G$506,"Sale")&gt;COUNTIFS('Ejemplo movimientos'!$D$7:$D$506,$A180,'Ejemplo movimientos'!$G$7:$G$506,"Entra"),"Afuera","Adentro"))</f>
        <v/>
      </c>
      <c r="T180" s="14">
        <f>IF($A180="","",COUNTIFS('Ejemplo movimientos'!$D$7:$D$506,$A180,'Ejemplo movimientos'!$G$7:$G$506,"Sale"))</f>
        <v/>
      </c>
      <c r="U180" s="14">
        <f>IF($A180="","",COUNTIFS('Ejemplo movimientos'!$D$7:$D$506,$A180,'Ejemplo movimientos'!$G$7:$G$506,"Entra"))</f>
        <v/>
      </c>
    </row>
    <row r="181" ht="18" customHeight="1">
      <c r="A181" s="11" t="n"/>
      <c r="B181" s="11" t="n"/>
      <c r="C181" s="11" t="n"/>
      <c r="D181" s="12" t="n"/>
      <c r="E181" s="11" t="n"/>
      <c r="F181" s="12" t="n"/>
      <c r="G181" s="11" t="n"/>
      <c r="H181" s="12" t="n"/>
      <c r="I181" s="11" t="n"/>
      <c r="J181" s="11" t="n"/>
      <c r="K181" s="11" t="n"/>
      <c r="L181" s="11" t="n"/>
      <c r="M181" s="12" t="n"/>
      <c r="N181" s="11" t="n"/>
      <c r="O181" s="11" t="n"/>
      <c r="P181" s="11" t="n"/>
      <c r="Q181" s="13" t="n"/>
      <c r="R181" s="11" t="n"/>
      <c r="S181" s="14">
        <f>IF($A181="","",IF(COUNTIFS('Ejemplo movimientos'!$D$7:$D$506,$A181,'Ejemplo movimientos'!$G$7:$G$506,"Sale")&gt;COUNTIFS('Ejemplo movimientos'!$D$7:$D$506,$A181,'Ejemplo movimientos'!$G$7:$G$506,"Entra"),"Afuera","Adentro"))</f>
        <v/>
      </c>
      <c r="T181" s="14">
        <f>IF($A181="","",COUNTIFS('Ejemplo movimientos'!$D$7:$D$506,$A181,'Ejemplo movimientos'!$G$7:$G$506,"Sale"))</f>
        <v/>
      </c>
      <c r="U181" s="14">
        <f>IF($A181="","",COUNTIFS('Ejemplo movimientos'!$D$7:$D$506,$A181,'Ejemplo movimientos'!$G$7:$G$506,"Entra"))</f>
        <v/>
      </c>
    </row>
    <row r="182" ht="18" customHeight="1">
      <c r="A182" s="11" t="n"/>
      <c r="B182" s="11" t="n"/>
      <c r="C182" s="11" t="n"/>
      <c r="D182" s="12" t="n"/>
      <c r="E182" s="11" t="n"/>
      <c r="F182" s="12" t="n"/>
      <c r="G182" s="11" t="n"/>
      <c r="H182" s="12" t="n"/>
      <c r="I182" s="11" t="n"/>
      <c r="J182" s="11" t="n"/>
      <c r="K182" s="11" t="n"/>
      <c r="L182" s="11" t="n"/>
      <c r="M182" s="12" t="n"/>
      <c r="N182" s="11" t="n"/>
      <c r="O182" s="11" t="n"/>
      <c r="P182" s="11" t="n"/>
      <c r="Q182" s="13" t="n"/>
      <c r="R182" s="11" t="n"/>
      <c r="S182" s="14">
        <f>IF($A182="","",IF(COUNTIFS('Ejemplo movimientos'!$D$7:$D$506,$A182,'Ejemplo movimientos'!$G$7:$G$506,"Sale")&gt;COUNTIFS('Ejemplo movimientos'!$D$7:$D$506,$A182,'Ejemplo movimientos'!$G$7:$G$506,"Entra"),"Afuera","Adentro"))</f>
        <v/>
      </c>
      <c r="T182" s="14">
        <f>IF($A182="","",COUNTIFS('Ejemplo movimientos'!$D$7:$D$506,$A182,'Ejemplo movimientos'!$G$7:$G$506,"Sale"))</f>
        <v/>
      </c>
      <c r="U182" s="14">
        <f>IF($A182="","",COUNTIFS('Ejemplo movimientos'!$D$7:$D$506,$A182,'Ejemplo movimientos'!$G$7:$G$506,"Entra"))</f>
        <v/>
      </c>
    </row>
    <row r="183" ht="18" customHeight="1">
      <c r="A183" s="11" t="n"/>
      <c r="B183" s="11" t="n"/>
      <c r="C183" s="11" t="n"/>
      <c r="D183" s="12" t="n"/>
      <c r="E183" s="11" t="n"/>
      <c r="F183" s="12" t="n"/>
      <c r="G183" s="11" t="n"/>
      <c r="H183" s="12" t="n"/>
      <c r="I183" s="11" t="n"/>
      <c r="J183" s="11" t="n"/>
      <c r="K183" s="11" t="n"/>
      <c r="L183" s="11" t="n"/>
      <c r="M183" s="12" t="n"/>
      <c r="N183" s="11" t="n"/>
      <c r="O183" s="11" t="n"/>
      <c r="P183" s="11" t="n"/>
      <c r="Q183" s="13" t="n"/>
      <c r="R183" s="11" t="n"/>
      <c r="S183" s="14">
        <f>IF($A183="","",IF(COUNTIFS('Ejemplo movimientos'!$D$7:$D$506,$A183,'Ejemplo movimientos'!$G$7:$G$506,"Sale")&gt;COUNTIFS('Ejemplo movimientos'!$D$7:$D$506,$A183,'Ejemplo movimientos'!$G$7:$G$506,"Entra"),"Afuera","Adentro"))</f>
        <v/>
      </c>
      <c r="T183" s="14">
        <f>IF($A183="","",COUNTIFS('Ejemplo movimientos'!$D$7:$D$506,$A183,'Ejemplo movimientos'!$G$7:$G$506,"Sale"))</f>
        <v/>
      </c>
      <c r="U183" s="14">
        <f>IF($A183="","",COUNTIFS('Ejemplo movimientos'!$D$7:$D$506,$A183,'Ejemplo movimientos'!$G$7:$G$506,"Entra"))</f>
        <v/>
      </c>
    </row>
    <row r="184" ht="18" customHeight="1">
      <c r="A184" s="11" t="n"/>
      <c r="B184" s="11" t="n"/>
      <c r="C184" s="11" t="n"/>
      <c r="D184" s="12" t="n"/>
      <c r="E184" s="11" t="n"/>
      <c r="F184" s="12" t="n"/>
      <c r="G184" s="11" t="n"/>
      <c r="H184" s="12" t="n"/>
      <c r="I184" s="11" t="n"/>
      <c r="J184" s="11" t="n"/>
      <c r="K184" s="11" t="n"/>
      <c r="L184" s="11" t="n"/>
      <c r="M184" s="12" t="n"/>
      <c r="N184" s="11" t="n"/>
      <c r="O184" s="11" t="n"/>
      <c r="P184" s="11" t="n"/>
      <c r="Q184" s="13" t="n"/>
      <c r="R184" s="11" t="n"/>
      <c r="S184" s="14">
        <f>IF($A184="","",IF(COUNTIFS('Ejemplo movimientos'!$D$7:$D$506,$A184,'Ejemplo movimientos'!$G$7:$G$506,"Sale")&gt;COUNTIFS('Ejemplo movimientos'!$D$7:$D$506,$A184,'Ejemplo movimientos'!$G$7:$G$506,"Entra"),"Afuera","Adentro"))</f>
        <v/>
      </c>
      <c r="T184" s="14">
        <f>IF($A184="","",COUNTIFS('Ejemplo movimientos'!$D$7:$D$506,$A184,'Ejemplo movimientos'!$G$7:$G$506,"Sale"))</f>
        <v/>
      </c>
      <c r="U184" s="14">
        <f>IF($A184="","",COUNTIFS('Ejemplo movimientos'!$D$7:$D$506,$A184,'Ejemplo movimientos'!$G$7:$G$506,"Entra"))</f>
        <v/>
      </c>
    </row>
    <row r="185" ht="18" customHeight="1">
      <c r="A185" s="11" t="n"/>
      <c r="B185" s="11" t="n"/>
      <c r="C185" s="11" t="n"/>
      <c r="D185" s="12" t="n"/>
      <c r="E185" s="11" t="n"/>
      <c r="F185" s="12" t="n"/>
      <c r="G185" s="11" t="n"/>
      <c r="H185" s="12" t="n"/>
      <c r="I185" s="11" t="n"/>
      <c r="J185" s="11" t="n"/>
      <c r="K185" s="11" t="n"/>
      <c r="L185" s="11" t="n"/>
      <c r="M185" s="12" t="n"/>
      <c r="N185" s="11" t="n"/>
      <c r="O185" s="11" t="n"/>
      <c r="P185" s="11" t="n"/>
      <c r="Q185" s="13" t="n"/>
      <c r="R185" s="11" t="n"/>
      <c r="S185" s="14">
        <f>IF($A185="","",IF(COUNTIFS('Ejemplo movimientos'!$D$7:$D$506,$A185,'Ejemplo movimientos'!$G$7:$G$506,"Sale")&gt;COUNTIFS('Ejemplo movimientos'!$D$7:$D$506,$A185,'Ejemplo movimientos'!$G$7:$G$506,"Entra"),"Afuera","Adentro"))</f>
        <v/>
      </c>
      <c r="T185" s="14">
        <f>IF($A185="","",COUNTIFS('Ejemplo movimientos'!$D$7:$D$506,$A185,'Ejemplo movimientos'!$G$7:$G$506,"Sale"))</f>
        <v/>
      </c>
      <c r="U185" s="14">
        <f>IF($A185="","",COUNTIFS('Ejemplo movimientos'!$D$7:$D$506,$A185,'Ejemplo movimientos'!$G$7:$G$506,"Entra"))</f>
        <v/>
      </c>
    </row>
    <row r="186" ht="18" customHeight="1">
      <c r="A186" s="11" t="n"/>
      <c r="B186" s="11" t="n"/>
      <c r="C186" s="11" t="n"/>
      <c r="D186" s="12" t="n"/>
      <c r="E186" s="11" t="n"/>
      <c r="F186" s="12" t="n"/>
      <c r="G186" s="11" t="n"/>
      <c r="H186" s="12" t="n"/>
      <c r="I186" s="11" t="n"/>
      <c r="J186" s="11" t="n"/>
      <c r="K186" s="11" t="n"/>
      <c r="L186" s="11" t="n"/>
      <c r="M186" s="12" t="n"/>
      <c r="N186" s="11" t="n"/>
      <c r="O186" s="11" t="n"/>
      <c r="P186" s="11" t="n"/>
      <c r="Q186" s="13" t="n"/>
      <c r="R186" s="11" t="n"/>
      <c r="S186" s="14">
        <f>IF($A186="","",IF(COUNTIFS('Ejemplo movimientos'!$D$7:$D$506,$A186,'Ejemplo movimientos'!$G$7:$G$506,"Sale")&gt;COUNTIFS('Ejemplo movimientos'!$D$7:$D$506,$A186,'Ejemplo movimientos'!$G$7:$G$506,"Entra"),"Afuera","Adentro"))</f>
        <v/>
      </c>
      <c r="T186" s="14">
        <f>IF($A186="","",COUNTIFS('Ejemplo movimientos'!$D$7:$D$506,$A186,'Ejemplo movimientos'!$G$7:$G$506,"Sale"))</f>
        <v/>
      </c>
      <c r="U186" s="14">
        <f>IF($A186="","",COUNTIFS('Ejemplo movimientos'!$D$7:$D$506,$A186,'Ejemplo movimientos'!$G$7:$G$506,"Entra"))</f>
        <v/>
      </c>
    </row>
    <row r="187" ht="18" customHeight="1">
      <c r="A187" s="11" t="n"/>
      <c r="B187" s="11" t="n"/>
      <c r="C187" s="11" t="n"/>
      <c r="D187" s="12" t="n"/>
      <c r="E187" s="11" t="n"/>
      <c r="F187" s="12" t="n"/>
      <c r="G187" s="11" t="n"/>
      <c r="H187" s="12" t="n"/>
      <c r="I187" s="11" t="n"/>
      <c r="J187" s="11" t="n"/>
      <c r="K187" s="11" t="n"/>
      <c r="L187" s="11" t="n"/>
      <c r="M187" s="12" t="n"/>
      <c r="N187" s="11" t="n"/>
      <c r="O187" s="11" t="n"/>
      <c r="P187" s="11" t="n"/>
      <c r="Q187" s="13" t="n"/>
      <c r="R187" s="11" t="n"/>
      <c r="S187" s="14">
        <f>IF($A187="","",IF(COUNTIFS('Ejemplo movimientos'!$D$7:$D$506,$A187,'Ejemplo movimientos'!$G$7:$G$506,"Sale")&gt;COUNTIFS('Ejemplo movimientos'!$D$7:$D$506,$A187,'Ejemplo movimientos'!$G$7:$G$506,"Entra"),"Afuera","Adentro"))</f>
        <v/>
      </c>
      <c r="T187" s="14">
        <f>IF($A187="","",COUNTIFS('Ejemplo movimientos'!$D$7:$D$506,$A187,'Ejemplo movimientos'!$G$7:$G$506,"Sale"))</f>
        <v/>
      </c>
      <c r="U187" s="14">
        <f>IF($A187="","",COUNTIFS('Ejemplo movimientos'!$D$7:$D$506,$A187,'Ejemplo movimientos'!$G$7:$G$506,"Entra"))</f>
        <v/>
      </c>
    </row>
    <row r="188" ht="18" customHeight="1">
      <c r="A188" s="11" t="n"/>
      <c r="B188" s="11" t="n"/>
      <c r="C188" s="11" t="n"/>
      <c r="D188" s="12" t="n"/>
      <c r="E188" s="11" t="n"/>
      <c r="F188" s="12" t="n"/>
      <c r="G188" s="11" t="n"/>
      <c r="H188" s="12" t="n"/>
      <c r="I188" s="11" t="n"/>
      <c r="J188" s="11" t="n"/>
      <c r="K188" s="11" t="n"/>
      <c r="L188" s="11" t="n"/>
      <c r="M188" s="12" t="n"/>
      <c r="N188" s="11" t="n"/>
      <c r="O188" s="11" t="n"/>
      <c r="P188" s="11" t="n"/>
      <c r="Q188" s="13" t="n"/>
      <c r="R188" s="11" t="n"/>
      <c r="S188" s="14">
        <f>IF($A188="","",IF(COUNTIFS('Ejemplo movimientos'!$D$7:$D$506,$A188,'Ejemplo movimientos'!$G$7:$G$506,"Sale")&gt;COUNTIFS('Ejemplo movimientos'!$D$7:$D$506,$A188,'Ejemplo movimientos'!$G$7:$G$506,"Entra"),"Afuera","Adentro"))</f>
        <v/>
      </c>
      <c r="T188" s="14">
        <f>IF($A188="","",COUNTIFS('Ejemplo movimientos'!$D$7:$D$506,$A188,'Ejemplo movimientos'!$G$7:$G$506,"Sale"))</f>
        <v/>
      </c>
      <c r="U188" s="14">
        <f>IF($A188="","",COUNTIFS('Ejemplo movimientos'!$D$7:$D$506,$A188,'Ejemplo movimientos'!$G$7:$G$506,"Entra"))</f>
        <v/>
      </c>
    </row>
    <row r="189" ht="18" customHeight="1">
      <c r="A189" s="11" t="n"/>
      <c r="B189" s="11" t="n"/>
      <c r="C189" s="11" t="n"/>
      <c r="D189" s="12" t="n"/>
      <c r="E189" s="11" t="n"/>
      <c r="F189" s="12" t="n"/>
      <c r="G189" s="11" t="n"/>
      <c r="H189" s="12" t="n"/>
      <c r="I189" s="11" t="n"/>
      <c r="J189" s="11" t="n"/>
      <c r="K189" s="11" t="n"/>
      <c r="L189" s="11" t="n"/>
      <c r="M189" s="12" t="n"/>
      <c r="N189" s="11" t="n"/>
      <c r="O189" s="11" t="n"/>
      <c r="P189" s="11" t="n"/>
      <c r="Q189" s="13" t="n"/>
      <c r="R189" s="11" t="n"/>
      <c r="S189" s="14">
        <f>IF($A189="","",IF(COUNTIFS('Ejemplo movimientos'!$D$7:$D$506,$A189,'Ejemplo movimientos'!$G$7:$G$506,"Sale")&gt;COUNTIFS('Ejemplo movimientos'!$D$7:$D$506,$A189,'Ejemplo movimientos'!$G$7:$G$506,"Entra"),"Afuera","Adentro"))</f>
        <v/>
      </c>
      <c r="T189" s="14">
        <f>IF($A189="","",COUNTIFS('Ejemplo movimientos'!$D$7:$D$506,$A189,'Ejemplo movimientos'!$G$7:$G$506,"Sale"))</f>
        <v/>
      </c>
      <c r="U189" s="14">
        <f>IF($A189="","",COUNTIFS('Ejemplo movimientos'!$D$7:$D$506,$A189,'Ejemplo movimientos'!$G$7:$G$506,"Entra"))</f>
        <v/>
      </c>
    </row>
    <row r="190" ht="18" customHeight="1">
      <c r="A190" s="11" t="n"/>
      <c r="B190" s="11" t="n"/>
      <c r="C190" s="11" t="n"/>
      <c r="D190" s="12" t="n"/>
      <c r="E190" s="11" t="n"/>
      <c r="F190" s="12" t="n"/>
      <c r="G190" s="11" t="n"/>
      <c r="H190" s="12" t="n"/>
      <c r="I190" s="11" t="n"/>
      <c r="J190" s="11" t="n"/>
      <c r="K190" s="11" t="n"/>
      <c r="L190" s="11" t="n"/>
      <c r="M190" s="12" t="n"/>
      <c r="N190" s="11" t="n"/>
      <c r="O190" s="11" t="n"/>
      <c r="P190" s="11" t="n"/>
      <c r="Q190" s="13" t="n"/>
      <c r="R190" s="11" t="n"/>
      <c r="S190" s="14">
        <f>IF($A190="","",IF(COUNTIFS('Ejemplo movimientos'!$D$7:$D$506,$A190,'Ejemplo movimientos'!$G$7:$G$506,"Sale")&gt;COUNTIFS('Ejemplo movimientos'!$D$7:$D$506,$A190,'Ejemplo movimientos'!$G$7:$G$506,"Entra"),"Afuera","Adentro"))</f>
        <v/>
      </c>
      <c r="T190" s="14">
        <f>IF($A190="","",COUNTIFS('Ejemplo movimientos'!$D$7:$D$506,$A190,'Ejemplo movimientos'!$G$7:$G$506,"Sale"))</f>
        <v/>
      </c>
      <c r="U190" s="14">
        <f>IF($A190="","",COUNTIFS('Ejemplo movimientos'!$D$7:$D$506,$A190,'Ejemplo movimientos'!$G$7:$G$506,"Entra"))</f>
        <v/>
      </c>
    </row>
    <row r="191" ht="18" customHeight="1">
      <c r="A191" s="11" t="n"/>
      <c r="B191" s="11" t="n"/>
      <c r="C191" s="11" t="n"/>
      <c r="D191" s="12" t="n"/>
      <c r="E191" s="11" t="n"/>
      <c r="F191" s="12" t="n"/>
      <c r="G191" s="11" t="n"/>
      <c r="H191" s="12" t="n"/>
      <c r="I191" s="11" t="n"/>
      <c r="J191" s="11" t="n"/>
      <c r="K191" s="11" t="n"/>
      <c r="L191" s="11" t="n"/>
      <c r="M191" s="12" t="n"/>
      <c r="N191" s="11" t="n"/>
      <c r="O191" s="11" t="n"/>
      <c r="P191" s="11" t="n"/>
      <c r="Q191" s="13" t="n"/>
      <c r="R191" s="11" t="n"/>
      <c r="S191" s="14">
        <f>IF($A191="","",IF(COUNTIFS('Ejemplo movimientos'!$D$7:$D$506,$A191,'Ejemplo movimientos'!$G$7:$G$506,"Sale")&gt;COUNTIFS('Ejemplo movimientos'!$D$7:$D$506,$A191,'Ejemplo movimientos'!$G$7:$G$506,"Entra"),"Afuera","Adentro"))</f>
        <v/>
      </c>
      <c r="T191" s="14">
        <f>IF($A191="","",COUNTIFS('Ejemplo movimientos'!$D$7:$D$506,$A191,'Ejemplo movimientos'!$G$7:$G$506,"Sale"))</f>
        <v/>
      </c>
      <c r="U191" s="14">
        <f>IF($A191="","",COUNTIFS('Ejemplo movimientos'!$D$7:$D$506,$A191,'Ejemplo movimientos'!$G$7:$G$506,"Entra"))</f>
        <v/>
      </c>
    </row>
    <row r="192" ht="18" customHeight="1">
      <c r="A192" s="11" t="n"/>
      <c r="B192" s="11" t="n"/>
      <c r="C192" s="11" t="n"/>
      <c r="D192" s="12" t="n"/>
      <c r="E192" s="11" t="n"/>
      <c r="F192" s="12" t="n"/>
      <c r="G192" s="11" t="n"/>
      <c r="H192" s="12" t="n"/>
      <c r="I192" s="11" t="n"/>
      <c r="J192" s="11" t="n"/>
      <c r="K192" s="11" t="n"/>
      <c r="L192" s="11" t="n"/>
      <c r="M192" s="12" t="n"/>
      <c r="N192" s="11" t="n"/>
      <c r="O192" s="11" t="n"/>
      <c r="P192" s="11" t="n"/>
      <c r="Q192" s="13" t="n"/>
      <c r="R192" s="11" t="n"/>
      <c r="S192" s="14">
        <f>IF($A192="","",IF(COUNTIFS('Ejemplo movimientos'!$D$7:$D$506,$A192,'Ejemplo movimientos'!$G$7:$G$506,"Sale")&gt;COUNTIFS('Ejemplo movimientos'!$D$7:$D$506,$A192,'Ejemplo movimientos'!$G$7:$G$506,"Entra"),"Afuera","Adentro"))</f>
        <v/>
      </c>
      <c r="T192" s="14">
        <f>IF($A192="","",COUNTIFS('Ejemplo movimientos'!$D$7:$D$506,$A192,'Ejemplo movimientos'!$G$7:$G$506,"Sale"))</f>
        <v/>
      </c>
      <c r="U192" s="14">
        <f>IF($A192="","",COUNTIFS('Ejemplo movimientos'!$D$7:$D$506,$A192,'Ejemplo movimientos'!$G$7:$G$506,"Entra"))</f>
        <v/>
      </c>
    </row>
    <row r="193" ht="18" customHeight="1">
      <c r="A193" s="11" t="n"/>
      <c r="B193" s="11" t="n"/>
      <c r="C193" s="11" t="n"/>
      <c r="D193" s="12" t="n"/>
      <c r="E193" s="11" t="n"/>
      <c r="F193" s="12" t="n"/>
      <c r="G193" s="11" t="n"/>
      <c r="H193" s="12" t="n"/>
      <c r="I193" s="11" t="n"/>
      <c r="J193" s="11" t="n"/>
      <c r="K193" s="11" t="n"/>
      <c r="L193" s="11" t="n"/>
      <c r="M193" s="12" t="n"/>
      <c r="N193" s="11" t="n"/>
      <c r="O193" s="11" t="n"/>
      <c r="P193" s="11" t="n"/>
      <c r="Q193" s="13" t="n"/>
      <c r="R193" s="11" t="n"/>
      <c r="S193" s="14">
        <f>IF($A193="","",IF(COUNTIFS('Ejemplo movimientos'!$D$7:$D$506,$A193,'Ejemplo movimientos'!$G$7:$G$506,"Sale")&gt;COUNTIFS('Ejemplo movimientos'!$D$7:$D$506,$A193,'Ejemplo movimientos'!$G$7:$G$506,"Entra"),"Afuera","Adentro"))</f>
        <v/>
      </c>
      <c r="T193" s="14">
        <f>IF($A193="","",COUNTIFS('Ejemplo movimientos'!$D$7:$D$506,$A193,'Ejemplo movimientos'!$G$7:$G$506,"Sale"))</f>
        <v/>
      </c>
      <c r="U193" s="14">
        <f>IF($A193="","",COUNTIFS('Ejemplo movimientos'!$D$7:$D$506,$A193,'Ejemplo movimientos'!$G$7:$G$506,"Entra"))</f>
        <v/>
      </c>
    </row>
    <row r="194" ht="18" customHeight="1">
      <c r="A194" s="11" t="n"/>
      <c r="B194" s="11" t="n"/>
      <c r="C194" s="11" t="n"/>
      <c r="D194" s="12" t="n"/>
      <c r="E194" s="11" t="n"/>
      <c r="F194" s="12" t="n"/>
      <c r="G194" s="11" t="n"/>
      <c r="H194" s="12" t="n"/>
      <c r="I194" s="11" t="n"/>
      <c r="J194" s="11" t="n"/>
      <c r="K194" s="11" t="n"/>
      <c r="L194" s="11" t="n"/>
      <c r="M194" s="12" t="n"/>
      <c r="N194" s="11" t="n"/>
      <c r="O194" s="11" t="n"/>
      <c r="P194" s="11" t="n"/>
      <c r="Q194" s="13" t="n"/>
      <c r="R194" s="11" t="n"/>
      <c r="S194" s="14">
        <f>IF($A194="","",IF(COUNTIFS('Ejemplo movimientos'!$D$7:$D$506,$A194,'Ejemplo movimientos'!$G$7:$G$506,"Sale")&gt;COUNTIFS('Ejemplo movimientos'!$D$7:$D$506,$A194,'Ejemplo movimientos'!$G$7:$G$506,"Entra"),"Afuera","Adentro"))</f>
        <v/>
      </c>
      <c r="T194" s="14">
        <f>IF($A194="","",COUNTIFS('Ejemplo movimientos'!$D$7:$D$506,$A194,'Ejemplo movimientos'!$G$7:$G$506,"Sale"))</f>
        <v/>
      </c>
      <c r="U194" s="14">
        <f>IF($A194="","",COUNTIFS('Ejemplo movimientos'!$D$7:$D$506,$A194,'Ejemplo movimientos'!$G$7:$G$506,"Entra"))</f>
        <v/>
      </c>
    </row>
    <row r="195" ht="18" customHeight="1">
      <c r="A195" s="11" t="n"/>
      <c r="B195" s="11" t="n"/>
      <c r="C195" s="11" t="n"/>
      <c r="D195" s="12" t="n"/>
      <c r="E195" s="11" t="n"/>
      <c r="F195" s="12" t="n"/>
      <c r="G195" s="11" t="n"/>
      <c r="H195" s="12" t="n"/>
      <c r="I195" s="11" t="n"/>
      <c r="J195" s="11" t="n"/>
      <c r="K195" s="11" t="n"/>
      <c r="L195" s="11" t="n"/>
      <c r="M195" s="12" t="n"/>
      <c r="N195" s="11" t="n"/>
      <c r="O195" s="11" t="n"/>
      <c r="P195" s="11" t="n"/>
      <c r="Q195" s="13" t="n"/>
      <c r="R195" s="11" t="n"/>
      <c r="S195" s="14">
        <f>IF($A195="","",IF(COUNTIFS('Ejemplo movimientos'!$D$7:$D$506,$A195,'Ejemplo movimientos'!$G$7:$G$506,"Sale")&gt;COUNTIFS('Ejemplo movimientos'!$D$7:$D$506,$A195,'Ejemplo movimientos'!$G$7:$G$506,"Entra"),"Afuera","Adentro"))</f>
        <v/>
      </c>
      <c r="T195" s="14">
        <f>IF($A195="","",COUNTIFS('Ejemplo movimientos'!$D$7:$D$506,$A195,'Ejemplo movimientos'!$G$7:$G$506,"Sale"))</f>
        <v/>
      </c>
      <c r="U195" s="14">
        <f>IF($A195="","",COUNTIFS('Ejemplo movimientos'!$D$7:$D$506,$A195,'Ejemplo movimientos'!$G$7:$G$506,"Entra"))</f>
        <v/>
      </c>
    </row>
    <row r="196" ht="18" customHeight="1">
      <c r="A196" s="11" t="n"/>
      <c r="B196" s="11" t="n"/>
      <c r="C196" s="11" t="n"/>
      <c r="D196" s="12" t="n"/>
      <c r="E196" s="11" t="n"/>
      <c r="F196" s="12" t="n"/>
      <c r="G196" s="11" t="n"/>
      <c r="H196" s="12" t="n"/>
      <c r="I196" s="11" t="n"/>
      <c r="J196" s="11" t="n"/>
      <c r="K196" s="11" t="n"/>
      <c r="L196" s="11" t="n"/>
      <c r="M196" s="12" t="n"/>
      <c r="N196" s="11" t="n"/>
      <c r="O196" s="11" t="n"/>
      <c r="P196" s="11" t="n"/>
      <c r="Q196" s="13" t="n"/>
      <c r="R196" s="11" t="n"/>
      <c r="S196" s="14">
        <f>IF($A196="","",IF(COUNTIFS('Ejemplo movimientos'!$D$7:$D$506,$A196,'Ejemplo movimientos'!$G$7:$G$506,"Sale")&gt;COUNTIFS('Ejemplo movimientos'!$D$7:$D$506,$A196,'Ejemplo movimientos'!$G$7:$G$506,"Entra"),"Afuera","Adentro"))</f>
        <v/>
      </c>
      <c r="T196" s="14">
        <f>IF($A196="","",COUNTIFS('Ejemplo movimientos'!$D$7:$D$506,$A196,'Ejemplo movimientos'!$G$7:$G$506,"Sale"))</f>
        <v/>
      </c>
      <c r="U196" s="14">
        <f>IF($A196="","",COUNTIFS('Ejemplo movimientos'!$D$7:$D$506,$A196,'Ejemplo movimientos'!$G$7:$G$506,"Entra"))</f>
        <v/>
      </c>
    </row>
    <row r="197" ht="18" customHeight="1">
      <c r="A197" s="11" t="n"/>
      <c r="B197" s="11" t="n"/>
      <c r="C197" s="11" t="n"/>
      <c r="D197" s="12" t="n"/>
      <c r="E197" s="11" t="n"/>
      <c r="F197" s="12" t="n"/>
      <c r="G197" s="11" t="n"/>
      <c r="H197" s="12" t="n"/>
      <c r="I197" s="11" t="n"/>
      <c r="J197" s="11" t="n"/>
      <c r="K197" s="11" t="n"/>
      <c r="L197" s="11" t="n"/>
      <c r="M197" s="12" t="n"/>
      <c r="N197" s="11" t="n"/>
      <c r="O197" s="11" t="n"/>
      <c r="P197" s="11" t="n"/>
      <c r="Q197" s="13" t="n"/>
      <c r="R197" s="11" t="n"/>
      <c r="S197" s="14">
        <f>IF($A197="","",IF(COUNTIFS('Ejemplo movimientos'!$D$7:$D$506,$A197,'Ejemplo movimientos'!$G$7:$G$506,"Sale")&gt;COUNTIFS('Ejemplo movimientos'!$D$7:$D$506,$A197,'Ejemplo movimientos'!$G$7:$G$506,"Entra"),"Afuera","Adentro"))</f>
        <v/>
      </c>
      <c r="T197" s="14">
        <f>IF($A197="","",COUNTIFS('Ejemplo movimientos'!$D$7:$D$506,$A197,'Ejemplo movimientos'!$G$7:$G$506,"Sale"))</f>
        <v/>
      </c>
      <c r="U197" s="14">
        <f>IF($A197="","",COUNTIFS('Ejemplo movimientos'!$D$7:$D$506,$A197,'Ejemplo movimientos'!$G$7:$G$506,"Entra"))</f>
        <v/>
      </c>
    </row>
    <row r="198" ht="18" customHeight="1">
      <c r="A198" s="11" t="n"/>
      <c r="B198" s="11" t="n"/>
      <c r="C198" s="11" t="n"/>
      <c r="D198" s="12" t="n"/>
      <c r="E198" s="11" t="n"/>
      <c r="F198" s="12" t="n"/>
      <c r="G198" s="11" t="n"/>
      <c r="H198" s="12" t="n"/>
      <c r="I198" s="11" t="n"/>
      <c r="J198" s="11" t="n"/>
      <c r="K198" s="11" t="n"/>
      <c r="L198" s="11" t="n"/>
      <c r="M198" s="12" t="n"/>
      <c r="N198" s="11" t="n"/>
      <c r="O198" s="11" t="n"/>
      <c r="P198" s="11" t="n"/>
      <c r="Q198" s="13" t="n"/>
      <c r="R198" s="11" t="n"/>
      <c r="S198" s="14">
        <f>IF($A198="","",IF(COUNTIFS('Ejemplo movimientos'!$D$7:$D$506,$A198,'Ejemplo movimientos'!$G$7:$G$506,"Sale")&gt;COUNTIFS('Ejemplo movimientos'!$D$7:$D$506,$A198,'Ejemplo movimientos'!$G$7:$G$506,"Entra"),"Afuera","Adentro"))</f>
        <v/>
      </c>
      <c r="T198" s="14">
        <f>IF($A198="","",COUNTIFS('Ejemplo movimientos'!$D$7:$D$506,$A198,'Ejemplo movimientos'!$G$7:$G$506,"Sale"))</f>
        <v/>
      </c>
      <c r="U198" s="14">
        <f>IF($A198="","",COUNTIFS('Ejemplo movimientos'!$D$7:$D$506,$A198,'Ejemplo movimientos'!$G$7:$G$506,"Entra"))</f>
        <v/>
      </c>
    </row>
    <row r="199" ht="18" customHeight="1">
      <c r="A199" s="11" t="n"/>
      <c r="B199" s="11" t="n"/>
      <c r="C199" s="11" t="n"/>
      <c r="D199" s="12" t="n"/>
      <c r="E199" s="11" t="n"/>
      <c r="F199" s="12" t="n"/>
      <c r="G199" s="11" t="n"/>
      <c r="H199" s="12" t="n"/>
      <c r="I199" s="11" t="n"/>
      <c r="J199" s="11" t="n"/>
      <c r="K199" s="11" t="n"/>
      <c r="L199" s="11" t="n"/>
      <c r="M199" s="12" t="n"/>
      <c r="N199" s="11" t="n"/>
      <c r="O199" s="11" t="n"/>
      <c r="P199" s="11" t="n"/>
      <c r="Q199" s="13" t="n"/>
      <c r="R199" s="11" t="n"/>
      <c r="S199" s="14">
        <f>IF($A199="","",IF(COUNTIFS('Ejemplo movimientos'!$D$7:$D$506,$A199,'Ejemplo movimientos'!$G$7:$G$506,"Sale")&gt;COUNTIFS('Ejemplo movimientos'!$D$7:$D$506,$A199,'Ejemplo movimientos'!$G$7:$G$506,"Entra"),"Afuera","Adentro"))</f>
        <v/>
      </c>
      <c r="T199" s="14">
        <f>IF($A199="","",COUNTIFS('Ejemplo movimientos'!$D$7:$D$506,$A199,'Ejemplo movimientos'!$G$7:$G$506,"Sale"))</f>
        <v/>
      </c>
      <c r="U199" s="14">
        <f>IF($A199="","",COUNTIFS('Ejemplo movimientos'!$D$7:$D$506,$A199,'Ejemplo movimientos'!$G$7:$G$506,"Entra"))</f>
        <v/>
      </c>
    </row>
    <row r="200" ht="18" customHeight="1">
      <c r="A200" s="11" t="n"/>
      <c r="B200" s="11" t="n"/>
      <c r="C200" s="11" t="n"/>
      <c r="D200" s="12" t="n"/>
      <c r="E200" s="11" t="n"/>
      <c r="F200" s="12" t="n"/>
      <c r="G200" s="11" t="n"/>
      <c r="H200" s="12" t="n"/>
      <c r="I200" s="11" t="n"/>
      <c r="J200" s="11" t="n"/>
      <c r="K200" s="11" t="n"/>
      <c r="L200" s="11" t="n"/>
      <c r="M200" s="12" t="n"/>
      <c r="N200" s="11" t="n"/>
      <c r="O200" s="11" t="n"/>
      <c r="P200" s="11" t="n"/>
      <c r="Q200" s="13" t="n"/>
      <c r="R200" s="11" t="n"/>
      <c r="S200" s="14">
        <f>IF($A200="","",IF(COUNTIFS('Ejemplo movimientos'!$D$7:$D$506,$A200,'Ejemplo movimientos'!$G$7:$G$506,"Sale")&gt;COUNTIFS('Ejemplo movimientos'!$D$7:$D$506,$A200,'Ejemplo movimientos'!$G$7:$G$506,"Entra"),"Afuera","Adentro"))</f>
        <v/>
      </c>
      <c r="T200" s="14">
        <f>IF($A200="","",COUNTIFS('Ejemplo movimientos'!$D$7:$D$506,$A200,'Ejemplo movimientos'!$G$7:$G$506,"Sale"))</f>
        <v/>
      </c>
      <c r="U200" s="14">
        <f>IF($A200="","",COUNTIFS('Ejemplo movimientos'!$D$7:$D$506,$A200,'Ejemplo movimientos'!$G$7:$G$506,"Entra"))</f>
        <v/>
      </c>
    </row>
    <row r="201" ht="18" customHeight="1">
      <c r="A201" s="11" t="n"/>
      <c r="B201" s="11" t="n"/>
      <c r="C201" s="11" t="n"/>
      <c r="D201" s="12" t="n"/>
      <c r="E201" s="11" t="n"/>
      <c r="F201" s="12" t="n"/>
      <c r="G201" s="11" t="n"/>
      <c r="H201" s="12" t="n"/>
      <c r="I201" s="11" t="n"/>
      <c r="J201" s="11" t="n"/>
      <c r="K201" s="11" t="n"/>
      <c r="L201" s="11" t="n"/>
      <c r="M201" s="12" t="n"/>
      <c r="N201" s="11" t="n"/>
      <c r="O201" s="11" t="n"/>
      <c r="P201" s="11" t="n"/>
      <c r="Q201" s="13" t="n"/>
      <c r="R201" s="11" t="n"/>
      <c r="S201" s="14">
        <f>IF($A201="","",IF(COUNTIFS('Ejemplo movimientos'!$D$7:$D$506,$A201,'Ejemplo movimientos'!$G$7:$G$506,"Sale")&gt;COUNTIFS('Ejemplo movimientos'!$D$7:$D$506,$A201,'Ejemplo movimientos'!$G$7:$G$506,"Entra"),"Afuera","Adentro"))</f>
        <v/>
      </c>
      <c r="T201" s="14">
        <f>IF($A201="","",COUNTIFS('Ejemplo movimientos'!$D$7:$D$506,$A201,'Ejemplo movimientos'!$G$7:$G$506,"Sale"))</f>
        <v/>
      </c>
      <c r="U201" s="14">
        <f>IF($A201="","",COUNTIFS('Ejemplo movimientos'!$D$7:$D$506,$A201,'Ejemplo movimientos'!$G$7:$G$506,"Entra"))</f>
        <v/>
      </c>
    </row>
    <row r="202" ht="18" customHeight="1">
      <c r="A202" s="11" t="n"/>
      <c r="B202" s="11" t="n"/>
      <c r="C202" s="11" t="n"/>
      <c r="D202" s="12" t="n"/>
      <c r="E202" s="11" t="n"/>
      <c r="F202" s="12" t="n"/>
      <c r="G202" s="11" t="n"/>
      <c r="H202" s="12" t="n"/>
      <c r="I202" s="11" t="n"/>
      <c r="J202" s="11" t="n"/>
      <c r="K202" s="11" t="n"/>
      <c r="L202" s="11" t="n"/>
      <c r="M202" s="12" t="n"/>
      <c r="N202" s="11" t="n"/>
      <c r="O202" s="11" t="n"/>
      <c r="P202" s="11" t="n"/>
      <c r="Q202" s="13" t="n"/>
      <c r="R202" s="11" t="n"/>
      <c r="S202" s="14">
        <f>IF($A202="","",IF(COUNTIFS('Ejemplo movimientos'!$D$7:$D$506,$A202,'Ejemplo movimientos'!$G$7:$G$506,"Sale")&gt;COUNTIFS('Ejemplo movimientos'!$D$7:$D$506,$A202,'Ejemplo movimientos'!$G$7:$G$506,"Entra"),"Afuera","Adentro"))</f>
        <v/>
      </c>
      <c r="T202" s="14">
        <f>IF($A202="","",COUNTIFS('Ejemplo movimientos'!$D$7:$D$506,$A202,'Ejemplo movimientos'!$G$7:$G$506,"Sale"))</f>
        <v/>
      </c>
      <c r="U202" s="14">
        <f>IF($A202="","",COUNTIFS('Ejemplo movimientos'!$D$7:$D$506,$A202,'Ejemplo movimientos'!$G$7:$G$506,"Entra"))</f>
        <v/>
      </c>
    </row>
    <row r="203" ht="18" customHeight="1">
      <c r="A203" s="11" t="n"/>
      <c r="B203" s="11" t="n"/>
      <c r="C203" s="11" t="n"/>
      <c r="D203" s="12" t="n"/>
      <c r="E203" s="11" t="n"/>
      <c r="F203" s="12" t="n"/>
      <c r="G203" s="11" t="n"/>
      <c r="H203" s="12" t="n"/>
      <c r="I203" s="11" t="n"/>
      <c r="J203" s="11" t="n"/>
      <c r="K203" s="11" t="n"/>
      <c r="L203" s="11" t="n"/>
      <c r="M203" s="12" t="n"/>
      <c r="N203" s="11" t="n"/>
      <c r="O203" s="11" t="n"/>
      <c r="P203" s="11" t="n"/>
      <c r="Q203" s="13" t="n"/>
      <c r="R203" s="11" t="n"/>
      <c r="S203" s="14">
        <f>IF($A203="","",IF(COUNTIFS('Ejemplo movimientos'!$D$7:$D$506,$A203,'Ejemplo movimientos'!$G$7:$G$506,"Sale")&gt;COUNTIFS('Ejemplo movimientos'!$D$7:$D$506,$A203,'Ejemplo movimientos'!$G$7:$G$506,"Entra"),"Afuera","Adentro"))</f>
        <v/>
      </c>
      <c r="T203" s="14">
        <f>IF($A203="","",COUNTIFS('Ejemplo movimientos'!$D$7:$D$506,$A203,'Ejemplo movimientos'!$G$7:$G$506,"Sale"))</f>
        <v/>
      </c>
      <c r="U203" s="14">
        <f>IF($A203="","",COUNTIFS('Ejemplo movimientos'!$D$7:$D$506,$A203,'Ejemplo movimientos'!$G$7:$G$506,"Entra"))</f>
        <v/>
      </c>
    </row>
    <row r="204" ht="18" customHeight="1">
      <c r="A204" s="11" t="n"/>
      <c r="B204" s="11" t="n"/>
      <c r="C204" s="11" t="n"/>
      <c r="D204" s="12" t="n"/>
      <c r="E204" s="11" t="n"/>
      <c r="F204" s="12" t="n"/>
      <c r="G204" s="11" t="n"/>
      <c r="H204" s="12" t="n"/>
      <c r="I204" s="11" t="n"/>
      <c r="J204" s="11" t="n"/>
      <c r="K204" s="11" t="n"/>
      <c r="L204" s="11" t="n"/>
      <c r="M204" s="12" t="n"/>
      <c r="N204" s="11" t="n"/>
      <c r="O204" s="11" t="n"/>
      <c r="P204" s="11" t="n"/>
      <c r="Q204" s="13" t="n"/>
      <c r="R204" s="11" t="n"/>
      <c r="S204" s="14">
        <f>IF($A204="","",IF(COUNTIFS('Ejemplo movimientos'!$D$7:$D$506,$A204,'Ejemplo movimientos'!$G$7:$G$506,"Sale")&gt;COUNTIFS('Ejemplo movimientos'!$D$7:$D$506,$A204,'Ejemplo movimientos'!$G$7:$G$506,"Entra"),"Afuera","Adentro"))</f>
        <v/>
      </c>
      <c r="T204" s="14">
        <f>IF($A204="","",COUNTIFS('Ejemplo movimientos'!$D$7:$D$506,$A204,'Ejemplo movimientos'!$G$7:$G$506,"Sale"))</f>
        <v/>
      </c>
      <c r="U204" s="14">
        <f>IF($A204="","",COUNTIFS('Ejemplo movimientos'!$D$7:$D$506,$A204,'Ejemplo movimientos'!$G$7:$G$506,"Entra"))</f>
        <v/>
      </c>
    </row>
    <row r="205" ht="18" customHeight="1">
      <c r="A205" s="11" t="n"/>
      <c r="B205" s="11" t="n"/>
      <c r="C205" s="11" t="n"/>
      <c r="D205" s="12" t="n"/>
      <c r="E205" s="11" t="n"/>
      <c r="F205" s="12" t="n"/>
      <c r="G205" s="11" t="n"/>
      <c r="H205" s="12" t="n"/>
      <c r="I205" s="11" t="n"/>
      <c r="J205" s="11" t="n"/>
      <c r="K205" s="11" t="n"/>
      <c r="L205" s="11" t="n"/>
      <c r="M205" s="12" t="n"/>
      <c r="N205" s="11" t="n"/>
      <c r="O205" s="11" t="n"/>
      <c r="P205" s="11" t="n"/>
      <c r="Q205" s="13" t="n"/>
      <c r="R205" s="11" t="n"/>
      <c r="S205" s="14">
        <f>IF($A205="","",IF(COUNTIFS('Ejemplo movimientos'!$D$7:$D$506,$A205,'Ejemplo movimientos'!$G$7:$G$506,"Sale")&gt;COUNTIFS('Ejemplo movimientos'!$D$7:$D$506,$A205,'Ejemplo movimientos'!$G$7:$G$506,"Entra"),"Afuera","Adentro"))</f>
        <v/>
      </c>
      <c r="T205" s="14">
        <f>IF($A205="","",COUNTIFS('Ejemplo movimientos'!$D$7:$D$506,$A205,'Ejemplo movimientos'!$G$7:$G$506,"Sale"))</f>
        <v/>
      </c>
      <c r="U205" s="14">
        <f>IF($A205="","",COUNTIFS('Ejemplo movimientos'!$D$7:$D$506,$A205,'Ejemplo movimientos'!$G$7:$G$506,"Entra"))</f>
        <v/>
      </c>
    </row>
    <row r="206" ht="18" customHeight="1">
      <c r="A206" s="11" t="n"/>
      <c r="B206" s="11" t="n"/>
      <c r="C206" s="11" t="n"/>
      <c r="D206" s="12" t="n"/>
      <c r="E206" s="11" t="n"/>
      <c r="F206" s="12" t="n"/>
      <c r="G206" s="11" t="n"/>
      <c r="H206" s="12" t="n"/>
      <c r="I206" s="11" t="n"/>
      <c r="J206" s="11" t="n"/>
      <c r="K206" s="11" t="n"/>
      <c r="L206" s="11" t="n"/>
      <c r="M206" s="12" t="n"/>
      <c r="N206" s="11" t="n"/>
      <c r="O206" s="11" t="n"/>
      <c r="P206" s="11" t="n"/>
      <c r="Q206" s="13" t="n"/>
      <c r="R206" s="11" t="n"/>
      <c r="S206" s="14">
        <f>IF($A206="","",IF(COUNTIFS('Ejemplo movimientos'!$D$7:$D$506,$A206,'Ejemplo movimientos'!$G$7:$G$506,"Sale")&gt;COUNTIFS('Ejemplo movimientos'!$D$7:$D$506,$A206,'Ejemplo movimientos'!$G$7:$G$506,"Entra"),"Afuera","Adentro"))</f>
        <v/>
      </c>
      <c r="T206" s="14">
        <f>IF($A206="","",COUNTIFS('Ejemplo movimientos'!$D$7:$D$506,$A206,'Ejemplo movimientos'!$G$7:$G$506,"Sale"))</f>
        <v/>
      </c>
      <c r="U206" s="14">
        <f>IF($A206="","",COUNTIFS('Ejemplo movimientos'!$D$7:$D$506,$A206,'Ejemplo movimientos'!$G$7:$G$506,"Entra"))</f>
        <v/>
      </c>
    </row>
    <row r="207" ht="18" customHeight="1">
      <c r="A207" s="11" t="n"/>
      <c r="B207" s="11" t="n"/>
      <c r="C207" s="11" t="n"/>
      <c r="D207" s="12" t="n"/>
      <c r="E207" s="11" t="n"/>
      <c r="F207" s="12" t="n"/>
      <c r="G207" s="11" t="n"/>
      <c r="H207" s="12" t="n"/>
      <c r="I207" s="11" t="n"/>
      <c r="J207" s="11" t="n"/>
      <c r="K207" s="11" t="n"/>
      <c r="L207" s="11" t="n"/>
      <c r="M207" s="12" t="n"/>
      <c r="N207" s="11" t="n"/>
      <c r="O207" s="11" t="n"/>
      <c r="P207" s="11" t="n"/>
      <c r="Q207" s="13" t="n"/>
      <c r="R207" s="11" t="n"/>
      <c r="S207" s="14">
        <f>IF($A207="","",IF(COUNTIFS('Ejemplo movimientos'!$D$7:$D$506,$A207,'Ejemplo movimientos'!$G$7:$G$506,"Sale")&gt;COUNTIFS('Ejemplo movimientos'!$D$7:$D$506,$A207,'Ejemplo movimientos'!$G$7:$G$506,"Entra"),"Afuera","Adentro"))</f>
        <v/>
      </c>
      <c r="T207" s="14">
        <f>IF($A207="","",COUNTIFS('Ejemplo movimientos'!$D$7:$D$506,$A207,'Ejemplo movimientos'!$G$7:$G$506,"Sale"))</f>
        <v/>
      </c>
      <c r="U207" s="14">
        <f>IF($A207="","",COUNTIFS('Ejemplo movimientos'!$D$7:$D$506,$A207,'Ejemplo movimientos'!$G$7:$G$506,"Entra"))</f>
        <v/>
      </c>
    </row>
    <row r="208" ht="18" customHeight="1">
      <c r="A208" s="11" t="n"/>
      <c r="B208" s="11" t="n"/>
      <c r="C208" s="11" t="n"/>
      <c r="D208" s="12" t="n"/>
      <c r="E208" s="11" t="n"/>
      <c r="F208" s="12" t="n"/>
      <c r="G208" s="11" t="n"/>
      <c r="H208" s="12" t="n"/>
      <c r="I208" s="11" t="n"/>
      <c r="J208" s="11" t="n"/>
      <c r="K208" s="11" t="n"/>
      <c r="L208" s="11" t="n"/>
      <c r="M208" s="12" t="n"/>
      <c r="N208" s="11" t="n"/>
      <c r="O208" s="11" t="n"/>
      <c r="P208" s="11" t="n"/>
      <c r="Q208" s="13" t="n"/>
      <c r="R208" s="11" t="n"/>
      <c r="S208" s="14">
        <f>IF($A208="","",IF(COUNTIFS('Ejemplo movimientos'!$D$7:$D$506,$A208,'Ejemplo movimientos'!$G$7:$G$506,"Sale")&gt;COUNTIFS('Ejemplo movimientos'!$D$7:$D$506,$A208,'Ejemplo movimientos'!$G$7:$G$506,"Entra"),"Afuera","Adentro"))</f>
        <v/>
      </c>
      <c r="T208" s="14">
        <f>IF($A208="","",COUNTIFS('Ejemplo movimientos'!$D$7:$D$506,$A208,'Ejemplo movimientos'!$G$7:$G$506,"Sale"))</f>
        <v/>
      </c>
      <c r="U208" s="14">
        <f>IF($A208="","",COUNTIFS('Ejemplo movimientos'!$D$7:$D$506,$A208,'Ejemplo movimientos'!$G$7:$G$506,"Entra"))</f>
        <v/>
      </c>
    </row>
    <row r="209" ht="18" customHeight="1">
      <c r="A209" s="11" t="n"/>
      <c r="B209" s="11" t="n"/>
      <c r="C209" s="11" t="n"/>
      <c r="D209" s="12" t="n"/>
      <c r="E209" s="11" t="n"/>
      <c r="F209" s="12" t="n"/>
      <c r="G209" s="11" t="n"/>
      <c r="H209" s="12" t="n"/>
      <c r="I209" s="11" t="n"/>
      <c r="J209" s="11" t="n"/>
      <c r="K209" s="11" t="n"/>
      <c r="L209" s="11" t="n"/>
      <c r="M209" s="12" t="n"/>
      <c r="N209" s="11" t="n"/>
      <c r="O209" s="11" t="n"/>
      <c r="P209" s="11" t="n"/>
      <c r="Q209" s="13" t="n"/>
      <c r="R209" s="11" t="n"/>
      <c r="S209" s="14">
        <f>IF($A209="","",IF(COUNTIFS('Ejemplo movimientos'!$D$7:$D$506,$A209,'Ejemplo movimientos'!$G$7:$G$506,"Sale")&gt;COUNTIFS('Ejemplo movimientos'!$D$7:$D$506,$A209,'Ejemplo movimientos'!$G$7:$G$506,"Entra"),"Afuera","Adentro"))</f>
        <v/>
      </c>
      <c r="T209" s="14">
        <f>IF($A209="","",COUNTIFS('Ejemplo movimientos'!$D$7:$D$506,$A209,'Ejemplo movimientos'!$G$7:$G$506,"Sale"))</f>
        <v/>
      </c>
      <c r="U209" s="14">
        <f>IF($A209="","",COUNTIFS('Ejemplo movimientos'!$D$7:$D$506,$A209,'Ejemplo movimientos'!$G$7:$G$506,"Entra"))</f>
        <v/>
      </c>
    </row>
    <row r="210" ht="18" customHeight="1">
      <c r="A210" s="11" t="n"/>
      <c r="B210" s="11" t="n"/>
      <c r="C210" s="11" t="n"/>
      <c r="D210" s="12" t="n"/>
      <c r="E210" s="11" t="n"/>
      <c r="F210" s="12" t="n"/>
      <c r="G210" s="11" t="n"/>
      <c r="H210" s="12" t="n"/>
      <c r="I210" s="11" t="n"/>
      <c r="J210" s="11" t="n"/>
      <c r="K210" s="11" t="n"/>
      <c r="L210" s="11" t="n"/>
      <c r="M210" s="12" t="n"/>
      <c r="N210" s="11" t="n"/>
      <c r="O210" s="11" t="n"/>
      <c r="P210" s="11" t="n"/>
      <c r="Q210" s="13" t="n"/>
      <c r="R210" s="11" t="n"/>
      <c r="S210" s="14">
        <f>IF($A210="","",IF(COUNTIFS('Ejemplo movimientos'!$D$7:$D$506,$A210,'Ejemplo movimientos'!$G$7:$G$506,"Sale")&gt;COUNTIFS('Ejemplo movimientos'!$D$7:$D$506,$A210,'Ejemplo movimientos'!$G$7:$G$506,"Entra"),"Afuera","Adentro"))</f>
        <v/>
      </c>
      <c r="T210" s="14">
        <f>IF($A210="","",COUNTIFS('Ejemplo movimientos'!$D$7:$D$506,$A210,'Ejemplo movimientos'!$G$7:$G$506,"Sale"))</f>
        <v/>
      </c>
      <c r="U210" s="14">
        <f>IF($A210="","",COUNTIFS('Ejemplo movimientos'!$D$7:$D$506,$A210,'Ejemplo movimientos'!$G$7:$G$506,"Entra"))</f>
        <v/>
      </c>
    </row>
    <row r="211" ht="18" customHeight="1">
      <c r="A211" s="11" t="n"/>
      <c r="B211" s="11" t="n"/>
      <c r="C211" s="11" t="n"/>
      <c r="D211" s="12" t="n"/>
      <c r="E211" s="11" t="n"/>
      <c r="F211" s="12" t="n"/>
      <c r="G211" s="11" t="n"/>
      <c r="H211" s="12" t="n"/>
      <c r="I211" s="11" t="n"/>
      <c r="J211" s="11" t="n"/>
      <c r="K211" s="11" t="n"/>
      <c r="L211" s="11" t="n"/>
      <c r="M211" s="12" t="n"/>
      <c r="N211" s="11" t="n"/>
      <c r="O211" s="11" t="n"/>
      <c r="P211" s="11" t="n"/>
      <c r="Q211" s="13" t="n"/>
      <c r="R211" s="11" t="n"/>
      <c r="S211" s="14">
        <f>IF($A211="","",IF(COUNTIFS('Ejemplo movimientos'!$D$7:$D$506,$A211,'Ejemplo movimientos'!$G$7:$G$506,"Sale")&gt;COUNTIFS('Ejemplo movimientos'!$D$7:$D$506,$A211,'Ejemplo movimientos'!$G$7:$G$506,"Entra"),"Afuera","Adentro"))</f>
        <v/>
      </c>
      <c r="T211" s="14">
        <f>IF($A211="","",COUNTIFS('Ejemplo movimientos'!$D$7:$D$506,$A211,'Ejemplo movimientos'!$G$7:$G$506,"Sale"))</f>
        <v/>
      </c>
      <c r="U211" s="14">
        <f>IF($A211="","",COUNTIFS('Ejemplo movimientos'!$D$7:$D$506,$A211,'Ejemplo movimientos'!$G$7:$G$506,"Entra"))</f>
        <v/>
      </c>
    </row>
    <row r="212" ht="18" customHeight="1">
      <c r="A212" s="11" t="n"/>
      <c r="B212" s="11" t="n"/>
      <c r="C212" s="11" t="n"/>
      <c r="D212" s="12" t="n"/>
      <c r="E212" s="11" t="n"/>
      <c r="F212" s="12" t="n"/>
      <c r="G212" s="11" t="n"/>
      <c r="H212" s="12" t="n"/>
      <c r="I212" s="11" t="n"/>
      <c r="J212" s="11" t="n"/>
      <c r="K212" s="11" t="n"/>
      <c r="L212" s="11" t="n"/>
      <c r="M212" s="12" t="n"/>
      <c r="N212" s="11" t="n"/>
      <c r="O212" s="11" t="n"/>
      <c r="P212" s="11" t="n"/>
      <c r="Q212" s="13" t="n"/>
      <c r="R212" s="11" t="n"/>
      <c r="S212" s="14">
        <f>IF($A212="","",IF(COUNTIFS('Ejemplo movimientos'!$D$7:$D$506,$A212,'Ejemplo movimientos'!$G$7:$G$506,"Sale")&gt;COUNTIFS('Ejemplo movimientos'!$D$7:$D$506,$A212,'Ejemplo movimientos'!$G$7:$G$506,"Entra"),"Afuera","Adentro"))</f>
        <v/>
      </c>
      <c r="T212" s="14">
        <f>IF($A212="","",COUNTIFS('Ejemplo movimientos'!$D$7:$D$506,$A212,'Ejemplo movimientos'!$G$7:$G$506,"Sale"))</f>
        <v/>
      </c>
      <c r="U212" s="14">
        <f>IF($A212="","",COUNTIFS('Ejemplo movimientos'!$D$7:$D$506,$A212,'Ejemplo movimientos'!$G$7:$G$506,"Entra"))</f>
        <v/>
      </c>
    </row>
    <row r="213" ht="18" customHeight="1">
      <c r="A213" s="11" t="n"/>
      <c r="B213" s="11" t="n"/>
      <c r="C213" s="11" t="n"/>
      <c r="D213" s="12" t="n"/>
      <c r="E213" s="11" t="n"/>
      <c r="F213" s="12" t="n"/>
      <c r="G213" s="11" t="n"/>
      <c r="H213" s="12" t="n"/>
      <c r="I213" s="11" t="n"/>
      <c r="J213" s="11" t="n"/>
      <c r="K213" s="11" t="n"/>
      <c r="L213" s="11" t="n"/>
      <c r="M213" s="12" t="n"/>
      <c r="N213" s="11" t="n"/>
      <c r="O213" s="11" t="n"/>
      <c r="P213" s="11" t="n"/>
      <c r="Q213" s="13" t="n"/>
      <c r="R213" s="11" t="n"/>
      <c r="S213" s="14">
        <f>IF($A213="","",IF(COUNTIFS('Ejemplo movimientos'!$D$7:$D$506,$A213,'Ejemplo movimientos'!$G$7:$G$506,"Sale")&gt;COUNTIFS('Ejemplo movimientos'!$D$7:$D$506,$A213,'Ejemplo movimientos'!$G$7:$G$506,"Entra"),"Afuera","Adentro"))</f>
        <v/>
      </c>
      <c r="T213" s="14">
        <f>IF($A213="","",COUNTIFS('Ejemplo movimientos'!$D$7:$D$506,$A213,'Ejemplo movimientos'!$G$7:$G$506,"Sale"))</f>
        <v/>
      </c>
      <c r="U213" s="14">
        <f>IF($A213="","",COUNTIFS('Ejemplo movimientos'!$D$7:$D$506,$A213,'Ejemplo movimientos'!$G$7:$G$506,"Entra"))</f>
        <v/>
      </c>
    </row>
    <row r="214" ht="18" customHeight="1">
      <c r="A214" s="11" t="n"/>
      <c r="B214" s="11" t="n"/>
      <c r="C214" s="11" t="n"/>
      <c r="D214" s="12" t="n"/>
      <c r="E214" s="11" t="n"/>
      <c r="F214" s="12" t="n"/>
      <c r="G214" s="11" t="n"/>
      <c r="H214" s="12" t="n"/>
      <c r="I214" s="11" t="n"/>
      <c r="J214" s="11" t="n"/>
      <c r="K214" s="11" t="n"/>
      <c r="L214" s="11" t="n"/>
      <c r="M214" s="12" t="n"/>
      <c r="N214" s="11" t="n"/>
      <c r="O214" s="11" t="n"/>
      <c r="P214" s="11" t="n"/>
      <c r="Q214" s="13" t="n"/>
      <c r="R214" s="11" t="n"/>
      <c r="S214" s="14">
        <f>IF($A214="","",IF(COUNTIFS('Ejemplo movimientos'!$D$7:$D$506,$A214,'Ejemplo movimientos'!$G$7:$G$506,"Sale")&gt;COUNTIFS('Ejemplo movimientos'!$D$7:$D$506,$A214,'Ejemplo movimientos'!$G$7:$G$506,"Entra"),"Afuera","Adentro"))</f>
        <v/>
      </c>
      <c r="T214" s="14">
        <f>IF($A214="","",COUNTIFS('Ejemplo movimientos'!$D$7:$D$506,$A214,'Ejemplo movimientos'!$G$7:$G$506,"Sale"))</f>
        <v/>
      </c>
      <c r="U214" s="14">
        <f>IF($A214="","",COUNTIFS('Ejemplo movimientos'!$D$7:$D$506,$A214,'Ejemplo movimientos'!$G$7:$G$506,"Entra"))</f>
        <v/>
      </c>
    </row>
    <row r="215" ht="18" customHeight="1">
      <c r="A215" s="11" t="n"/>
      <c r="B215" s="11" t="n"/>
      <c r="C215" s="11" t="n"/>
      <c r="D215" s="12" t="n"/>
      <c r="E215" s="11" t="n"/>
      <c r="F215" s="12" t="n"/>
      <c r="G215" s="11" t="n"/>
      <c r="H215" s="12" t="n"/>
      <c r="I215" s="11" t="n"/>
      <c r="J215" s="11" t="n"/>
      <c r="K215" s="11" t="n"/>
      <c r="L215" s="11" t="n"/>
      <c r="M215" s="12" t="n"/>
      <c r="N215" s="11" t="n"/>
      <c r="O215" s="11" t="n"/>
      <c r="P215" s="11" t="n"/>
      <c r="Q215" s="13" t="n"/>
      <c r="R215" s="11" t="n"/>
      <c r="S215" s="14">
        <f>IF($A215="","",IF(COUNTIFS('Ejemplo movimientos'!$D$7:$D$506,$A215,'Ejemplo movimientos'!$G$7:$G$506,"Sale")&gt;COUNTIFS('Ejemplo movimientos'!$D$7:$D$506,$A215,'Ejemplo movimientos'!$G$7:$G$506,"Entra"),"Afuera","Adentro"))</f>
        <v/>
      </c>
      <c r="T215" s="14">
        <f>IF($A215="","",COUNTIFS('Ejemplo movimientos'!$D$7:$D$506,$A215,'Ejemplo movimientos'!$G$7:$G$506,"Sale"))</f>
        <v/>
      </c>
      <c r="U215" s="14">
        <f>IF($A215="","",COUNTIFS('Ejemplo movimientos'!$D$7:$D$506,$A215,'Ejemplo movimientos'!$G$7:$G$506,"Entra"))</f>
        <v/>
      </c>
    </row>
    <row r="216" ht="18" customHeight="1">
      <c r="A216" s="11" t="n"/>
      <c r="B216" s="11" t="n"/>
      <c r="C216" s="11" t="n"/>
      <c r="D216" s="12" t="n"/>
      <c r="E216" s="11" t="n"/>
      <c r="F216" s="12" t="n"/>
      <c r="G216" s="11" t="n"/>
      <c r="H216" s="12" t="n"/>
      <c r="I216" s="11" t="n"/>
      <c r="J216" s="11" t="n"/>
      <c r="K216" s="11" t="n"/>
      <c r="L216" s="11" t="n"/>
      <c r="M216" s="12" t="n"/>
      <c r="N216" s="11" t="n"/>
      <c r="O216" s="11" t="n"/>
      <c r="P216" s="11" t="n"/>
      <c r="Q216" s="13" t="n"/>
      <c r="R216" s="11" t="n"/>
      <c r="S216" s="14">
        <f>IF($A216="","",IF(COUNTIFS('Ejemplo movimientos'!$D$7:$D$506,$A216,'Ejemplo movimientos'!$G$7:$G$506,"Sale")&gt;COUNTIFS('Ejemplo movimientos'!$D$7:$D$506,$A216,'Ejemplo movimientos'!$G$7:$G$506,"Entra"),"Afuera","Adentro"))</f>
        <v/>
      </c>
      <c r="T216" s="14">
        <f>IF($A216="","",COUNTIFS('Ejemplo movimientos'!$D$7:$D$506,$A216,'Ejemplo movimientos'!$G$7:$G$506,"Sale"))</f>
        <v/>
      </c>
      <c r="U216" s="14">
        <f>IF($A216="","",COUNTIFS('Ejemplo movimientos'!$D$7:$D$506,$A216,'Ejemplo movimientos'!$G$7:$G$506,"Entra"))</f>
        <v/>
      </c>
    </row>
    <row r="217" ht="18" customHeight="1">
      <c r="A217" s="11" t="n"/>
      <c r="B217" s="11" t="n"/>
      <c r="C217" s="11" t="n"/>
      <c r="D217" s="12" t="n"/>
      <c r="E217" s="11" t="n"/>
      <c r="F217" s="12" t="n"/>
      <c r="G217" s="11" t="n"/>
      <c r="H217" s="12" t="n"/>
      <c r="I217" s="11" t="n"/>
      <c r="J217" s="11" t="n"/>
      <c r="K217" s="11" t="n"/>
      <c r="L217" s="11" t="n"/>
      <c r="M217" s="12" t="n"/>
      <c r="N217" s="11" t="n"/>
      <c r="O217" s="11" t="n"/>
      <c r="P217" s="11" t="n"/>
      <c r="Q217" s="13" t="n"/>
      <c r="R217" s="11" t="n"/>
      <c r="S217" s="14">
        <f>IF($A217="","",IF(COUNTIFS('Ejemplo movimientos'!$D$7:$D$506,$A217,'Ejemplo movimientos'!$G$7:$G$506,"Sale")&gt;COUNTIFS('Ejemplo movimientos'!$D$7:$D$506,$A217,'Ejemplo movimientos'!$G$7:$G$506,"Entra"),"Afuera","Adentro"))</f>
        <v/>
      </c>
      <c r="T217" s="14">
        <f>IF($A217="","",COUNTIFS('Ejemplo movimientos'!$D$7:$D$506,$A217,'Ejemplo movimientos'!$G$7:$G$506,"Sale"))</f>
        <v/>
      </c>
      <c r="U217" s="14">
        <f>IF($A217="","",COUNTIFS('Ejemplo movimientos'!$D$7:$D$506,$A217,'Ejemplo movimientos'!$G$7:$G$506,"Entra"))</f>
        <v/>
      </c>
    </row>
    <row r="218" ht="18" customHeight="1">
      <c r="A218" s="11" t="n"/>
      <c r="B218" s="11" t="n"/>
      <c r="C218" s="11" t="n"/>
      <c r="D218" s="12" t="n"/>
      <c r="E218" s="11" t="n"/>
      <c r="F218" s="12" t="n"/>
      <c r="G218" s="11" t="n"/>
      <c r="H218" s="12" t="n"/>
      <c r="I218" s="11" t="n"/>
      <c r="J218" s="11" t="n"/>
      <c r="K218" s="11" t="n"/>
      <c r="L218" s="11" t="n"/>
      <c r="M218" s="12" t="n"/>
      <c r="N218" s="11" t="n"/>
      <c r="O218" s="11" t="n"/>
      <c r="P218" s="11" t="n"/>
      <c r="Q218" s="13" t="n"/>
      <c r="R218" s="11" t="n"/>
      <c r="S218" s="14">
        <f>IF($A218="","",IF(COUNTIFS('Ejemplo movimientos'!$D$7:$D$506,$A218,'Ejemplo movimientos'!$G$7:$G$506,"Sale")&gt;COUNTIFS('Ejemplo movimientos'!$D$7:$D$506,$A218,'Ejemplo movimientos'!$G$7:$G$506,"Entra"),"Afuera","Adentro"))</f>
        <v/>
      </c>
      <c r="T218" s="14">
        <f>IF($A218="","",COUNTIFS('Ejemplo movimientos'!$D$7:$D$506,$A218,'Ejemplo movimientos'!$G$7:$G$506,"Sale"))</f>
        <v/>
      </c>
      <c r="U218" s="14">
        <f>IF($A218="","",COUNTIFS('Ejemplo movimientos'!$D$7:$D$506,$A218,'Ejemplo movimientos'!$G$7:$G$506,"Entra"))</f>
        <v/>
      </c>
    </row>
    <row r="219" ht="18" customHeight="1">
      <c r="A219" s="11" t="n"/>
      <c r="B219" s="11" t="n"/>
      <c r="C219" s="11" t="n"/>
      <c r="D219" s="12" t="n"/>
      <c r="E219" s="11" t="n"/>
      <c r="F219" s="12" t="n"/>
      <c r="G219" s="11" t="n"/>
      <c r="H219" s="12" t="n"/>
      <c r="I219" s="11" t="n"/>
      <c r="J219" s="11" t="n"/>
      <c r="K219" s="11" t="n"/>
      <c r="L219" s="11" t="n"/>
      <c r="M219" s="12" t="n"/>
      <c r="N219" s="11" t="n"/>
      <c r="O219" s="11" t="n"/>
      <c r="P219" s="11" t="n"/>
      <c r="Q219" s="13" t="n"/>
      <c r="R219" s="11" t="n"/>
      <c r="S219" s="14">
        <f>IF($A219="","",IF(COUNTIFS('Ejemplo movimientos'!$D$7:$D$506,$A219,'Ejemplo movimientos'!$G$7:$G$506,"Sale")&gt;COUNTIFS('Ejemplo movimientos'!$D$7:$D$506,$A219,'Ejemplo movimientos'!$G$7:$G$506,"Entra"),"Afuera","Adentro"))</f>
        <v/>
      </c>
      <c r="T219" s="14">
        <f>IF($A219="","",COUNTIFS('Ejemplo movimientos'!$D$7:$D$506,$A219,'Ejemplo movimientos'!$G$7:$G$506,"Sale"))</f>
        <v/>
      </c>
      <c r="U219" s="14">
        <f>IF($A219="","",COUNTIFS('Ejemplo movimientos'!$D$7:$D$506,$A219,'Ejemplo movimientos'!$G$7:$G$506,"Entra"))</f>
        <v/>
      </c>
    </row>
    <row r="220" ht="18" customHeight="1">
      <c r="A220" s="11" t="n"/>
      <c r="B220" s="11" t="n"/>
      <c r="C220" s="11" t="n"/>
      <c r="D220" s="12" t="n"/>
      <c r="E220" s="11" t="n"/>
      <c r="F220" s="12" t="n"/>
      <c r="G220" s="11" t="n"/>
      <c r="H220" s="12" t="n"/>
      <c r="I220" s="11" t="n"/>
      <c r="J220" s="11" t="n"/>
      <c r="K220" s="11" t="n"/>
      <c r="L220" s="11" t="n"/>
      <c r="M220" s="12" t="n"/>
      <c r="N220" s="11" t="n"/>
      <c r="O220" s="11" t="n"/>
      <c r="P220" s="11" t="n"/>
      <c r="Q220" s="13" t="n"/>
      <c r="R220" s="11" t="n"/>
      <c r="S220" s="14">
        <f>IF($A220="","",IF(COUNTIFS('Ejemplo movimientos'!$D$7:$D$506,$A220,'Ejemplo movimientos'!$G$7:$G$506,"Sale")&gt;COUNTIFS('Ejemplo movimientos'!$D$7:$D$506,$A220,'Ejemplo movimientos'!$G$7:$G$506,"Entra"),"Afuera","Adentro"))</f>
        <v/>
      </c>
      <c r="T220" s="14">
        <f>IF($A220="","",COUNTIFS('Ejemplo movimientos'!$D$7:$D$506,$A220,'Ejemplo movimientos'!$G$7:$G$506,"Sale"))</f>
        <v/>
      </c>
      <c r="U220" s="14">
        <f>IF($A220="","",COUNTIFS('Ejemplo movimientos'!$D$7:$D$506,$A220,'Ejemplo movimientos'!$G$7:$G$506,"Entra"))</f>
        <v/>
      </c>
    </row>
    <row r="221" ht="18" customHeight="1">
      <c r="A221" s="11" t="n"/>
      <c r="B221" s="11" t="n"/>
      <c r="C221" s="11" t="n"/>
      <c r="D221" s="12" t="n"/>
      <c r="E221" s="11" t="n"/>
      <c r="F221" s="12" t="n"/>
      <c r="G221" s="11" t="n"/>
      <c r="H221" s="12" t="n"/>
      <c r="I221" s="11" t="n"/>
      <c r="J221" s="11" t="n"/>
      <c r="K221" s="11" t="n"/>
      <c r="L221" s="11" t="n"/>
      <c r="M221" s="12" t="n"/>
      <c r="N221" s="11" t="n"/>
      <c r="O221" s="11" t="n"/>
      <c r="P221" s="11" t="n"/>
      <c r="Q221" s="13" t="n"/>
      <c r="R221" s="11" t="n"/>
      <c r="S221" s="14">
        <f>IF($A221="","",IF(COUNTIFS('Ejemplo movimientos'!$D$7:$D$506,$A221,'Ejemplo movimientos'!$G$7:$G$506,"Sale")&gt;COUNTIFS('Ejemplo movimientos'!$D$7:$D$506,$A221,'Ejemplo movimientos'!$G$7:$G$506,"Entra"),"Afuera","Adentro"))</f>
        <v/>
      </c>
      <c r="T221" s="14">
        <f>IF($A221="","",COUNTIFS('Ejemplo movimientos'!$D$7:$D$506,$A221,'Ejemplo movimientos'!$G$7:$G$506,"Sale"))</f>
        <v/>
      </c>
      <c r="U221" s="14">
        <f>IF($A221="","",COUNTIFS('Ejemplo movimientos'!$D$7:$D$506,$A221,'Ejemplo movimientos'!$G$7:$G$506,"Entra"))</f>
        <v/>
      </c>
    </row>
    <row r="222" ht="18" customHeight="1">
      <c r="A222" s="11" t="n"/>
      <c r="B222" s="11" t="n"/>
      <c r="C222" s="11" t="n"/>
      <c r="D222" s="12" t="n"/>
      <c r="E222" s="11" t="n"/>
      <c r="F222" s="12" t="n"/>
      <c r="G222" s="11" t="n"/>
      <c r="H222" s="12" t="n"/>
      <c r="I222" s="11" t="n"/>
      <c r="J222" s="11" t="n"/>
      <c r="K222" s="11" t="n"/>
      <c r="L222" s="11" t="n"/>
      <c r="M222" s="12" t="n"/>
      <c r="N222" s="11" t="n"/>
      <c r="O222" s="11" t="n"/>
      <c r="P222" s="11" t="n"/>
      <c r="Q222" s="13" t="n"/>
      <c r="R222" s="11" t="n"/>
      <c r="S222" s="14">
        <f>IF($A222="","",IF(COUNTIFS('Ejemplo movimientos'!$D$7:$D$506,$A222,'Ejemplo movimientos'!$G$7:$G$506,"Sale")&gt;COUNTIFS('Ejemplo movimientos'!$D$7:$D$506,$A222,'Ejemplo movimientos'!$G$7:$G$506,"Entra"),"Afuera","Adentro"))</f>
        <v/>
      </c>
      <c r="T222" s="14">
        <f>IF($A222="","",COUNTIFS('Ejemplo movimientos'!$D$7:$D$506,$A222,'Ejemplo movimientos'!$G$7:$G$506,"Sale"))</f>
        <v/>
      </c>
      <c r="U222" s="14">
        <f>IF($A222="","",COUNTIFS('Ejemplo movimientos'!$D$7:$D$506,$A222,'Ejemplo movimientos'!$G$7:$G$506,"Entra"))</f>
        <v/>
      </c>
    </row>
    <row r="223" ht="18" customHeight="1">
      <c r="A223" s="11" t="n"/>
      <c r="B223" s="11" t="n"/>
      <c r="C223" s="11" t="n"/>
      <c r="D223" s="12" t="n"/>
      <c r="E223" s="11" t="n"/>
      <c r="F223" s="12" t="n"/>
      <c r="G223" s="11" t="n"/>
      <c r="H223" s="12" t="n"/>
      <c r="I223" s="11" t="n"/>
      <c r="J223" s="11" t="n"/>
      <c r="K223" s="11" t="n"/>
      <c r="L223" s="11" t="n"/>
      <c r="M223" s="12" t="n"/>
      <c r="N223" s="11" t="n"/>
      <c r="O223" s="11" t="n"/>
      <c r="P223" s="11" t="n"/>
      <c r="Q223" s="13" t="n"/>
      <c r="R223" s="11" t="n"/>
      <c r="S223" s="14">
        <f>IF($A223="","",IF(COUNTIFS('Ejemplo movimientos'!$D$7:$D$506,$A223,'Ejemplo movimientos'!$G$7:$G$506,"Sale")&gt;COUNTIFS('Ejemplo movimientos'!$D$7:$D$506,$A223,'Ejemplo movimientos'!$G$7:$G$506,"Entra"),"Afuera","Adentro"))</f>
        <v/>
      </c>
      <c r="T223" s="14">
        <f>IF($A223="","",COUNTIFS('Ejemplo movimientos'!$D$7:$D$506,$A223,'Ejemplo movimientos'!$G$7:$G$506,"Sale"))</f>
        <v/>
      </c>
      <c r="U223" s="14">
        <f>IF($A223="","",COUNTIFS('Ejemplo movimientos'!$D$7:$D$506,$A223,'Ejemplo movimientos'!$G$7:$G$506,"Entra"))</f>
        <v/>
      </c>
    </row>
    <row r="224" ht="18" customHeight="1">
      <c r="A224" s="11" t="n"/>
      <c r="B224" s="11" t="n"/>
      <c r="C224" s="11" t="n"/>
      <c r="D224" s="12" t="n"/>
      <c r="E224" s="11" t="n"/>
      <c r="F224" s="12" t="n"/>
      <c r="G224" s="11" t="n"/>
      <c r="H224" s="12" t="n"/>
      <c r="I224" s="11" t="n"/>
      <c r="J224" s="11" t="n"/>
      <c r="K224" s="11" t="n"/>
      <c r="L224" s="11" t="n"/>
      <c r="M224" s="12" t="n"/>
      <c r="N224" s="11" t="n"/>
      <c r="O224" s="11" t="n"/>
      <c r="P224" s="11" t="n"/>
      <c r="Q224" s="13" t="n"/>
      <c r="R224" s="11" t="n"/>
      <c r="S224" s="14">
        <f>IF($A224="","",IF(COUNTIFS('Ejemplo movimientos'!$D$7:$D$506,$A224,'Ejemplo movimientos'!$G$7:$G$506,"Sale")&gt;COUNTIFS('Ejemplo movimientos'!$D$7:$D$506,$A224,'Ejemplo movimientos'!$G$7:$G$506,"Entra"),"Afuera","Adentro"))</f>
        <v/>
      </c>
      <c r="T224" s="14">
        <f>IF($A224="","",COUNTIFS('Ejemplo movimientos'!$D$7:$D$506,$A224,'Ejemplo movimientos'!$G$7:$G$506,"Sale"))</f>
        <v/>
      </c>
      <c r="U224" s="14">
        <f>IF($A224="","",COUNTIFS('Ejemplo movimientos'!$D$7:$D$506,$A224,'Ejemplo movimientos'!$G$7:$G$506,"Entra"))</f>
        <v/>
      </c>
    </row>
    <row r="225" ht="18" customHeight="1">
      <c r="A225" s="11" t="n"/>
      <c r="B225" s="11" t="n"/>
      <c r="C225" s="11" t="n"/>
      <c r="D225" s="12" t="n"/>
      <c r="E225" s="11" t="n"/>
      <c r="F225" s="12" t="n"/>
      <c r="G225" s="11" t="n"/>
      <c r="H225" s="12" t="n"/>
      <c r="I225" s="11" t="n"/>
      <c r="J225" s="11" t="n"/>
      <c r="K225" s="11" t="n"/>
      <c r="L225" s="11" t="n"/>
      <c r="M225" s="12" t="n"/>
      <c r="N225" s="11" t="n"/>
      <c r="O225" s="11" t="n"/>
      <c r="P225" s="11" t="n"/>
      <c r="Q225" s="13" t="n"/>
      <c r="R225" s="11" t="n"/>
      <c r="S225" s="14">
        <f>IF($A225="","",IF(COUNTIFS('Ejemplo movimientos'!$D$7:$D$506,$A225,'Ejemplo movimientos'!$G$7:$G$506,"Sale")&gt;COUNTIFS('Ejemplo movimientos'!$D$7:$D$506,$A225,'Ejemplo movimientos'!$G$7:$G$506,"Entra"),"Afuera","Adentro"))</f>
        <v/>
      </c>
      <c r="T225" s="14">
        <f>IF($A225="","",COUNTIFS('Ejemplo movimientos'!$D$7:$D$506,$A225,'Ejemplo movimientos'!$G$7:$G$506,"Sale"))</f>
        <v/>
      </c>
      <c r="U225" s="14">
        <f>IF($A225="","",COUNTIFS('Ejemplo movimientos'!$D$7:$D$506,$A225,'Ejemplo movimientos'!$G$7:$G$506,"Entra"))</f>
        <v/>
      </c>
    </row>
    <row r="226" ht="18" customHeight="1">
      <c r="A226" s="11" t="n"/>
      <c r="B226" s="11" t="n"/>
      <c r="C226" s="11" t="n"/>
      <c r="D226" s="12" t="n"/>
      <c r="E226" s="11" t="n"/>
      <c r="F226" s="12" t="n"/>
      <c r="G226" s="11" t="n"/>
      <c r="H226" s="12" t="n"/>
      <c r="I226" s="11" t="n"/>
      <c r="J226" s="11" t="n"/>
      <c r="K226" s="11" t="n"/>
      <c r="L226" s="11" t="n"/>
      <c r="M226" s="12" t="n"/>
      <c r="N226" s="11" t="n"/>
      <c r="O226" s="11" t="n"/>
      <c r="P226" s="11" t="n"/>
      <c r="Q226" s="13" t="n"/>
      <c r="R226" s="11" t="n"/>
      <c r="S226" s="14">
        <f>IF($A226="","",IF(COUNTIFS('Ejemplo movimientos'!$D$7:$D$506,$A226,'Ejemplo movimientos'!$G$7:$G$506,"Sale")&gt;COUNTIFS('Ejemplo movimientos'!$D$7:$D$506,$A226,'Ejemplo movimientos'!$G$7:$G$506,"Entra"),"Afuera","Adentro"))</f>
        <v/>
      </c>
      <c r="T226" s="14">
        <f>IF($A226="","",COUNTIFS('Ejemplo movimientos'!$D$7:$D$506,$A226,'Ejemplo movimientos'!$G$7:$G$506,"Sale"))</f>
        <v/>
      </c>
      <c r="U226" s="14">
        <f>IF($A226="","",COUNTIFS('Ejemplo movimientos'!$D$7:$D$506,$A226,'Ejemplo movimientos'!$G$7:$G$506,"Entra"))</f>
        <v/>
      </c>
    </row>
    <row r="227" ht="18" customHeight="1">
      <c r="A227" s="11" t="n"/>
      <c r="B227" s="11" t="n"/>
      <c r="C227" s="11" t="n"/>
      <c r="D227" s="12" t="n"/>
      <c r="E227" s="11" t="n"/>
      <c r="F227" s="12" t="n"/>
      <c r="G227" s="11" t="n"/>
      <c r="H227" s="12" t="n"/>
      <c r="I227" s="11" t="n"/>
      <c r="J227" s="11" t="n"/>
      <c r="K227" s="11" t="n"/>
      <c r="L227" s="11" t="n"/>
      <c r="M227" s="12" t="n"/>
      <c r="N227" s="11" t="n"/>
      <c r="O227" s="11" t="n"/>
      <c r="P227" s="11" t="n"/>
      <c r="Q227" s="13" t="n"/>
      <c r="R227" s="11" t="n"/>
      <c r="S227" s="14">
        <f>IF($A227="","",IF(COUNTIFS('Ejemplo movimientos'!$D$7:$D$506,$A227,'Ejemplo movimientos'!$G$7:$G$506,"Sale")&gt;COUNTIFS('Ejemplo movimientos'!$D$7:$D$506,$A227,'Ejemplo movimientos'!$G$7:$G$506,"Entra"),"Afuera","Adentro"))</f>
        <v/>
      </c>
      <c r="T227" s="14">
        <f>IF($A227="","",COUNTIFS('Ejemplo movimientos'!$D$7:$D$506,$A227,'Ejemplo movimientos'!$G$7:$G$506,"Sale"))</f>
        <v/>
      </c>
      <c r="U227" s="14">
        <f>IF($A227="","",COUNTIFS('Ejemplo movimientos'!$D$7:$D$506,$A227,'Ejemplo movimientos'!$G$7:$G$506,"Entra"))</f>
        <v/>
      </c>
    </row>
    <row r="228" ht="18" customHeight="1">
      <c r="A228" s="11" t="n"/>
      <c r="B228" s="11" t="n"/>
      <c r="C228" s="11" t="n"/>
      <c r="D228" s="12" t="n"/>
      <c r="E228" s="11" t="n"/>
      <c r="F228" s="12" t="n"/>
      <c r="G228" s="11" t="n"/>
      <c r="H228" s="12" t="n"/>
      <c r="I228" s="11" t="n"/>
      <c r="J228" s="11" t="n"/>
      <c r="K228" s="11" t="n"/>
      <c r="L228" s="11" t="n"/>
      <c r="M228" s="12" t="n"/>
      <c r="N228" s="11" t="n"/>
      <c r="O228" s="11" t="n"/>
      <c r="P228" s="11" t="n"/>
      <c r="Q228" s="13" t="n"/>
      <c r="R228" s="11" t="n"/>
      <c r="S228" s="14">
        <f>IF($A228="","",IF(COUNTIFS('Ejemplo movimientos'!$D$7:$D$506,$A228,'Ejemplo movimientos'!$G$7:$G$506,"Sale")&gt;COUNTIFS('Ejemplo movimientos'!$D$7:$D$506,$A228,'Ejemplo movimientos'!$G$7:$G$506,"Entra"),"Afuera","Adentro"))</f>
        <v/>
      </c>
      <c r="T228" s="14">
        <f>IF($A228="","",COUNTIFS('Ejemplo movimientos'!$D$7:$D$506,$A228,'Ejemplo movimientos'!$G$7:$G$506,"Sale"))</f>
        <v/>
      </c>
      <c r="U228" s="14">
        <f>IF($A228="","",COUNTIFS('Ejemplo movimientos'!$D$7:$D$506,$A228,'Ejemplo movimientos'!$G$7:$G$506,"Entra"))</f>
        <v/>
      </c>
    </row>
    <row r="229" ht="18" customHeight="1">
      <c r="A229" s="11" t="n"/>
      <c r="B229" s="11" t="n"/>
      <c r="C229" s="11" t="n"/>
      <c r="D229" s="12" t="n"/>
      <c r="E229" s="11" t="n"/>
      <c r="F229" s="12" t="n"/>
      <c r="G229" s="11" t="n"/>
      <c r="H229" s="12" t="n"/>
      <c r="I229" s="11" t="n"/>
      <c r="J229" s="11" t="n"/>
      <c r="K229" s="11" t="n"/>
      <c r="L229" s="11" t="n"/>
      <c r="M229" s="12" t="n"/>
      <c r="N229" s="11" t="n"/>
      <c r="O229" s="11" t="n"/>
      <c r="P229" s="11" t="n"/>
      <c r="Q229" s="13" t="n"/>
      <c r="R229" s="11" t="n"/>
      <c r="S229" s="14">
        <f>IF($A229="","",IF(COUNTIFS('Ejemplo movimientos'!$D$7:$D$506,$A229,'Ejemplo movimientos'!$G$7:$G$506,"Sale")&gt;COUNTIFS('Ejemplo movimientos'!$D$7:$D$506,$A229,'Ejemplo movimientos'!$G$7:$G$506,"Entra"),"Afuera","Adentro"))</f>
        <v/>
      </c>
      <c r="T229" s="14">
        <f>IF($A229="","",COUNTIFS('Ejemplo movimientos'!$D$7:$D$506,$A229,'Ejemplo movimientos'!$G$7:$G$506,"Sale"))</f>
        <v/>
      </c>
      <c r="U229" s="14">
        <f>IF($A229="","",COUNTIFS('Ejemplo movimientos'!$D$7:$D$506,$A229,'Ejemplo movimientos'!$G$7:$G$506,"Entra"))</f>
        <v/>
      </c>
    </row>
    <row r="230" ht="18" customHeight="1">
      <c r="A230" s="11" t="n"/>
      <c r="B230" s="11" t="n"/>
      <c r="C230" s="11" t="n"/>
      <c r="D230" s="12" t="n"/>
      <c r="E230" s="11" t="n"/>
      <c r="F230" s="12" t="n"/>
      <c r="G230" s="11" t="n"/>
      <c r="H230" s="12" t="n"/>
      <c r="I230" s="11" t="n"/>
      <c r="J230" s="11" t="n"/>
      <c r="K230" s="11" t="n"/>
      <c r="L230" s="11" t="n"/>
      <c r="M230" s="12" t="n"/>
      <c r="N230" s="11" t="n"/>
      <c r="O230" s="11" t="n"/>
      <c r="P230" s="11" t="n"/>
      <c r="Q230" s="13" t="n"/>
      <c r="R230" s="11" t="n"/>
      <c r="S230" s="14">
        <f>IF($A230="","",IF(COUNTIFS('Ejemplo movimientos'!$D$7:$D$506,$A230,'Ejemplo movimientos'!$G$7:$G$506,"Sale")&gt;COUNTIFS('Ejemplo movimientos'!$D$7:$D$506,$A230,'Ejemplo movimientos'!$G$7:$G$506,"Entra"),"Afuera","Adentro"))</f>
        <v/>
      </c>
      <c r="T230" s="14">
        <f>IF($A230="","",COUNTIFS('Ejemplo movimientos'!$D$7:$D$506,$A230,'Ejemplo movimientos'!$G$7:$G$506,"Sale"))</f>
        <v/>
      </c>
      <c r="U230" s="14">
        <f>IF($A230="","",COUNTIFS('Ejemplo movimientos'!$D$7:$D$506,$A230,'Ejemplo movimientos'!$G$7:$G$506,"Entra"))</f>
        <v/>
      </c>
    </row>
    <row r="231" ht="18" customHeight="1">
      <c r="A231" s="11" t="n"/>
      <c r="B231" s="11" t="n"/>
      <c r="C231" s="11" t="n"/>
      <c r="D231" s="12" t="n"/>
      <c r="E231" s="11" t="n"/>
      <c r="F231" s="12" t="n"/>
      <c r="G231" s="11" t="n"/>
      <c r="H231" s="12" t="n"/>
      <c r="I231" s="11" t="n"/>
      <c r="J231" s="11" t="n"/>
      <c r="K231" s="11" t="n"/>
      <c r="L231" s="11" t="n"/>
      <c r="M231" s="12" t="n"/>
      <c r="N231" s="11" t="n"/>
      <c r="O231" s="11" t="n"/>
      <c r="P231" s="11" t="n"/>
      <c r="Q231" s="13" t="n"/>
      <c r="R231" s="11" t="n"/>
      <c r="S231" s="14">
        <f>IF($A231="","",IF(COUNTIFS('Ejemplo movimientos'!$D$7:$D$506,$A231,'Ejemplo movimientos'!$G$7:$G$506,"Sale")&gt;COUNTIFS('Ejemplo movimientos'!$D$7:$D$506,$A231,'Ejemplo movimientos'!$G$7:$G$506,"Entra"),"Afuera","Adentro"))</f>
        <v/>
      </c>
      <c r="T231" s="14">
        <f>IF($A231="","",COUNTIFS('Ejemplo movimientos'!$D$7:$D$506,$A231,'Ejemplo movimientos'!$G$7:$G$506,"Sale"))</f>
        <v/>
      </c>
      <c r="U231" s="14">
        <f>IF($A231="","",COUNTIFS('Ejemplo movimientos'!$D$7:$D$506,$A231,'Ejemplo movimientos'!$G$7:$G$506,"Entra"))</f>
        <v/>
      </c>
    </row>
    <row r="232" ht="18" customHeight="1">
      <c r="A232" s="11" t="n"/>
      <c r="B232" s="11" t="n"/>
      <c r="C232" s="11" t="n"/>
      <c r="D232" s="12" t="n"/>
      <c r="E232" s="11" t="n"/>
      <c r="F232" s="12" t="n"/>
      <c r="G232" s="11" t="n"/>
      <c r="H232" s="12" t="n"/>
      <c r="I232" s="11" t="n"/>
      <c r="J232" s="11" t="n"/>
      <c r="K232" s="11" t="n"/>
      <c r="L232" s="11" t="n"/>
      <c r="M232" s="12" t="n"/>
      <c r="N232" s="11" t="n"/>
      <c r="O232" s="11" t="n"/>
      <c r="P232" s="11" t="n"/>
      <c r="Q232" s="13" t="n"/>
      <c r="R232" s="11" t="n"/>
      <c r="S232" s="14">
        <f>IF($A232="","",IF(COUNTIFS('Ejemplo movimientos'!$D$7:$D$506,$A232,'Ejemplo movimientos'!$G$7:$G$506,"Sale")&gt;COUNTIFS('Ejemplo movimientos'!$D$7:$D$506,$A232,'Ejemplo movimientos'!$G$7:$G$506,"Entra"),"Afuera","Adentro"))</f>
        <v/>
      </c>
      <c r="T232" s="14">
        <f>IF($A232="","",COUNTIFS('Ejemplo movimientos'!$D$7:$D$506,$A232,'Ejemplo movimientos'!$G$7:$G$506,"Sale"))</f>
        <v/>
      </c>
      <c r="U232" s="14">
        <f>IF($A232="","",COUNTIFS('Ejemplo movimientos'!$D$7:$D$506,$A232,'Ejemplo movimientos'!$G$7:$G$506,"Entra"))</f>
        <v/>
      </c>
    </row>
    <row r="233" ht="18" customHeight="1">
      <c r="A233" s="11" t="n"/>
      <c r="B233" s="11" t="n"/>
      <c r="C233" s="11" t="n"/>
      <c r="D233" s="12" t="n"/>
      <c r="E233" s="11" t="n"/>
      <c r="F233" s="12" t="n"/>
      <c r="G233" s="11" t="n"/>
      <c r="H233" s="12" t="n"/>
      <c r="I233" s="11" t="n"/>
      <c r="J233" s="11" t="n"/>
      <c r="K233" s="11" t="n"/>
      <c r="L233" s="11" t="n"/>
      <c r="M233" s="12" t="n"/>
      <c r="N233" s="11" t="n"/>
      <c r="O233" s="11" t="n"/>
      <c r="P233" s="11" t="n"/>
      <c r="Q233" s="13" t="n"/>
      <c r="R233" s="11" t="n"/>
      <c r="S233" s="14">
        <f>IF($A233="","",IF(COUNTIFS('Ejemplo movimientos'!$D$7:$D$506,$A233,'Ejemplo movimientos'!$G$7:$G$506,"Sale")&gt;COUNTIFS('Ejemplo movimientos'!$D$7:$D$506,$A233,'Ejemplo movimientos'!$G$7:$G$506,"Entra"),"Afuera","Adentro"))</f>
        <v/>
      </c>
      <c r="T233" s="14">
        <f>IF($A233="","",COUNTIFS('Ejemplo movimientos'!$D$7:$D$506,$A233,'Ejemplo movimientos'!$G$7:$G$506,"Sale"))</f>
        <v/>
      </c>
      <c r="U233" s="14">
        <f>IF($A233="","",COUNTIFS('Ejemplo movimientos'!$D$7:$D$506,$A233,'Ejemplo movimientos'!$G$7:$G$506,"Entra"))</f>
        <v/>
      </c>
    </row>
    <row r="234" ht="18" customHeight="1">
      <c r="A234" s="11" t="n"/>
      <c r="B234" s="11" t="n"/>
      <c r="C234" s="11" t="n"/>
      <c r="D234" s="12" t="n"/>
      <c r="E234" s="11" t="n"/>
      <c r="F234" s="12" t="n"/>
      <c r="G234" s="11" t="n"/>
      <c r="H234" s="12" t="n"/>
      <c r="I234" s="11" t="n"/>
      <c r="J234" s="11" t="n"/>
      <c r="K234" s="11" t="n"/>
      <c r="L234" s="11" t="n"/>
      <c r="M234" s="12" t="n"/>
      <c r="N234" s="11" t="n"/>
      <c r="O234" s="11" t="n"/>
      <c r="P234" s="11" t="n"/>
      <c r="Q234" s="13" t="n"/>
      <c r="R234" s="11" t="n"/>
      <c r="S234" s="14">
        <f>IF($A234="","",IF(COUNTIFS('Ejemplo movimientos'!$D$7:$D$506,$A234,'Ejemplo movimientos'!$G$7:$G$506,"Sale")&gt;COUNTIFS('Ejemplo movimientos'!$D$7:$D$506,$A234,'Ejemplo movimientos'!$G$7:$G$506,"Entra"),"Afuera","Adentro"))</f>
        <v/>
      </c>
      <c r="T234" s="14">
        <f>IF($A234="","",COUNTIFS('Ejemplo movimientos'!$D$7:$D$506,$A234,'Ejemplo movimientos'!$G$7:$G$506,"Sale"))</f>
        <v/>
      </c>
      <c r="U234" s="14">
        <f>IF($A234="","",COUNTIFS('Ejemplo movimientos'!$D$7:$D$506,$A234,'Ejemplo movimientos'!$G$7:$G$506,"Entra"))</f>
        <v/>
      </c>
    </row>
    <row r="235" ht="18" customHeight="1">
      <c r="A235" s="11" t="n"/>
      <c r="B235" s="11" t="n"/>
      <c r="C235" s="11" t="n"/>
      <c r="D235" s="12" t="n"/>
      <c r="E235" s="11" t="n"/>
      <c r="F235" s="12" t="n"/>
      <c r="G235" s="11" t="n"/>
      <c r="H235" s="12" t="n"/>
      <c r="I235" s="11" t="n"/>
      <c r="J235" s="11" t="n"/>
      <c r="K235" s="11" t="n"/>
      <c r="L235" s="11" t="n"/>
      <c r="M235" s="12" t="n"/>
      <c r="N235" s="11" t="n"/>
      <c r="O235" s="11" t="n"/>
      <c r="P235" s="11" t="n"/>
      <c r="Q235" s="13" t="n"/>
      <c r="R235" s="11" t="n"/>
      <c r="S235" s="14">
        <f>IF($A235="","",IF(COUNTIFS('Ejemplo movimientos'!$D$7:$D$506,$A235,'Ejemplo movimientos'!$G$7:$G$506,"Sale")&gt;COUNTIFS('Ejemplo movimientos'!$D$7:$D$506,$A235,'Ejemplo movimientos'!$G$7:$G$506,"Entra"),"Afuera","Adentro"))</f>
        <v/>
      </c>
      <c r="T235" s="14">
        <f>IF($A235="","",COUNTIFS('Ejemplo movimientos'!$D$7:$D$506,$A235,'Ejemplo movimientos'!$G$7:$G$506,"Sale"))</f>
        <v/>
      </c>
      <c r="U235" s="14">
        <f>IF($A235="","",COUNTIFS('Ejemplo movimientos'!$D$7:$D$506,$A235,'Ejemplo movimientos'!$G$7:$G$506,"Entra"))</f>
        <v/>
      </c>
    </row>
    <row r="236" ht="18" customHeight="1">
      <c r="A236" s="11" t="n"/>
      <c r="B236" s="11" t="n"/>
      <c r="C236" s="11" t="n"/>
      <c r="D236" s="12" t="n"/>
      <c r="E236" s="11" t="n"/>
      <c r="F236" s="12" t="n"/>
      <c r="G236" s="11" t="n"/>
      <c r="H236" s="12" t="n"/>
      <c r="I236" s="11" t="n"/>
      <c r="J236" s="11" t="n"/>
      <c r="K236" s="11" t="n"/>
      <c r="L236" s="11" t="n"/>
      <c r="M236" s="12" t="n"/>
      <c r="N236" s="11" t="n"/>
      <c r="O236" s="11" t="n"/>
      <c r="P236" s="11" t="n"/>
      <c r="Q236" s="13" t="n"/>
      <c r="R236" s="11" t="n"/>
      <c r="S236" s="14">
        <f>IF($A236="","",IF(COUNTIFS('Ejemplo movimientos'!$D$7:$D$506,$A236,'Ejemplo movimientos'!$G$7:$G$506,"Sale")&gt;COUNTIFS('Ejemplo movimientos'!$D$7:$D$506,$A236,'Ejemplo movimientos'!$G$7:$G$506,"Entra"),"Afuera","Adentro"))</f>
        <v/>
      </c>
      <c r="T236" s="14">
        <f>IF($A236="","",COUNTIFS('Ejemplo movimientos'!$D$7:$D$506,$A236,'Ejemplo movimientos'!$G$7:$G$506,"Sale"))</f>
        <v/>
      </c>
      <c r="U236" s="14">
        <f>IF($A236="","",COUNTIFS('Ejemplo movimientos'!$D$7:$D$506,$A236,'Ejemplo movimientos'!$G$7:$G$506,"Entra"))</f>
        <v/>
      </c>
    </row>
    <row r="237" ht="18" customHeight="1">
      <c r="A237" s="11" t="n"/>
      <c r="B237" s="11" t="n"/>
      <c r="C237" s="11" t="n"/>
      <c r="D237" s="12" t="n"/>
      <c r="E237" s="11" t="n"/>
      <c r="F237" s="12" t="n"/>
      <c r="G237" s="11" t="n"/>
      <c r="H237" s="12" t="n"/>
      <c r="I237" s="11" t="n"/>
      <c r="J237" s="11" t="n"/>
      <c r="K237" s="11" t="n"/>
      <c r="L237" s="11" t="n"/>
      <c r="M237" s="12" t="n"/>
      <c r="N237" s="11" t="n"/>
      <c r="O237" s="11" t="n"/>
      <c r="P237" s="11" t="n"/>
      <c r="Q237" s="13" t="n"/>
      <c r="R237" s="11" t="n"/>
      <c r="S237" s="14">
        <f>IF($A237="","",IF(COUNTIFS('Ejemplo movimientos'!$D$7:$D$506,$A237,'Ejemplo movimientos'!$G$7:$G$506,"Sale")&gt;COUNTIFS('Ejemplo movimientos'!$D$7:$D$506,$A237,'Ejemplo movimientos'!$G$7:$G$506,"Entra"),"Afuera","Adentro"))</f>
        <v/>
      </c>
      <c r="T237" s="14">
        <f>IF($A237="","",COUNTIFS('Ejemplo movimientos'!$D$7:$D$506,$A237,'Ejemplo movimientos'!$G$7:$G$506,"Sale"))</f>
        <v/>
      </c>
      <c r="U237" s="14">
        <f>IF($A237="","",COUNTIFS('Ejemplo movimientos'!$D$7:$D$506,$A237,'Ejemplo movimientos'!$G$7:$G$506,"Entra"))</f>
        <v/>
      </c>
    </row>
    <row r="238" ht="18" customHeight="1">
      <c r="A238" s="11" t="n"/>
      <c r="B238" s="11" t="n"/>
      <c r="C238" s="11" t="n"/>
      <c r="D238" s="12" t="n"/>
      <c r="E238" s="11" t="n"/>
      <c r="F238" s="12" t="n"/>
      <c r="G238" s="11" t="n"/>
      <c r="H238" s="12" t="n"/>
      <c r="I238" s="11" t="n"/>
      <c r="J238" s="11" t="n"/>
      <c r="K238" s="11" t="n"/>
      <c r="L238" s="11" t="n"/>
      <c r="M238" s="12" t="n"/>
      <c r="N238" s="11" t="n"/>
      <c r="O238" s="11" t="n"/>
      <c r="P238" s="11" t="n"/>
      <c r="Q238" s="13" t="n"/>
      <c r="R238" s="11" t="n"/>
      <c r="S238" s="14">
        <f>IF($A238="","",IF(COUNTIFS('Ejemplo movimientos'!$D$7:$D$506,$A238,'Ejemplo movimientos'!$G$7:$G$506,"Sale")&gt;COUNTIFS('Ejemplo movimientos'!$D$7:$D$506,$A238,'Ejemplo movimientos'!$G$7:$G$506,"Entra"),"Afuera","Adentro"))</f>
        <v/>
      </c>
      <c r="T238" s="14">
        <f>IF($A238="","",COUNTIFS('Ejemplo movimientos'!$D$7:$D$506,$A238,'Ejemplo movimientos'!$G$7:$G$506,"Sale"))</f>
        <v/>
      </c>
      <c r="U238" s="14">
        <f>IF($A238="","",COUNTIFS('Ejemplo movimientos'!$D$7:$D$506,$A238,'Ejemplo movimientos'!$G$7:$G$506,"Entra"))</f>
        <v/>
      </c>
    </row>
    <row r="239" ht="18" customHeight="1">
      <c r="A239" s="11" t="n"/>
      <c r="B239" s="11" t="n"/>
      <c r="C239" s="11" t="n"/>
      <c r="D239" s="12" t="n"/>
      <c r="E239" s="11" t="n"/>
      <c r="F239" s="12" t="n"/>
      <c r="G239" s="11" t="n"/>
      <c r="H239" s="12" t="n"/>
      <c r="I239" s="11" t="n"/>
      <c r="J239" s="11" t="n"/>
      <c r="K239" s="11" t="n"/>
      <c r="L239" s="11" t="n"/>
      <c r="M239" s="12" t="n"/>
      <c r="N239" s="11" t="n"/>
      <c r="O239" s="11" t="n"/>
      <c r="P239" s="11" t="n"/>
      <c r="Q239" s="13" t="n"/>
      <c r="R239" s="11" t="n"/>
      <c r="S239" s="14">
        <f>IF($A239="","",IF(COUNTIFS('Ejemplo movimientos'!$D$7:$D$506,$A239,'Ejemplo movimientos'!$G$7:$G$506,"Sale")&gt;COUNTIFS('Ejemplo movimientos'!$D$7:$D$506,$A239,'Ejemplo movimientos'!$G$7:$G$506,"Entra"),"Afuera","Adentro"))</f>
        <v/>
      </c>
      <c r="T239" s="14">
        <f>IF($A239="","",COUNTIFS('Ejemplo movimientos'!$D$7:$D$506,$A239,'Ejemplo movimientos'!$G$7:$G$506,"Sale"))</f>
        <v/>
      </c>
      <c r="U239" s="14">
        <f>IF($A239="","",COUNTIFS('Ejemplo movimientos'!$D$7:$D$506,$A239,'Ejemplo movimientos'!$G$7:$G$506,"Entra"))</f>
        <v/>
      </c>
    </row>
    <row r="240" ht="18" customHeight="1">
      <c r="A240" s="11" t="n"/>
      <c r="B240" s="11" t="n"/>
      <c r="C240" s="11" t="n"/>
      <c r="D240" s="12" t="n"/>
      <c r="E240" s="11" t="n"/>
      <c r="F240" s="12" t="n"/>
      <c r="G240" s="11" t="n"/>
      <c r="H240" s="12" t="n"/>
      <c r="I240" s="11" t="n"/>
      <c r="J240" s="11" t="n"/>
      <c r="K240" s="11" t="n"/>
      <c r="L240" s="11" t="n"/>
      <c r="M240" s="12" t="n"/>
      <c r="N240" s="11" t="n"/>
      <c r="O240" s="11" t="n"/>
      <c r="P240" s="11" t="n"/>
      <c r="Q240" s="13" t="n"/>
      <c r="R240" s="11" t="n"/>
      <c r="S240" s="14">
        <f>IF($A240="","",IF(COUNTIFS('Ejemplo movimientos'!$D$7:$D$506,$A240,'Ejemplo movimientos'!$G$7:$G$506,"Sale")&gt;COUNTIFS('Ejemplo movimientos'!$D$7:$D$506,$A240,'Ejemplo movimientos'!$G$7:$G$506,"Entra"),"Afuera","Adentro"))</f>
        <v/>
      </c>
      <c r="T240" s="14">
        <f>IF($A240="","",COUNTIFS('Ejemplo movimientos'!$D$7:$D$506,$A240,'Ejemplo movimientos'!$G$7:$G$506,"Sale"))</f>
        <v/>
      </c>
      <c r="U240" s="14">
        <f>IF($A240="","",COUNTIFS('Ejemplo movimientos'!$D$7:$D$506,$A240,'Ejemplo movimientos'!$G$7:$G$506,"Entra"))</f>
        <v/>
      </c>
    </row>
    <row r="241" ht="18" customHeight="1">
      <c r="A241" s="11" t="n"/>
      <c r="B241" s="11" t="n"/>
      <c r="C241" s="11" t="n"/>
      <c r="D241" s="12" t="n"/>
      <c r="E241" s="11" t="n"/>
      <c r="F241" s="12" t="n"/>
      <c r="G241" s="11" t="n"/>
      <c r="H241" s="12" t="n"/>
      <c r="I241" s="11" t="n"/>
      <c r="J241" s="11" t="n"/>
      <c r="K241" s="11" t="n"/>
      <c r="L241" s="11" t="n"/>
      <c r="M241" s="12" t="n"/>
      <c r="N241" s="11" t="n"/>
      <c r="O241" s="11" t="n"/>
      <c r="P241" s="11" t="n"/>
      <c r="Q241" s="13" t="n"/>
      <c r="R241" s="11" t="n"/>
      <c r="S241" s="14">
        <f>IF($A241="","",IF(COUNTIFS('Ejemplo movimientos'!$D$7:$D$506,$A241,'Ejemplo movimientos'!$G$7:$G$506,"Sale")&gt;COUNTIFS('Ejemplo movimientos'!$D$7:$D$506,$A241,'Ejemplo movimientos'!$G$7:$G$506,"Entra"),"Afuera","Adentro"))</f>
        <v/>
      </c>
      <c r="T241" s="14">
        <f>IF($A241="","",COUNTIFS('Ejemplo movimientos'!$D$7:$D$506,$A241,'Ejemplo movimientos'!$G$7:$G$506,"Sale"))</f>
        <v/>
      </c>
      <c r="U241" s="14">
        <f>IF($A241="","",COUNTIFS('Ejemplo movimientos'!$D$7:$D$506,$A241,'Ejemplo movimientos'!$G$7:$G$506,"Entra"))</f>
        <v/>
      </c>
    </row>
    <row r="242" ht="18" customHeight="1">
      <c r="A242" s="11" t="n"/>
      <c r="B242" s="11" t="n"/>
      <c r="C242" s="11" t="n"/>
      <c r="D242" s="12" t="n"/>
      <c r="E242" s="11" t="n"/>
      <c r="F242" s="12" t="n"/>
      <c r="G242" s="11" t="n"/>
      <c r="H242" s="12" t="n"/>
      <c r="I242" s="11" t="n"/>
      <c r="J242" s="11" t="n"/>
      <c r="K242" s="11" t="n"/>
      <c r="L242" s="11" t="n"/>
      <c r="M242" s="12" t="n"/>
      <c r="N242" s="11" t="n"/>
      <c r="O242" s="11" t="n"/>
      <c r="P242" s="11" t="n"/>
      <c r="Q242" s="13" t="n"/>
      <c r="R242" s="11" t="n"/>
      <c r="S242" s="14">
        <f>IF($A242="","",IF(COUNTIFS('Ejemplo movimientos'!$D$7:$D$506,$A242,'Ejemplo movimientos'!$G$7:$G$506,"Sale")&gt;COUNTIFS('Ejemplo movimientos'!$D$7:$D$506,$A242,'Ejemplo movimientos'!$G$7:$G$506,"Entra"),"Afuera","Adentro"))</f>
        <v/>
      </c>
      <c r="T242" s="14">
        <f>IF($A242="","",COUNTIFS('Ejemplo movimientos'!$D$7:$D$506,$A242,'Ejemplo movimientos'!$G$7:$G$506,"Sale"))</f>
        <v/>
      </c>
      <c r="U242" s="14">
        <f>IF($A242="","",COUNTIFS('Ejemplo movimientos'!$D$7:$D$506,$A242,'Ejemplo movimientos'!$G$7:$G$506,"Entra"))</f>
        <v/>
      </c>
    </row>
    <row r="243" ht="18" customHeight="1">
      <c r="A243" s="11" t="n"/>
      <c r="B243" s="11" t="n"/>
      <c r="C243" s="11" t="n"/>
      <c r="D243" s="12" t="n"/>
      <c r="E243" s="11" t="n"/>
      <c r="F243" s="12" t="n"/>
      <c r="G243" s="11" t="n"/>
      <c r="H243" s="12" t="n"/>
      <c r="I243" s="11" t="n"/>
      <c r="J243" s="11" t="n"/>
      <c r="K243" s="11" t="n"/>
      <c r="L243" s="11" t="n"/>
      <c r="M243" s="12" t="n"/>
      <c r="N243" s="11" t="n"/>
      <c r="O243" s="11" t="n"/>
      <c r="P243" s="11" t="n"/>
      <c r="Q243" s="13" t="n"/>
      <c r="R243" s="11" t="n"/>
      <c r="S243" s="14">
        <f>IF($A243="","",IF(COUNTIFS('Ejemplo movimientos'!$D$7:$D$506,$A243,'Ejemplo movimientos'!$G$7:$G$506,"Sale")&gt;COUNTIFS('Ejemplo movimientos'!$D$7:$D$506,$A243,'Ejemplo movimientos'!$G$7:$G$506,"Entra"),"Afuera","Adentro"))</f>
        <v/>
      </c>
      <c r="T243" s="14">
        <f>IF($A243="","",COUNTIFS('Ejemplo movimientos'!$D$7:$D$506,$A243,'Ejemplo movimientos'!$G$7:$G$506,"Sale"))</f>
        <v/>
      </c>
      <c r="U243" s="14">
        <f>IF($A243="","",COUNTIFS('Ejemplo movimientos'!$D$7:$D$506,$A243,'Ejemplo movimientos'!$G$7:$G$506,"Entra"))</f>
        <v/>
      </c>
    </row>
    <row r="244" ht="18" customHeight="1">
      <c r="A244" s="11" t="n"/>
      <c r="B244" s="11" t="n"/>
      <c r="C244" s="11" t="n"/>
      <c r="D244" s="12" t="n"/>
      <c r="E244" s="11" t="n"/>
      <c r="F244" s="12" t="n"/>
      <c r="G244" s="11" t="n"/>
      <c r="H244" s="12" t="n"/>
      <c r="I244" s="11" t="n"/>
      <c r="J244" s="11" t="n"/>
      <c r="K244" s="11" t="n"/>
      <c r="L244" s="11" t="n"/>
      <c r="M244" s="12" t="n"/>
      <c r="N244" s="11" t="n"/>
      <c r="O244" s="11" t="n"/>
      <c r="P244" s="11" t="n"/>
      <c r="Q244" s="13" t="n"/>
      <c r="R244" s="11" t="n"/>
      <c r="S244" s="14">
        <f>IF($A244="","",IF(COUNTIFS('Ejemplo movimientos'!$D$7:$D$506,$A244,'Ejemplo movimientos'!$G$7:$G$506,"Sale")&gt;COUNTIFS('Ejemplo movimientos'!$D$7:$D$506,$A244,'Ejemplo movimientos'!$G$7:$G$506,"Entra"),"Afuera","Adentro"))</f>
        <v/>
      </c>
      <c r="T244" s="14">
        <f>IF($A244="","",COUNTIFS('Ejemplo movimientos'!$D$7:$D$506,$A244,'Ejemplo movimientos'!$G$7:$G$506,"Sale"))</f>
        <v/>
      </c>
      <c r="U244" s="14">
        <f>IF($A244="","",COUNTIFS('Ejemplo movimientos'!$D$7:$D$506,$A244,'Ejemplo movimientos'!$G$7:$G$506,"Entra"))</f>
        <v/>
      </c>
    </row>
    <row r="245" ht="18" customHeight="1">
      <c r="A245" s="11" t="n"/>
      <c r="B245" s="11" t="n"/>
      <c r="C245" s="11" t="n"/>
      <c r="D245" s="12" t="n"/>
      <c r="E245" s="11" t="n"/>
      <c r="F245" s="12" t="n"/>
      <c r="G245" s="11" t="n"/>
      <c r="H245" s="12" t="n"/>
      <c r="I245" s="11" t="n"/>
      <c r="J245" s="11" t="n"/>
      <c r="K245" s="11" t="n"/>
      <c r="L245" s="11" t="n"/>
      <c r="M245" s="12" t="n"/>
      <c r="N245" s="11" t="n"/>
      <c r="O245" s="11" t="n"/>
      <c r="P245" s="11" t="n"/>
      <c r="Q245" s="13" t="n"/>
      <c r="R245" s="11" t="n"/>
      <c r="S245" s="14">
        <f>IF($A245="","",IF(COUNTIFS('Ejemplo movimientos'!$D$7:$D$506,$A245,'Ejemplo movimientos'!$G$7:$G$506,"Sale")&gt;COUNTIFS('Ejemplo movimientos'!$D$7:$D$506,$A245,'Ejemplo movimientos'!$G$7:$G$506,"Entra"),"Afuera","Adentro"))</f>
        <v/>
      </c>
      <c r="T245" s="14">
        <f>IF($A245="","",COUNTIFS('Ejemplo movimientos'!$D$7:$D$506,$A245,'Ejemplo movimientos'!$G$7:$G$506,"Sale"))</f>
        <v/>
      </c>
      <c r="U245" s="14">
        <f>IF($A245="","",COUNTIFS('Ejemplo movimientos'!$D$7:$D$506,$A245,'Ejemplo movimientos'!$G$7:$G$506,"Entra"))</f>
        <v/>
      </c>
    </row>
    <row r="246" ht="18" customHeight="1">
      <c r="A246" s="11" t="n"/>
      <c r="B246" s="11" t="n"/>
      <c r="C246" s="11" t="n"/>
      <c r="D246" s="12" t="n"/>
      <c r="E246" s="11" t="n"/>
      <c r="F246" s="12" t="n"/>
      <c r="G246" s="11" t="n"/>
      <c r="H246" s="12" t="n"/>
      <c r="I246" s="11" t="n"/>
      <c r="J246" s="11" t="n"/>
      <c r="K246" s="11" t="n"/>
      <c r="L246" s="11" t="n"/>
      <c r="M246" s="12" t="n"/>
      <c r="N246" s="11" t="n"/>
      <c r="O246" s="11" t="n"/>
      <c r="P246" s="11" t="n"/>
      <c r="Q246" s="13" t="n"/>
      <c r="R246" s="11" t="n"/>
      <c r="S246" s="14">
        <f>IF($A246="","",IF(COUNTIFS('Ejemplo movimientos'!$D$7:$D$506,$A246,'Ejemplo movimientos'!$G$7:$G$506,"Sale")&gt;COUNTIFS('Ejemplo movimientos'!$D$7:$D$506,$A246,'Ejemplo movimientos'!$G$7:$G$506,"Entra"),"Afuera","Adentro"))</f>
        <v/>
      </c>
      <c r="T246" s="14">
        <f>IF($A246="","",COUNTIFS('Ejemplo movimientos'!$D$7:$D$506,$A246,'Ejemplo movimientos'!$G$7:$G$506,"Sale"))</f>
        <v/>
      </c>
      <c r="U246" s="14">
        <f>IF($A246="","",COUNTIFS('Ejemplo movimientos'!$D$7:$D$506,$A246,'Ejemplo movimientos'!$G$7:$G$506,"Entra"))</f>
        <v/>
      </c>
    </row>
    <row r="247" ht="18" customHeight="1">
      <c r="A247" s="11" t="n"/>
      <c r="B247" s="11" t="n"/>
      <c r="C247" s="11" t="n"/>
      <c r="D247" s="12" t="n"/>
      <c r="E247" s="11" t="n"/>
      <c r="F247" s="12" t="n"/>
      <c r="G247" s="11" t="n"/>
      <c r="H247" s="12" t="n"/>
      <c r="I247" s="11" t="n"/>
      <c r="J247" s="11" t="n"/>
      <c r="K247" s="11" t="n"/>
      <c r="L247" s="11" t="n"/>
      <c r="M247" s="12" t="n"/>
      <c r="N247" s="11" t="n"/>
      <c r="O247" s="11" t="n"/>
      <c r="P247" s="11" t="n"/>
      <c r="Q247" s="13" t="n"/>
      <c r="R247" s="11" t="n"/>
      <c r="S247" s="14">
        <f>IF($A247="","",IF(COUNTIFS('Ejemplo movimientos'!$D$7:$D$506,$A247,'Ejemplo movimientos'!$G$7:$G$506,"Sale")&gt;COUNTIFS('Ejemplo movimientos'!$D$7:$D$506,$A247,'Ejemplo movimientos'!$G$7:$G$506,"Entra"),"Afuera","Adentro"))</f>
        <v/>
      </c>
      <c r="T247" s="14">
        <f>IF($A247="","",COUNTIFS('Ejemplo movimientos'!$D$7:$D$506,$A247,'Ejemplo movimientos'!$G$7:$G$506,"Sale"))</f>
        <v/>
      </c>
      <c r="U247" s="14">
        <f>IF($A247="","",COUNTIFS('Ejemplo movimientos'!$D$7:$D$506,$A247,'Ejemplo movimientos'!$G$7:$G$506,"Entra"))</f>
        <v/>
      </c>
    </row>
    <row r="248" ht="18" customHeight="1">
      <c r="A248" s="11" t="n"/>
      <c r="B248" s="11" t="n"/>
      <c r="C248" s="11" t="n"/>
      <c r="D248" s="12" t="n"/>
      <c r="E248" s="11" t="n"/>
      <c r="F248" s="12" t="n"/>
      <c r="G248" s="11" t="n"/>
      <c r="H248" s="12" t="n"/>
      <c r="I248" s="11" t="n"/>
      <c r="J248" s="11" t="n"/>
      <c r="K248" s="11" t="n"/>
      <c r="L248" s="11" t="n"/>
      <c r="M248" s="12" t="n"/>
      <c r="N248" s="11" t="n"/>
      <c r="O248" s="11" t="n"/>
      <c r="P248" s="11" t="n"/>
      <c r="Q248" s="13" t="n"/>
      <c r="R248" s="11" t="n"/>
      <c r="S248" s="14">
        <f>IF($A248="","",IF(COUNTIFS('Ejemplo movimientos'!$D$7:$D$506,$A248,'Ejemplo movimientos'!$G$7:$G$506,"Sale")&gt;COUNTIFS('Ejemplo movimientos'!$D$7:$D$506,$A248,'Ejemplo movimientos'!$G$7:$G$506,"Entra"),"Afuera","Adentro"))</f>
        <v/>
      </c>
      <c r="T248" s="14">
        <f>IF($A248="","",COUNTIFS('Ejemplo movimientos'!$D$7:$D$506,$A248,'Ejemplo movimientos'!$G$7:$G$506,"Sale"))</f>
        <v/>
      </c>
      <c r="U248" s="14">
        <f>IF($A248="","",COUNTIFS('Ejemplo movimientos'!$D$7:$D$506,$A248,'Ejemplo movimientos'!$G$7:$G$506,"Entra"))</f>
        <v/>
      </c>
    </row>
    <row r="249" ht="18" customHeight="1">
      <c r="A249" s="11" t="n"/>
      <c r="B249" s="11" t="n"/>
      <c r="C249" s="11" t="n"/>
      <c r="D249" s="12" t="n"/>
      <c r="E249" s="11" t="n"/>
      <c r="F249" s="12" t="n"/>
      <c r="G249" s="11" t="n"/>
      <c r="H249" s="12" t="n"/>
      <c r="I249" s="11" t="n"/>
      <c r="J249" s="11" t="n"/>
      <c r="K249" s="11" t="n"/>
      <c r="L249" s="11" t="n"/>
      <c r="M249" s="12" t="n"/>
      <c r="N249" s="11" t="n"/>
      <c r="O249" s="11" t="n"/>
      <c r="P249" s="11" t="n"/>
      <c r="Q249" s="13" t="n"/>
      <c r="R249" s="11" t="n"/>
      <c r="S249" s="14">
        <f>IF($A249="","",IF(COUNTIFS('Ejemplo movimientos'!$D$7:$D$506,$A249,'Ejemplo movimientos'!$G$7:$G$506,"Sale")&gt;COUNTIFS('Ejemplo movimientos'!$D$7:$D$506,$A249,'Ejemplo movimientos'!$G$7:$G$506,"Entra"),"Afuera","Adentro"))</f>
        <v/>
      </c>
      <c r="T249" s="14">
        <f>IF($A249="","",COUNTIFS('Ejemplo movimientos'!$D$7:$D$506,$A249,'Ejemplo movimientos'!$G$7:$G$506,"Sale"))</f>
        <v/>
      </c>
      <c r="U249" s="14">
        <f>IF($A249="","",COUNTIFS('Ejemplo movimientos'!$D$7:$D$506,$A249,'Ejemplo movimientos'!$G$7:$G$506,"Entra"))</f>
        <v/>
      </c>
    </row>
    <row r="250" ht="18" customHeight="1">
      <c r="A250" s="11" t="n"/>
      <c r="B250" s="11" t="n"/>
      <c r="C250" s="11" t="n"/>
      <c r="D250" s="12" t="n"/>
      <c r="E250" s="11" t="n"/>
      <c r="F250" s="12" t="n"/>
      <c r="G250" s="11" t="n"/>
      <c r="H250" s="12" t="n"/>
      <c r="I250" s="11" t="n"/>
      <c r="J250" s="11" t="n"/>
      <c r="K250" s="11" t="n"/>
      <c r="L250" s="11" t="n"/>
      <c r="M250" s="12" t="n"/>
      <c r="N250" s="11" t="n"/>
      <c r="O250" s="11" t="n"/>
      <c r="P250" s="11" t="n"/>
      <c r="Q250" s="13" t="n"/>
      <c r="R250" s="11" t="n"/>
      <c r="S250" s="14">
        <f>IF($A250="","",IF(COUNTIFS('Ejemplo movimientos'!$D$7:$D$506,$A250,'Ejemplo movimientos'!$G$7:$G$506,"Sale")&gt;COUNTIFS('Ejemplo movimientos'!$D$7:$D$506,$A250,'Ejemplo movimientos'!$G$7:$G$506,"Entra"),"Afuera","Adentro"))</f>
        <v/>
      </c>
      <c r="T250" s="14">
        <f>IF($A250="","",COUNTIFS('Ejemplo movimientos'!$D$7:$D$506,$A250,'Ejemplo movimientos'!$G$7:$G$506,"Sale"))</f>
        <v/>
      </c>
      <c r="U250" s="14">
        <f>IF($A250="","",COUNTIFS('Ejemplo movimientos'!$D$7:$D$506,$A250,'Ejemplo movimientos'!$G$7:$G$506,"Entra"))</f>
        <v/>
      </c>
    </row>
    <row r="251" ht="18" customHeight="1">
      <c r="A251" s="11" t="n"/>
      <c r="B251" s="11" t="n"/>
      <c r="C251" s="11" t="n"/>
      <c r="D251" s="12" t="n"/>
      <c r="E251" s="11" t="n"/>
      <c r="F251" s="12" t="n"/>
      <c r="G251" s="11" t="n"/>
      <c r="H251" s="12" t="n"/>
      <c r="I251" s="11" t="n"/>
      <c r="J251" s="11" t="n"/>
      <c r="K251" s="11" t="n"/>
      <c r="L251" s="11" t="n"/>
      <c r="M251" s="12" t="n"/>
      <c r="N251" s="11" t="n"/>
      <c r="O251" s="11" t="n"/>
      <c r="P251" s="11" t="n"/>
      <c r="Q251" s="13" t="n"/>
      <c r="R251" s="11" t="n"/>
      <c r="S251" s="14">
        <f>IF($A251="","",IF(COUNTIFS('Ejemplo movimientos'!$D$7:$D$506,$A251,'Ejemplo movimientos'!$G$7:$G$506,"Sale")&gt;COUNTIFS('Ejemplo movimientos'!$D$7:$D$506,$A251,'Ejemplo movimientos'!$G$7:$G$506,"Entra"),"Afuera","Adentro"))</f>
        <v/>
      </c>
      <c r="T251" s="14">
        <f>IF($A251="","",COUNTIFS('Ejemplo movimientos'!$D$7:$D$506,$A251,'Ejemplo movimientos'!$G$7:$G$506,"Sale"))</f>
        <v/>
      </c>
      <c r="U251" s="14">
        <f>IF($A251="","",COUNTIFS('Ejemplo movimientos'!$D$7:$D$506,$A251,'Ejemplo movimientos'!$G$7:$G$506,"Entra"))</f>
        <v/>
      </c>
    </row>
    <row r="252" ht="18" customHeight="1">
      <c r="A252" s="11" t="n"/>
      <c r="B252" s="11" t="n"/>
      <c r="C252" s="11" t="n"/>
      <c r="D252" s="12" t="n"/>
      <c r="E252" s="11" t="n"/>
      <c r="F252" s="12" t="n"/>
      <c r="G252" s="11" t="n"/>
      <c r="H252" s="12" t="n"/>
      <c r="I252" s="11" t="n"/>
      <c r="J252" s="11" t="n"/>
      <c r="K252" s="11" t="n"/>
      <c r="L252" s="11" t="n"/>
      <c r="M252" s="12" t="n"/>
      <c r="N252" s="11" t="n"/>
      <c r="O252" s="11" t="n"/>
      <c r="P252" s="11" t="n"/>
      <c r="Q252" s="13" t="n"/>
      <c r="R252" s="11" t="n"/>
      <c r="S252" s="14">
        <f>IF($A252="","",IF(COUNTIFS('Ejemplo movimientos'!$D$7:$D$506,$A252,'Ejemplo movimientos'!$G$7:$G$506,"Sale")&gt;COUNTIFS('Ejemplo movimientos'!$D$7:$D$506,$A252,'Ejemplo movimientos'!$G$7:$G$506,"Entra"),"Afuera","Adentro"))</f>
        <v/>
      </c>
      <c r="T252" s="14">
        <f>IF($A252="","",COUNTIFS('Ejemplo movimientos'!$D$7:$D$506,$A252,'Ejemplo movimientos'!$G$7:$G$506,"Sale"))</f>
        <v/>
      </c>
      <c r="U252" s="14">
        <f>IF($A252="","",COUNTIFS('Ejemplo movimientos'!$D$7:$D$506,$A252,'Ejemplo movimientos'!$G$7:$G$506,"Entra"))</f>
        <v/>
      </c>
    </row>
    <row r="253" ht="18" customHeight="1">
      <c r="A253" s="11" t="n"/>
      <c r="B253" s="11" t="n"/>
      <c r="C253" s="11" t="n"/>
      <c r="D253" s="12" t="n"/>
      <c r="E253" s="11" t="n"/>
      <c r="F253" s="12" t="n"/>
      <c r="G253" s="11" t="n"/>
      <c r="H253" s="12" t="n"/>
      <c r="I253" s="11" t="n"/>
      <c r="J253" s="11" t="n"/>
      <c r="K253" s="11" t="n"/>
      <c r="L253" s="11" t="n"/>
      <c r="M253" s="12" t="n"/>
      <c r="N253" s="11" t="n"/>
      <c r="O253" s="11" t="n"/>
      <c r="P253" s="11" t="n"/>
      <c r="Q253" s="13" t="n"/>
      <c r="R253" s="11" t="n"/>
      <c r="S253" s="14">
        <f>IF($A253="","",IF(COUNTIFS('Ejemplo movimientos'!$D$7:$D$506,$A253,'Ejemplo movimientos'!$G$7:$G$506,"Sale")&gt;COUNTIFS('Ejemplo movimientos'!$D$7:$D$506,$A253,'Ejemplo movimientos'!$G$7:$G$506,"Entra"),"Afuera","Adentro"))</f>
        <v/>
      </c>
      <c r="T253" s="14">
        <f>IF($A253="","",COUNTIFS('Ejemplo movimientos'!$D$7:$D$506,$A253,'Ejemplo movimientos'!$G$7:$G$506,"Sale"))</f>
        <v/>
      </c>
      <c r="U253" s="14">
        <f>IF($A253="","",COUNTIFS('Ejemplo movimientos'!$D$7:$D$506,$A253,'Ejemplo movimientos'!$G$7:$G$506,"Entra"))</f>
        <v/>
      </c>
    </row>
    <row r="254" ht="18" customHeight="1">
      <c r="A254" s="11" t="n"/>
      <c r="B254" s="11" t="n"/>
      <c r="C254" s="11" t="n"/>
      <c r="D254" s="12" t="n"/>
      <c r="E254" s="11" t="n"/>
      <c r="F254" s="12" t="n"/>
      <c r="G254" s="11" t="n"/>
      <c r="H254" s="12" t="n"/>
      <c r="I254" s="11" t="n"/>
      <c r="J254" s="11" t="n"/>
      <c r="K254" s="11" t="n"/>
      <c r="L254" s="11" t="n"/>
      <c r="M254" s="12" t="n"/>
      <c r="N254" s="11" t="n"/>
      <c r="O254" s="11" t="n"/>
      <c r="P254" s="11" t="n"/>
      <c r="Q254" s="13" t="n"/>
      <c r="R254" s="11" t="n"/>
      <c r="S254" s="14">
        <f>IF($A254="","",IF(COUNTIFS('Ejemplo movimientos'!$D$7:$D$506,$A254,'Ejemplo movimientos'!$G$7:$G$506,"Sale")&gt;COUNTIFS('Ejemplo movimientos'!$D$7:$D$506,$A254,'Ejemplo movimientos'!$G$7:$G$506,"Entra"),"Afuera","Adentro"))</f>
        <v/>
      </c>
      <c r="T254" s="14">
        <f>IF($A254="","",COUNTIFS('Ejemplo movimientos'!$D$7:$D$506,$A254,'Ejemplo movimientos'!$G$7:$G$506,"Sale"))</f>
        <v/>
      </c>
      <c r="U254" s="14">
        <f>IF($A254="","",COUNTIFS('Ejemplo movimientos'!$D$7:$D$506,$A254,'Ejemplo movimientos'!$G$7:$G$506,"Entra"))</f>
        <v/>
      </c>
    </row>
    <row r="255" ht="18" customHeight="1">
      <c r="A255" s="11" t="n"/>
      <c r="B255" s="11" t="n"/>
      <c r="C255" s="11" t="n"/>
      <c r="D255" s="12" t="n"/>
      <c r="E255" s="11" t="n"/>
      <c r="F255" s="12" t="n"/>
      <c r="G255" s="11" t="n"/>
      <c r="H255" s="12" t="n"/>
      <c r="I255" s="11" t="n"/>
      <c r="J255" s="11" t="n"/>
      <c r="K255" s="11" t="n"/>
      <c r="L255" s="11" t="n"/>
      <c r="M255" s="12" t="n"/>
      <c r="N255" s="11" t="n"/>
      <c r="O255" s="11" t="n"/>
      <c r="P255" s="11" t="n"/>
      <c r="Q255" s="13" t="n"/>
      <c r="R255" s="11" t="n"/>
      <c r="S255" s="14">
        <f>IF($A255="","",IF(COUNTIFS('Ejemplo movimientos'!$D$7:$D$506,$A255,'Ejemplo movimientos'!$G$7:$G$506,"Sale")&gt;COUNTIFS('Ejemplo movimientos'!$D$7:$D$506,$A255,'Ejemplo movimientos'!$G$7:$G$506,"Entra"),"Afuera","Adentro"))</f>
        <v/>
      </c>
      <c r="T255" s="14">
        <f>IF($A255="","",COUNTIFS('Ejemplo movimientos'!$D$7:$D$506,$A255,'Ejemplo movimientos'!$G$7:$G$506,"Sale"))</f>
        <v/>
      </c>
      <c r="U255" s="14">
        <f>IF($A255="","",COUNTIFS('Ejemplo movimientos'!$D$7:$D$506,$A255,'Ejemplo movimientos'!$G$7:$G$506,"Entra"))</f>
        <v/>
      </c>
    </row>
    <row r="256" ht="18" customHeight="1">
      <c r="A256" s="11" t="n"/>
      <c r="B256" s="11" t="n"/>
      <c r="C256" s="11" t="n"/>
      <c r="D256" s="12" t="n"/>
      <c r="E256" s="11" t="n"/>
      <c r="F256" s="12" t="n"/>
      <c r="G256" s="11" t="n"/>
      <c r="H256" s="12" t="n"/>
      <c r="I256" s="11" t="n"/>
      <c r="J256" s="11" t="n"/>
      <c r="K256" s="11" t="n"/>
      <c r="L256" s="11" t="n"/>
      <c r="M256" s="12" t="n"/>
      <c r="N256" s="11" t="n"/>
      <c r="O256" s="11" t="n"/>
      <c r="P256" s="11" t="n"/>
      <c r="Q256" s="13" t="n"/>
      <c r="R256" s="11" t="n"/>
      <c r="S256" s="14">
        <f>IF($A256="","",IF(COUNTIFS('Ejemplo movimientos'!$D$7:$D$506,$A256,'Ejemplo movimientos'!$G$7:$G$506,"Sale")&gt;COUNTIFS('Ejemplo movimientos'!$D$7:$D$506,$A256,'Ejemplo movimientos'!$G$7:$G$506,"Entra"),"Afuera","Adentro"))</f>
        <v/>
      </c>
      <c r="T256" s="14">
        <f>IF($A256="","",COUNTIFS('Ejemplo movimientos'!$D$7:$D$506,$A256,'Ejemplo movimientos'!$G$7:$G$506,"Sale"))</f>
        <v/>
      </c>
      <c r="U256" s="14">
        <f>IF($A256="","",COUNTIFS('Ejemplo movimientos'!$D$7:$D$506,$A256,'Ejemplo movimientos'!$G$7:$G$506,"Entra"))</f>
        <v/>
      </c>
    </row>
    <row r="257" ht="18" customHeight="1">
      <c r="A257" s="11" t="n"/>
      <c r="B257" s="11" t="n"/>
      <c r="C257" s="11" t="n"/>
      <c r="D257" s="12" t="n"/>
      <c r="E257" s="11" t="n"/>
      <c r="F257" s="12" t="n"/>
      <c r="G257" s="11" t="n"/>
      <c r="H257" s="12" t="n"/>
      <c r="I257" s="11" t="n"/>
      <c r="J257" s="11" t="n"/>
      <c r="K257" s="11" t="n"/>
      <c r="L257" s="11" t="n"/>
      <c r="M257" s="12" t="n"/>
      <c r="N257" s="11" t="n"/>
      <c r="O257" s="11" t="n"/>
      <c r="P257" s="11" t="n"/>
      <c r="Q257" s="13" t="n"/>
      <c r="R257" s="11" t="n"/>
      <c r="S257" s="14">
        <f>IF($A257="","",IF(COUNTIFS('Ejemplo movimientos'!$D$7:$D$506,$A257,'Ejemplo movimientos'!$G$7:$G$506,"Sale")&gt;COUNTIFS('Ejemplo movimientos'!$D$7:$D$506,$A257,'Ejemplo movimientos'!$G$7:$G$506,"Entra"),"Afuera","Adentro"))</f>
        <v/>
      </c>
      <c r="T257" s="14">
        <f>IF($A257="","",COUNTIFS('Ejemplo movimientos'!$D$7:$D$506,$A257,'Ejemplo movimientos'!$G$7:$G$506,"Sale"))</f>
        <v/>
      </c>
      <c r="U257" s="14">
        <f>IF($A257="","",COUNTIFS('Ejemplo movimientos'!$D$7:$D$506,$A257,'Ejemplo movimientos'!$G$7:$G$506,"Entra"))</f>
        <v/>
      </c>
    </row>
    <row r="258" ht="18" customHeight="1">
      <c r="A258" s="11" t="n"/>
      <c r="B258" s="11" t="n"/>
      <c r="C258" s="11" t="n"/>
      <c r="D258" s="12" t="n"/>
      <c r="E258" s="11" t="n"/>
      <c r="F258" s="12" t="n"/>
      <c r="G258" s="11" t="n"/>
      <c r="H258" s="12" t="n"/>
      <c r="I258" s="11" t="n"/>
      <c r="J258" s="11" t="n"/>
      <c r="K258" s="11" t="n"/>
      <c r="L258" s="11" t="n"/>
      <c r="M258" s="12" t="n"/>
      <c r="N258" s="11" t="n"/>
      <c r="O258" s="11" t="n"/>
      <c r="P258" s="11" t="n"/>
      <c r="Q258" s="13" t="n"/>
      <c r="R258" s="11" t="n"/>
      <c r="S258" s="14">
        <f>IF($A258="","",IF(COUNTIFS('Ejemplo movimientos'!$D$7:$D$506,$A258,'Ejemplo movimientos'!$G$7:$G$506,"Sale")&gt;COUNTIFS('Ejemplo movimientos'!$D$7:$D$506,$A258,'Ejemplo movimientos'!$G$7:$G$506,"Entra"),"Afuera","Adentro"))</f>
        <v/>
      </c>
      <c r="T258" s="14">
        <f>IF($A258="","",COUNTIFS('Ejemplo movimientos'!$D$7:$D$506,$A258,'Ejemplo movimientos'!$G$7:$G$506,"Sale"))</f>
        <v/>
      </c>
      <c r="U258" s="14">
        <f>IF($A258="","",COUNTIFS('Ejemplo movimientos'!$D$7:$D$506,$A258,'Ejemplo movimientos'!$G$7:$G$506,"Entra"))</f>
        <v/>
      </c>
    </row>
    <row r="259" ht="18" customHeight="1">
      <c r="A259" s="11" t="n"/>
      <c r="B259" s="11" t="n"/>
      <c r="C259" s="11" t="n"/>
      <c r="D259" s="12" t="n"/>
      <c r="E259" s="11" t="n"/>
      <c r="F259" s="12" t="n"/>
      <c r="G259" s="11" t="n"/>
      <c r="H259" s="12" t="n"/>
      <c r="I259" s="11" t="n"/>
      <c r="J259" s="11" t="n"/>
      <c r="K259" s="11" t="n"/>
      <c r="L259" s="11" t="n"/>
      <c r="M259" s="12" t="n"/>
      <c r="N259" s="11" t="n"/>
      <c r="O259" s="11" t="n"/>
      <c r="P259" s="11" t="n"/>
      <c r="Q259" s="13" t="n"/>
      <c r="R259" s="11" t="n"/>
      <c r="S259" s="14">
        <f>IF($A259="","",IF(COUNTIFS('Ejemplo movimientos'!$D$7:$D$506,$A259,'Ejemplo movimientos'!$G$7:$G$506,"Sale")&gt;COUNTIFS('Ejemplo movimientos'!$D$7:$D$506,$A259,'Ejemplo movimientos'!$G$7:$G$506,"Entra"),"Afuera","Adentro"))</f>
        <v/>
      </c>
      <c r="T259" s="14">
        <f>IF($A259="","",COUNTIFS('Ejemplo movimientos'!$D$7:$D$506,$A259,'Ejemplo movimientos'!$G$7:$G$506,"Sale"))</f>
        <v/>
      </c>
      <c r="U259" s="14">
        <f>IF($A259="","",COUNTIFS('Ejemplo movimientos'!$D$7:$D$506,$A259,'Ejemplo movimientos'!$G$7:$G$506,"Entra"))</f>
        <v/>
      </c>
    </row>
    <row r="260" ht="18" customHeight="1">
      <c r="A260" s="11" t="n"/>
      <c r="B260" s="11" t="n"/>
      <c r="C260" s="11" t="n"/>
      <c r="D260" s="12" t="n"/>
      <c r="E260" s="11" t="n"/>
      <c r="F260" s="12" t="n"/>
      <c r="G260" s="11" t="n"/>
      <c r="H260" s="12" t="n"/>
      <c r="I260" s="11" t="n"/>
      <c r="J260" s="11" t="n"/>
      <c r="K260" s="11" t="n"/>
      <c r="L260" s="11" t="n"/>
      <c r="M260" s="12" t="n"/>
      <c r="N260" s="11" t="n"/>
      <c r="O260" s="11" t="n"/>
      <c r="P260" s="11" t="n"/>
      <c r="Q260" s="13" t="n"/>
      <c r="R260" s="11" t="n"/>
      <c r="S260" s="14">
        <f>IF($A260="","",IF(COUNTIFS('Ejemplo movimientos'!$D$7:$D$506,$A260,'Ejemplo movimientos'!$G$7:$G$506,"Sale")&gt;COUNTIFS('Ejemplo movimientos'!$D$7:$D$506,$A260,'Ejemplo movimientos'!$G$7:$G$506,"Entra"),"Afuera","Adentro"))</f>
        <v/>
      </c>
      <c r="T260" s="14">
        <f>IF($A260="","",COUNTIFS('Ejemplo movimientos'!$D$7:$D$506,$A260,'Ejemplo movimientos'!$G$7:$G$506,"Sale"))</f>
        <v/>
      </c>
      <c r="U260" s="14">
        <f>IF($A260="","",COUNTIFS('Ejemplo movimientos'!$D$7:$D$506,$A260,'Ejemplo movimientos'!$G$7:$G$506,"Entra"))</f>
        <v/>
      </c>
    </row>
    <row r="261" ht="18" customHeight="1">
      <c r="A261" s="11" t="n"/>
      <c r="B261" s="11" t="n"/>
      <c r="C261" s="11" t="n"/>
      <c r="D261" s="12" t="n"/>
      <c r="E261" s="11" t="n"/>
      <c r="F261" s="12" t="n"/>
      <c r="G261" s="11" t="n"/>
      <c r="H261" s="12" t="n"/>
      <c r="I261" s="11" t="n"/>
      <c r="J261" s="11" t="n"/>
      <c r="K261" s="11" t="n"/>
      <c r="L261" s="11" t="n"/>
      <c r="M261" s="12" t="n"/>
      <c r="N261" s="11" t="n"/>
      <c r="O261" s="11" t="n"/>
      <c r="P261" s="11" t="n"/>
      <c r="Q261" s="13" t="n"/>
      <c r="R261" s="11" t="n"/>
      <c r="S261" s="14">
        <f>IF($A261="","",IF(COUNTIFS('Ejemplo movimientos'!$D$7:$D$506,$A261,'Ejemplo movimientos'!$G$7:$G$506,"Sale")&gt;COUNTIFS('Ejemplo movimientos'!$D$7:$D$506,$A261,'Ejemplo movimientos'!$G$7:$G$506,"Entra"),"Afuera","Adentro"))</f>
        <v/>
      </c>
      <c r="T261" s="14">
        <f>IF($A261="","",COUNTIFS('Ejemplo movimientos'!$D$7:$D$506,$A261,'Ejemplo movimientos'!$G$7:$G$506,"Sale"))</f>
        <v/>
      </c>
      <c r="U261" s="14">
        <f>IF($A261="","",COUNTIFS('Ejemplo movimientos'!$D$7:$D$506,$A261,'Ejemplo movimientos'!$G$7:$G$506,"Entra"))</f>
        <v/>
      </c>
    </row>
    <row r="262" ht="18" customHeight="1">
      <c r="A262" s="11" t="n"/>
      <c r="B262" s="11" t="n"/>
      <c r="C262" s="11" t="n"/>
      <c r="D262" s="12" t="n"/>
      <c r="E262" s="11" t="n"/>
      <c r="F262" s="12" t="n"/>
      <c r="G262" s="11" t="n"/>
      <c r="H262" s="12" t="n"/>
      <c r="I262" s="11" t="n"/>
      <c r="J262" s="11" t="n"/>
      <c r="K262" s="11" t="n"/>
      <c r="L262" s="11" t="n"/>
      <c r="M262" s="12" t="n"/>
      <c r="N262" s="11" t="n"/>
      <c r="O262" s="11" t="n"/>
      <c r="P262" s="11" t="n"/>
      <c r="Q262" s="13" t="n"/>
      <c r="R262" s="11" t="n"/>
      <c r="S262" s="14">
        <f>IF($A262="","",IF(COUNTIFS('Ejemplo movimientos'!$D$7:$D$506,$A262,'Ejemplo movimientos'!$G$7:$G$506,"Sale")&gt;COUNTIFS('Ejemplo movimientos'!$D$7:$D$506,$A262,'Ejemplo movimientos'!$G$7:$G$506,"Entra"),"Afuera","Adentro"))</f>
        <v/>
      </c>
      <c r="T262" s="14">
        <f>IF($A262="","",COUNTIFS('Ejemplo movimientos'!$D$7:$D$506,$A262,'Ejemplo movimientos'!$G$7:$G$506,"Sale"))</f>
        <v/>
      </c>
      <c r="U262" s="14">
        <f>IF($A262="","",COUNTIFS('Ejemplo movimientos'!$D$7:$D$506,$A262,'Ejemplo movimientos'!$G$7:$G$506,"Entra"))</f>
        <v/>
      </c>
    </row>
    <row r="263" ht="18" customHeight="1">
      <c r="A263" s="11" t="n"/>
      <c r="B263" s="11" t="n"/>
      <c r="C263" s="11" t="n"/>
      <c r="D263" s="12" t="n"/>
      <c r="E263" s="11" t="n"/>
      <c r="F263" s="12" t="n"/>
      <c r="G263" s="11" t="n"/>
      <c r="H263" s="12" t="n"/>
      <c r="I263" s="11" t="n"/>
      <c r="J263" s="11" t="n"/>
      <c r="K263" s="11" t="n"/>
      <c r="L263" s="11" t="n"/>
      <c r="M263" s="12" t="n"/>
      <c r="N263" s="11" t="n"/>
      <c r="O263" s="11" t="n"/>
      <c r="P263" s="11" t="n"/>
      <c r="Q263" s="13" t="n"/>
      <c r="R263" s="11" t="n"/>
      <c r="S263" s="14">
        <f>IF($A263="","",IF(COUNTIFS('Ejemplo movimientos'!$D$7:$D$506,$A263,'Ejemplo movimientos'!$G$7:$G$506,"Sale")&gt;COUNTIFS('Ejemplo movimientos'!$D$7:$D$506,$A263,'Ejemplo movimientos'!$G$7:$G$506,"Entra"),"Afuera","Adentro"))</f>
        <v/>
      </c>
      <c r="T263" s="14">
        <f>IF($A263="","",COUNTIFS('Ejemplo movimientos'!$D$7:$D$506,$A263,'Ejemplo movimientos'!$G$7:$G$506,"Sale"))</f>
        <v/>
      </c>
      <c r="U263" s="14">
        <f>IF($A263="","",COUNTIFS('Ejemplo movimientos'!$D$7:$D$506,$A263,'Ejemplo movimientos'!$G$7:$G$506,"Entra"))</f>
        <v/>
      </c>
    </row>
    <row r="264" ht="18" customHeight="1">
      <c r="A264" s="11" t="n"/>
      <c r="B264" s="11" t="n"/>
      <c r="C264" s="11" t="n"/>
      <c r="D264" s="12" t="n"/>
      <c r="E264" s="11" t="n"/>
      <c r="F264" s="12" t="n"/>
      <c r="G264" s="11" t="n"/>
      <c r="H264" s="12" t="n"/>
      <c r="I264" s="11" t="n"/>
      <c r="J264" s="11" t="n"/>
      <c r="K264" s="11" t="n"/>
      <c r="L264" s="11" t="n"/>
      <c r="M264" s="12" t="n"/>
      <c r="N264" s="11" t="n"/>
      <c r="O264" s="11" t="n"/>
      <c r="P264" s="11" t="n"/>
      <c r="Q264" s="13" t="n"/>
      <c r="R264" s="11" t="n"/>
      <c r="S264" s="14">
        <f>IF($A264="","",IF(COUNTIFS('Ejemplo movimientos'!$D$7:$D$506,$A264,'Ejemplo movimientos'!$G$7:$G$506,"Sale")&gt;COUNTIFS('Ejemplo movimientos'!$D$7:$D$506,$A264,'Ejemplo movimientos'!$G$7:$G$506,"Entra"),"Afuera","Adentro"))</f>
        <v/>
      </c>
      <c r="T264" s="14">
        <f>IF($A264="","",COUNTIFS('Ejemplo movimientos'!$D$7:$D$506,$A264,'Ejemplo movimientos'!$G$7:$G$506,"Sale"))</f>
        <v/>
      </c>
      <c r="U264" s="14">
        <f>IF($A264="","",COUNTIFS('Ejemplo movimientos'!$D$7:$D$506,$A264,'Ejemplo movimientos'!$G$7:$G$506,"Entra"))</f>
        <v/>
      </c>
    </row>
    <row r="265" ht="18" customHeight="1">
      <c r="A265" s="11" t="n"/>
      <c r="B265" s="11" t="n"/>
      <c r="C265" s="11" t="n"/>
      <c r="D265" s="12" t="n"/>
      <c r="E265" s="11" t="n"/>
      <c r="F265" s="12" t="n"/>
      <c r="G265" s="11" t="n"/>
      <c r="H265" s="12" t="n"/>
      <c r="I265" s="11" t="n"/>
      <c r="J265" s="11" t="n"/>
      <c r="K265" s="11" t="n"/>
      <c r="L265" s="11" t="n"/>
      <c r="M265" s="12" t="n"/>
      <c r="N265" s="11" t="n"/>
      <c r="O265" s="11" t="n"/>
      <c r="P265" s="11" t="n"/>
      <c r="Q265" s="13" t="n"/>
      <c r="R265" s="11" t="n"/>
      <c r="S265" s="14">
        <f>IF($A265="","",IF(COUNTIFS('Ejemplo movimientos'!$D$7:$D$506,$A265,'Ejemplo movimientos'!$G$7:$G$506,"Sale")&gt;COUNTIFS('Ejemplo movimientos'!$D$7:$D$506,$A265,'Ejemplo movimientos'!$G$7:$G$506,"Entra"),"Afuera","Adentro"))</f>
        <v/>
      </c>
      <c r="T265" s="14">
        <f>IF($A265="","",COUNTIFS('Ejemplo movimientos'!$D$7:$D$506,$A265,'Ejemplo movimientos'!$G$7:$G$506,"Sale"))</f>
        <v/>
      </c>
      <c r="U265" s="14">
        <f>IF($A265="","",COUNTIFS('Ejemplo movimientos'!$D$7:$D$506,$A265,'Ejemplo movimientos'!$G$7:$G$506,"Entra"))</f>
        <v/>
      </c>
    </row>
    <row r="266" ht="18" customHeight="1">
      <c r="A266" s="11" t="n"/>
      <c r="B266" s="11" t="n"/>
      <c r="C266" s="11" t="n"/>
      <c r="D266" s="12" t="n"/>
      <c r="E266" s="11" t="n"/>
      <c r="F266" s="12" t="n"/>
      <c r="G266" s="11" t="n"/>
      <c r="H266" s="12" t="n"/>
      <c r="I266" s="11" t="n"/>
      <c r="J266" s="11" t="n"/>
      <c r="K266" s="11" t="n"/>
      <c r="L266" s="11" t="n"/>
      <c r="M266" s="12" t="n"/>
      <c r="N266" s="11" t="n"/>
      <c r="O266" s="11" t="n"/>
      <c r="P266" s="11" t="n"/>
      <c r="Q266" s="13" t="n"/>
      <c r="R266" s="11" t="n"/>
      <c r="S266" s="14">
        <f>IF($A266="","",IF(COUNTIFS('Ejemplo movimientos'!$D$7:$D$506,$A266,'Ejemplo movimientos'!$G$7:$G$506,"Sale")&gt;COUNTIFS('Ejemplo movimientos'!$D$7:$D$506,$A266,'Ejemplo movimientos'!$G$7:$G$506,"Entra"),"Afuera","Adentro"))</f>
        <v/>
      </c>
      <c r="T266" s="14">
        <f>IF($A266="","",COUNTIFS('Ejemplo movimientos'!$D$7:$D$506,$A266,'Ejemplo movimientos'!$G$7:$G$506,"Sale"))</f>
        <v/>
      </c>
      <c r="U266" s="14">
        <f>IF($A266="","",COUNTIFS('Ejemplo movimientos'!$D$7:$D$506,$A266,'Ejemplo movimientos'!$G$7:$G$506,"Entra"))</f>
        <v/>
      </c>
    </row>
    <row r="267" ht="18" customHeight="1">
      <c r="A267" s="11" t="n"/>
      <c r="B267" s="11" t="n"/>
      <c r="C267" s="11" t="n"/>
      <c r="D267" s="12" t="n"/>
      <c r="E267" s="11" t="n"/>
      <c r="F267" s="12" t="n"/>
      <c r="G267" s="11" t="n"/>
      <c r="H267" s="12" t="n"/>
      <c r="I267" s="11" t="n"/>
      <c r="J267" s="11" t="n"/>
      <c r="K267" s="11" t="n"/>
      <c r="L267" s="11" t="n"/>
      <c r="M267" s="12" t="n"/>
      <c r="N267" s="11" t="n"/>
      <c r="O267" s="11" t="n"/>
      <c r="P267" s="11" t="n"/>
      <c r="Q267" s="13" t="n"/>
      <c r="R267" s="11" t="n"/>
      <c r="S267" s="14">
        <f>IF($A267="","",IF(COUNTIFS('Ejemplo movimientos'!$D$7:$D$506,$A267,'Ejemplo movimientos'!$G$7:$G$506,"Sale")&gt;COUNTIFS('Ejemplo movimientos'!$D$7:$D$506,$A267,'Ejemplo movimientos'!$G$7:$G$506,"Entra"),"Afuera","Adentro"))</f>
        <v/>
      </c>
      <c r="T267" s="14">
        <f>IF($A267="","",COUNTIFS('Ejemplo movimientos'!$D$7:$D$506,$A267,'Ejemplo movimientos'!$G$7:$G$506,"Sale"))</f>
        <v/>
      </c>
      <c r="U267" s="14">
        <f>IF($A267="","",COUNTIFS('Ejemplo movimientos'!$D$7:$D$506,$A267,'Ejemplo movimientos'!$G$7:$G$506,"Entra"))</f>
        <v/>
      </c>
    </row>
    <row r="268" ht="18" customHeight="1">
      <c r="A268" s="11" t="n"/>
      <c r="B268" s="11" t="n"/>
      <c r="C268" s="11" t="n"/>
      <c r="D268" s="12" t="n"/>
      <c r="E268" s="11" t="n"/>
      <c r="F268" s="12" t="n"/>
      <c r="G268" s="11" t="n"/>
      <c r="H268" s="12" t="n"/>
      <c r="I268" s="11" t="n"/>
      <c r="J268" s="11" t="n"/>
      <c r="K268" s="11" t="n"/>
      <c r="L268" s="11" t="n"/>
      <c r="M268" s="12" t="n"/>
      <c r="N268" s="11" t="n"/>
      <c r="O268" s="11" t="n"/>
      <c r="P268" s="11" t="n"/>
      <c r="Q268" s="13" t="n"/>
      <c r="R268" s="11" t="n"/>
      <c r="S268" s="14">
        <f>IF($A268="","",IF(COUNTIFS('Ejemplo movimientos'!$D$7:$D$506,$A268,'Ejemplo movimientos'!$G$7:$G$506,"Sale")&gt;COUNTIFS('Ejemplo movimientos'!$D$7:$D$506,$A268,'Ejemplo movimientos'!$G$7:$G$506,"Entra"),"Afuera","Adentro"))</f>
        <v/>
      </c>
      <c r="T268" s="14">
        <f>IF($A268="","",COUNTIFS('Ejemplo movimientos'!$D$7:$D$506,$A268,'Ejemplo movimientos'!$G$7:$G$506,"Sale"))</f>
        <v/>
      </c>
      <c r="U268" s="14">
        <f>IF($A268="","",COUNTIFS('Ejemplo movimientos'!$D$7:$D$506,$A268,'Ejemplo movimientos'!$G$7:$G$506,"Entra"))</f>
        <v/>
      </c>
    </row>
    <row r="269" ht="18" customHeight="1">
      <c r="A269" s="11" t="n"/>
      <c r="B269" s="11" t="n"/>
      <c r="C269" s="11" t="n"/>
      <c r="D269" s="12" t="n"/>
      <c r="E269" s="11" t="n"/>
      <c r="F269" s="12" t="n"/>
      <c r="G269" s="11" t="n"/>
      <c r="H269" s="12" t="n"/>
      <c r="I269" s="11" t="n"/>
      <c r="J269" s="11" t="n"/>
      <c r="K269" s="11" t="n"/>
      <c r="L269" s="11" t="n"/>
      <c r="M269" s="12" t="n"/>
      <c r="N269" s="11" t="n"/>
      <c r="O269" s="11" t="n"/>
      <c r="P269" s="11" t="n"/>
      <c r="Q269" s="13" t="n"/>
      <c r="R269" s="11" t="n"/>
      <c r="S269" s="14">
        <f>IF($A269="","",IF(COUNTIFS('Ejemplo movimientos'!$D$7:$D$506,$A269,'Ejemplo movimientos'!$G$7:$G$506,"Sale")&gt;COUNTIFS('Ejemplo movimientos'!$D$7:$D$506,$A269,'Ejemplo movimientos'!$G$7:$G$506,"Entra"),"Afuera","Adentro"))</f>
        <v/>
      </c>
      <c r="T269" s="14">
        <f>IF($A269="","",COUNTIFS('Ejemplo movimientos'!$D$7:$D$506,$A269,'Ejemplo movimientos'!$G$7:$G$506,"Sale"))</f>
        <v/>
      </c>
      <c r="U269" s="14">
        <f>IF($A269="","",COUNTIFS('Ejemplo movimientos'!$D$7:$D$506,$A269,'Ejemplo movimientos'!$G$7:$G$506,"Entra"))</f>
        <v/>
      </c>
    </row>
    <row r="270" ht="18" customHeight="1">
      <c r="A270" s="11" t="n"/>
      <c r="B270" s="11" t="n"/>
      <c r="C270" s="11" t="n"/>
      <c r="D270" s="12" t="n"/>
      <c r="E270" s="11" t="n"/>
      <c r="F270" s="12" t="n"/>
      <c r="G270" s="11" t="n"/>
      <c r="H270" s="12" t="n"/>
      <c r="I270" s="11" t="n"/>
      <c r="J270" s="11" t="n"/>
      <c r="K270" s="11" t="n"/>
      <c r="L270" s="11" t="n"/>
      <c r="M270" s="12" t="n"/>
      <c r="N270" s="11" t="n"/>
      <c r="O270" s="11" t="n"/>
      <c r="P270" s="11" t="n"/>
      <c r="Q270" s="13" t="n"/>
      <c r="R270" s="11" t="n"/>
      <c r="S270" s="14">
        <f>IF($A270="","",IF(COUNTIFS('Ejemplo movimientos'!$D$7:$D$506,$A270,'Ejemplo movimientos'!$G$7:$G$506,"Sale")&gt;COUNTIFS('Ejemplo movimientos'!$D$7:$D$506,$A270,'Ejemplo movimientos'!$G$7:$G$506,"Entra"),"Afuera","Adentro"))</f>
        <v/>
      </c>
      <c r="T270" s="14">
        <f>IF($A270="","",COUNTIFS('Ejemplo movimientos'!$D$7:$D$506,$A270,'Ejemplo movimientos'!$G$7:$G$506,"Sale"))</f>
        <v/>
      </c>
      <c r="U270" s="14">
        <f>IF($A270="","",COUNTIFS('Ejemplo movimientos'!$D$7:$D$506,$A270,'Ejemplo movimientos'!$G$7:$G$506,"Entra"))</f>
        <v/>
      </c>
    </row>
    <row r="271" ht="18" customHeight="1">
      <c r="A271" s="11" t="n"/>
      <c r="B271" s="11" t="n"/>
      <c r="C271" s="11" t="n"/>
      <c r="D271" s="12" t="n"/>
      <c r="E271" s="11" t="n"/>
      <c r="F271" s="12" t="n"/>
      <c r="G271" s="11" t="n"/>
      <c r="H271" s="12" t="n"/>
      <c r="I271" s="11" t="n"/>
      <c r="J271" s="11" t="n"/>
      <c r="K271" s="11" t="n"/>
      <c r="L271" s="11" t="n"/>
      <c r="M271" s="12" t="n"/>
      <c r="N271" s="11" t="n"/>
      <c r="O271" s="11" t="n"/>
      <c r="P271" s="11" t="n"/>
      <c r="Q271" s="13" t="n"/>
      <c r="R271" s="11" t="n"/>
      <c r="S271" s="14">
        <f>IF($A271="","",IF(COUNTIFS('Ejemplo movimientos'!$D$7:$D$506,$A271,'Ejemplo movimientos'!$G$7:$G$506,"Sale")&gt;COUNTIFS('Ejemplo movimientos'!$D$7:$D$506,$A271,'Ejemplo movimientos'!$G$7:$G$506,"Entra"),"Afuera","Adentro"))</f>
        <v/>
      </c>
      <c r="T271" s="14">
        <f>IF($A271="","",COUNTIFS('Ejemplo movimientos'!$D$7:$D$506,$A271,'Ejemplo movimientos'!$G$7:$G$506,"Sale"))</f>
        <v/>
      </c>
      <c r="U271" s="14">
        <f>IF($A271="","",COUNTIFS('Ejemplo movimientos'!$D$7:$D$506,$A271,'Ejemplo movimientos'!$G$7:$G$506,"Entra"))</f>
        <v/>
      </c>
    </row>
    <row r="272" ht="18" customHeight="1">
      <c r="A272" s="11" t="n"/>
      <c r="B272" s="11" t="n"/>
      <c r="C272" s="11" t="n"/>
      <c r="D272" s="12" t="n"/>
      <c r="E272" s="11" t="n"/>
      <c r="F272" s="12" t="n"/>
      <c r="G272" s="11" t="n"/>
      <c r="H272" s="12" t="n"/>
      <c r="I272" s="11" t="n"/>
      <c r="J272" s="11" t="n"/>
      <c r="K272" s="11" t="n"/>
      <c r="L272" s="11" t="n"/>
      <c r="M272" s="12" t="n"/>
      <c r="N272" s="11" t="n"/>
      <c r="O272" s="11" t="n"/>
      <c r="P272" s="11" t="n"/>
      <c r="Q272" s="13" t="n"/>
      <c r="R272" s="11" t="n"/>
      <c r="S272" s="14">
        <f>IF($A272="","",IF(COUNTIFS('Ejemplo movimientos'!$D$7:$D$506,$A272,'Ejemplo movimientos'!$G$7:$G$506,"Sale")&gt;COUNTIFS('Ejemplo movimientos'!$D$7:$D$506,$A272,'Ejemplo movimientos'!$G$7:$G$506,"Entra"),"Afuera","Adentro"))</f>
        <v/>
      </c>
      <c r="T272" s="14">
        <f>IF($A272="","",COUNTIFS('Ejemplo movimientos'!$D$7:$D$506,$A272,'Ejemplo movimientos'!$G$7:$G$506,"Sale"))</f>
        <v/>
      </c>
      <c r="U272" s="14">
        <f>IF($A272="","",COUNTIFS('Ejemplo movimientos'!$D$7:$D$506,$A272,'Ejemplo movimientos'!$G$7:$G$506,"Entra"))</f>
        <v/>
      </c>
    </row>
    <row r="273" ht="18" customHeight="1">
      <c r="A273" s="11" t="n"/>
      <c r="B273" s="11" t="n"/>
      <c r="C273" s="11" t="n"/>
      <c r="D273" s="12" t="n"/>
      <c r="E273" s="11" t="n"/>
      <c r="F273" s="12" t="n"/>
      <c r="G273" s="11" t="n"/>
      <c r="H273" s="12" t="n"/>
      <c r="I273" s="11" t="n"/>
      <c r="J273" s="11" t="n"/>
      <c r="K273" s="11" t="n"/>
      <c r="L273" s="11" t="n"/>
      <c r="M273" s="12" t="n"/>
      <c r="N273" s="11" t="n"/>
      <c r="O273" s="11" t="n"/>
      <c r="P273" s="11" t="n"/>
      <c r="Q273" s="13" t="n"/>
      <c r="R273" s="11" t="n"/>
      <c r="S273" s="14">
        <f>IF($A273="","",IF(COUNTIFS('Ejemplo movimientos'!$D$7:$D$506,$A273,'Ejemplo movimientos'!$G$7:$G$506,"Sale")&gt;COUNTIFS('Ejemplo movimientos'!$D$7:$D$506,$A273,'Ejemplo movimientos'!$G$7:$G$506,"Entra"),"Afuera","Adentro"))</f>
        <v/>
      </c>
      <c r="T273" s="14">
        <f>IF($A273="","",COUNTIFS('Ejemplo movimientos'!$D$7:$D$506,$A273,'Ejemplo movimientos'!$G$7:$G$506,"Sale"))</f>
        <v/>
      </c>
      <c r="U273" s="14">
        <f>IF($A273="","",COUNTIFS('Ejemplo movimientos'!$D$7:$D$506,$A273,'Ejemplo movimientos'!$G$7:$G$506,"Entra"))</f>
        <v/>
      </c>
    </row>
    <row r="274" ht="18" customHeight="1">
      <c r="A274" s="11" t="n"/>
      <c r="B274" s="11" t="n"/>
      <c r="C274" s="11" t="n"/>
      <c r="D274" s="12" t="n"/>
      <c r="E274" s="11" t="n"/>
      <c r="F274" s="12" t="n"/>
      <c r="G274" s="11" t="n"/>
      <c r="H274" s="12" t="n"/>
      <c r="I274" s="11" t="n"/>
      <c r="J274" s="11" t="n"/>
      <c r="K274" s="11" t="n"/>
      <c r="L274" s="11" t="n"/>
      <c r="M274" s="12" t="n"/>
      <c r="N274" s="11" t="n"/>
      <c r="O274" s="11" t="n"/>
      <c r="P274" s="11" t="n"/>
      <c r="Q274" s="13" t="n"/>
      <c r="R274" s="11" t="n"/>
      <c r="S274" s="14">
        <f>IF($A274="","",IF(COUNTIFS('Ejemplo movimientos'!$D$7:$D$506,$A274,'Ejemplo movimientos'!$G$7:$G$506,"Sale")&gt;COUNTIFS('Ejemplo movimientos'!$D$7:$D$506,$A274,'Ejemplo movimientos'!$G$7:$G$506,"Entra"),"Afuera","Adentro"))</f>
        <v/>
      </c>
      <c r="T274" s="14">
        <f>IF($A274="","",COUNTIFS('Ejemplo movimientos'!$D$7:$D$506,$A274,'Ejemplo movimientos'!$G$7:$G$506,"Sale"))</f>
        <v/>
      </c>
      <c r="U274" s="14">
        <f>IF($A274="","",COUNTIFS('Ejemplo movimientos'!$D$7:$D$506,$A274,'Ejemplo movimientos'!$G$7:$G$506,"Entra"))</f>
        <v/>
      </c>
    </row>
    <row r="275" ht="18" customHeight="1">
      <c r="A275" s="11" t="n"/>
      <c r="B275" s="11" t="n"/>
      <c r="C275" s="11" t="n"/>
      <c r="D275" s="12" t="n"/>
      <c r="E275" s="11" t="n"/>
      <c r="F275" s="12" t="n"/>
      <c r="G275" s="11" t="n"/>
      <c r="H275" s="12" t="n"/>
      <c r="I275" s="11" t="n"/>
      <c r="J275" s="11" t="n"/>
      <c r="K275" s="11" t="n"/>
      <c r="L275" s="11" t="n"/>
      <c r="M275" s="12" t="n"/>
      <c r="N275" s="11" t="n"/>
      <c r="O275" s="11" t="n"/>
      <c r="P275" s="11" t="n"/>
      <c r="Q275" s="13" t="n"/>
      <c r="R275" s="11" t="n"/>
      <c r="S275" s="14">
        <f>IF($A275="","",IF(COUNTIFS('Ejemplo movimientos'!$D$7:$D$506,$A275,'Ejemplo movimientos'!$G$7:$G$506,"Sale")&gt;COUNTIFS('Ejemplo movimientos'!$D$7:$D$506,$A275,'Ejemplo movimientos'!$G$7:$G$506,"Entra"),"Afuera","Adentro"))</f>
        <v/>
      </c>
      <c r="T275" s="14">
        <f>IF($A275="","",COUNTIFS('Ejemplo movimientos'!$D$7:$D$506,$A275,'Ejemplo movimientos'!$G$7:$G$506,"Sale"))</f>
        <v/>
      </c>
      <c r="U275" s="14">
        <f>IF($A275="","",COUNTIFS('Ejemplo movimientos'!$D$7:$D$506,$A275,'Ejemplo movimientos'!$G$7:$G$506,"Entra"))</f>
        <v/>
      </c>
    </row>
    <row r="276" ht="18" customHeight="1">
      <c r="A276" s="11" t="n"/>
      <c r="B276" s="11" t="n"/>
      <c r="C276" s="11" t="n"/>
      <c r="D276" s="12" t="n"/>
      <c r="E276" s="11" t="n"/>
      <c r="F276" s="12" t="n"/>
      <c r="G276" s="11" t="n"/>
      <c r="H276" s="12" t="n"/>
      <c r="I276" s="11" t="n"/>
      <c r="J276" s="11" t="n"/>
      <c r="K276" s="11" t="n"/>
      <c r="L276" s="11" t="n"/>
      <c r="M276" s="12" t="n"/>
      <c r="N276" s="11" t="n"/>
      <c r="O276" s="11" t="n"/>
      <c r="P276" s="11" t="n"/>
      <c r="Q276" s="13" t="n"/>
      <c r="R276" s="11" t="n"/>
      <c r="S276" s="14">
        <f>IF($A276="","",IF(COUNTIFS('Ejemplo movimientos'!$D$7:$D$506,$A276,'Ejemplo movimientos'!$G$7:$G$506,"Sale")&gt;COUNTIFS('Ejemplo movimientos'!$D$7:$D$506,$A276,'Ejemplo movimientos'!$G$7:$G$506,"Entra"),"Afuera","Adentro"))</f>
        <v/>
      </c>
      <c r="T276" s="14">
        <f>IF($A276="","",COUNTIFS('Ejemplo movimientos'!$D$7:$D$506,$A276,'Ejemplo movimientos'!$G$7:$G$506,"Sale"))</f>
        <v/>
      </c>
      <c r="U276" s="14">
        <f>IF($A276="","",COUNTIFS('Ejemplo movimientos'!$D$7:$D$506,$A276,'Ejemplo movimientos'!$G$7:$G$506,"Entra"))</f>
        <v/>
      </c>
    </row>
    <row r="277" ht="18" customHeight="1">
      <c r="A277" s="11" t="n"/>
      <c r="B277" s="11" t="n"/>
      <c r="C277" s="11" t="n"/>
      <c r="D277" s="12" t="n"/>
      <c r="E277" s="11" t="n"/>
      <c r="F277" s="12" t="n"/>
      <c r="G277" s="11" t="n"/>
      <c r="H277" s="12" t="n"/>
      <c r="I277" s="11" t="n"/>
      <c r="J277" s="11" t="n"/>
      <c r="K277" s="11" t="n"/>
      <c r="L277" s="11" t="n"/>
      <c r="M277" s="12" t="n"/>
      <c r="N277" s="11" t="n"/>
      <c r="O277" s="11" t="n"/>
      <c r="P277" s="11" t="n"/>
      <c r="Q277" s="13" t="n"/>
      <c r="R277" s="11" t="n"/>
      <c r="S277" s="14">
        <f>IF($A277="","",IF(COUNTIFS('Ejemplo movimientos'!$D$7:$D$506,$A277,'Ejemplo movimientos'!$G$7:$G$506,"Sale")&gt;COUNTIFS('Ejemplo movimientos'!$D$7:$D$506,$A277,'Ejemplo movimientos'!$G$7:$G$506,"Entra"),"Afuera","Adentro"))</f>
        <v/>
      </c>
      <c r="T277" s="14">
        <f>IF($A277="","",COUNTIFS('Ejemplo movimientos'!$D$7:$D$506,$A277,'Ejemplo movimientos'!$G$7:$G$506,"Sale"))</f>
        <v/>
      </c>
      <c r="U277" s="14">
        <f>IF($A277="","",COUNTIFS('Ejemplo movimientos'!$D$7:$D$506,$A277,'Ejemplo movimientos'!$G$7:$G$506,"Entra"))</f>
        <v/>
      </c>
    </row>
    <row r="278" ht="18" customHeight="1">
      <c r="A278" s="11" t="n"/>
      <c r="B278" s="11" t="n"/>
      <c r="C278" s="11" t="n"/>
      <c r="D278" s="12" t="n"/>
      <c r="E278" s="11" t="n"/>
      <c r="F278" s="12" t="n"/>
      <c r="G278" s="11" t="n"/>
      <c r="H278" s="12" t="n"/>
      <c r="I278" s="11" t="n"/>
      <c r="J278" s="11" t="n"/>
      <c r="K278" s="11" t="n"/>
      <c r="L278" s="11" t="n"/>
      <c r="M278" s="12" t="n"/>
      <c r="N278" s="11" t="n"/>
      <c r="O278" s="11" t="n"/>
      <c r="P278" s="11" t="n"/>
      <c r="Q278" s="13" t="n"/>
      <c r="R278" s="11" t="n"/>
      <c r="S278" s="14">
        <f>IF($A278="","",IF(COUNTIFS('Ejemplo movimientos'!$D$7:$D$506,$A278,'Ejemplo movimientos'!$G$7:$G$506,"Sale")&gt;COUNTIFS('Ejemplo movimientos'!$D$7:$D$506,$A278,'Ejemplo movimientos'!$G$7:$G$506,"Entra"),"Afuera","Adentro"))</f>
        <v/>
      </c>
      <c r="T278" s="14">
        <f>IF($A278="","",COUNTIFS('Ejemplo movimientos'!$D$7:$D$506,$A278,'Ejemplo movimientos'!$G$7:$G$506,"Sale"))</f>
        <v/>
      </c>
      <c r="U278" s="14">
        <f>IF($A278="","",COUNTIFS('Ejemplo movimientos'!$D$7:$D$506,$A278,'Ejemplo movimientos'!$G$7:$G$506,"Entra"))</f>
        <v/>
      </c>
    </row>
    <row r="279" ht="18" customHeight="1">
      <c r="A279" s="11" t="n"/>
      <c r="B279" s="11" t="n"/>
      <c r="C279" s="11" t="n"/>
      <c r="D279" s="12" t="n"/>
      <c r="E279" s="11" t="n"/>
      <c r="F279" s="12" t="n"/>
      <c r="G279" s="11" t="n"/>
      <c r="H279" s="12" t="n"/>
      <c r="I279" s="11" t="n"/>
      <c r="J279" s="11" t="n"/>
      <c r="K279" s="11" t="n"/>
      <c r="L279" s="11" t="n"/>
      <c r="M279" s="12" t="n"/>
      <c r="N279" s="11" t="n"/>
      <c r="O279" s="11" t="n"/>
      <c r="P279" s="11" t="n"/>
      <c r="Q279" s="13" t="n"/>
      <c r="R279" s="11" t="n"/>
      <c r="S279" s="14">
        <f>IF($A279="","",IF(COUNTIFS('Ejemplo movimientos'!$D$7:$D$506,$A279,'Ejemplo movimientos'!$G$7:$G$506,"Sale")&gt;COUNTIFS('Ejemplo movimientos'!$D$7:$D$506,$A279,'Ejemplo movimientos'!$G$7:$G$506,"Entra"),"Afuera","Adentro"))</f>
        <v/>
      </c>
      <c r="T279" s="14">
        <f>IF($A279="","",COUNTIFS('Ejemplo movimientos'!$D$7:$D$506,$A279,'Ejemplo movimientos'!$G$7:$G$506,"Sale"))</f>
        <v/>
      </c>
      <c r="U279" s="14">
        <f>IF($A279="","",COUNTIFS('Ejemplo movimientos'!$D$7:$D$506,$A279,'Ejemplo movimientos'!$G$7:$G$506,"Entra"))</f>
        <v/>
      </c>
    </row>
    <row r="280" ht="18" customHeight="1">
      <c r="A280" s="11" t="n"/>
      <c r="B280" s="11" t="n"/>
      <c r="C280" s="11" t="n"/>
      <c r="D280" s="12" t="n"/>
      <c r="E280" s="11" t="n"/>
      <c r="F280" s="12" t="n"/>
      <c r="G280" s="11" t="n"/>
      <c r="H280" s="12" t="n"/>
      <c r="I280" s="11" t="n"/>
      <c r="J280" s="11" t="n"/>
      <c r="K280" s="11" t="n"/>
      <c r="L280" s="11" t="n"/>
      <c r="M280" s="12" t="n"/>
      <c r="N280" s="11" t="n"/>
      <c r="O280" s="11" t="n"/>
      <c r="P280" s="11" t="n"/>
      <c r="Q280" s="13" t="n"/>
      <c r="R280" s="11" t="n"/>
      <c r="S280" s="14">
        <f>IF($A280="","",IF(COUNTIFS('Ejemplo movimientos'!$D$7:$D$506,$A280,'Ejemplo movimientos'!$G$7:$G$506,"Sale")&gt;COUNTIFS('Ejemplo movimientos'!$D$7:$D$506,$A280,'Ejemplo movimientos'!$G$7:$G$506,"Entra"),"Afuera","Adentro"))</f>
        <v/>
      </c>
      <c r="T280" s="14">
        <f>IF($A280="","",COUNTIFS('Ejemplo movimientos'!$D$7:$D$506,$A280,'Ejemplo movimientos'!$G$7:$G$506,"Sale"))</f>
        <v/>
      </c>
      <c r="U280" s="14">
        <f>IF($A280="","",COUNTIFS('Ejemplo movimientos'!$D$7:$D$506,$A280,'Ejemplo movimientos'!$G$7:$G$506,"Entra"))</f>
        <v/>
      </c>
    </row>
    <row r="281" ht="18" customHeight="1">
      <c r="A281" s="11" t="n"/>
      <c r="B281" s="11" t="n"/>
      <c r="C281" s="11" t="n"/>
      <c r="D281" s="12" t="n"/>
      <c r="E281" s="11" t="n"/>
      <c r="F281" s="12" t="n"/>
      <c r="G281" s="11" t="n"/>
      <c r="H281" s="12" t="n"/>
      <c r="I281" s="11" t="n"/>
      <c r="J281" s="11" t="n"/>
      <c r="K281" s="11" t="n"/>
      <c r="L281" s="11" t="n"/>
      <c r="M281" s="12" t="n"/>
      <c r="N281" s="11" t="n"/>
      <c r="O281" s="11" t="n"/>
      <c r="P281" s="11" t="n"/>
      <c r="Q281" s="13" t="n"/>
      <c r="R281" s="11" t="n"/>
      <c r="S281" s="14">
        <f>IF($A281="","",IF(COUNTIFS('Ejemplo movimientos'!$D$7:$D$506,$A281,'Ejemplo movimientos'!$G$7:$G$506,"Sale")&gt;COUNTIFS('Ejemplo movimientos'!$D$7:$D$506,$A281,'Ejemplo movimientos'!$G$7:$G$506,"Entra"),"Afuera","Adentro"))</f>
        <v/>
      </c>
      <c r="T281" s="14">
        <f>IF($A281="","",COUNTIFS('Ejemplo movimientos'!$D$7:$D$506,$A281,'Ejemplo movimientos'!$G$7:$G$506,"Sale"))</f>
        <v/>
      </c>
      <c r="U281" s="14">
        <f>IF($A281="","",COUNTIFS('Ejemplo movimientos'!$D$7:$D$506,$A281,'Ejemplo movimientos'!$G$7:$G$506,"Entra"))</f>
        <v/>
      </c>
    </row>
    <row r="282" ht="18" customHeight="1">
      <c r="A282" s="11" t="n"/>
      <c r="B282" s="11" t="n"/>
      <c r="C282" s="11" t="n"/>
      <c r="D282" s="12" t="n"/>
      <c r="E282" s="11" t="n"/>
      <c r="F282" s="12" t="n"/>
      <c r="G282" s="11" t="n"/>
      <c r="H282" s="12" t="n"/>
      <c r="I282" s="11" t="n"/>
      <c r="J282" s="11" t="n"/>
      <c r="K282" s="11" t="n"/>
      <c r="L282" s="11" t="n"/>
      <c r="M282" s="12" t="n"/>
      <c r="N282" s="11" t="n"/>
      <c r="O282" s="11" t="n"/>
      <c r="P282" s="11" t="n"/>
      <c r="Q282" s="13" t="n"/>
      <c r="R282" s="11" t="n"/>
      <c r="S282" s="14">
        <f>IF($A282="","",IF(COUNTIFS('Ejemplo movimientos'!$D$7:$D$506,$A282,'Ejemplo movimientos'!$G$7:$G$506,"Sale")&gt;COUNTIFS('Ejemplo movimientos'!$D$7:$D$506,$A282,'Ejemplo movimientos'!$G$7:$G$506,"Entra"),"Afuera","Adentro"))</f>
        <v/>
      </c>
      <c r="T282" s="14">
        <f>IF($A282="","",COUNTIFS('Ejemplo movimientos'!$D$7:$D$506,$A282,'Ejemplo movimientos'!$G$7:$G$506,"Sale"))</f>
        <v/>
      </c>
      <c r="U282" s="14">
        <f>IF($A282="","",COUNTIFS('Ejemplo movimientos'!$D$7:$D$506,$A282,'Ejemplo movimientos'!$G$7:$G$506,"Entra"))</f>
        <v/>
      </c>
    </row>
    <row r="283" ht="18" customHeight="1">
      <c r="A283" s="11" t="n"/>
      <c r="B283" s="11" t="n"/>
      <c r="C283" s="11" t="n"/>
      <c r="D283" s="12" t="n"/>
      <c r="E283" s="11" t="n"/>
      <c r="F283" s="12" t="n"/>
      <c r="G283" s="11" t="n"/>
      <c r="H283" s="12" t="n"/>
      <c r="I283" s="11" t="n"/>
      <c r="J283" s="11" t="n"/>
      <c r="K283" s="11" t="n"/>
      <c r="L283" s="11" t="n"/>
      <c r="M283" s="12" t="n"/>
      <c r="N283" s="11" t="n"/>
      <c r="O283" s="11" t="n"/>
      <c r="P283" s="11" t="n"/>
      <c r="Q283" s="13" t="n"/>
      <c r="R283" s="11" t="n"/>
      <c r="S283" s="14">
        <f>IF($A283="","",IF(COUNTIFS('Ejemplo movimientos'!$D$7:$D$506,$A283,'Ejemplo movimientos'!$G$7:$G$506,"Sale")&gt;COUNTIFS('Ejemplo movimientos'!$D$7:$D$506,$A283,'Ejemplo movimientos'!$G$7:$G$506,"Entra"),"Afuera","Adentro"))</f>
        <v/>
      </c>
      <c r="T283" s="14">
        <f>IF($A283="","",COUNTIFS('Ejemplo movimientos'!$D$7:$D$506,$A283,'Ejemplo movimientos'!$G$7:$G$506,"Sale"))</f>
        <v/>
      </c>
      <c r="U283" s="14">
        <f>IF($A283="","",COUNTIFS('Ejemplo movimientos'!$D$7:$D$506,$A283,'Ejemplo movimientos'!$G$7:$G$506,"Entra"))</f>
        <v/>
      </c>
    </row>
    <row r="284" ht="18" customHeight="1">
      <c r="A284" s="11" t="n"/>
      <c r="B284" s="11" t="n"/>
      <c r="C284" s="11" t="n"/>
      <c r="D284" s="12" t="n"/>
      <c r="E284" s="11" t="n"/>
      <c r="F284" s="12" t="n"/>
      <c r="G284" s="11" t="n"/>
      <c r="H284" s="12" t="n"/>
      <c r="I284" s="11" t="n"/>
      <c r="J284" s="11" t="n"/>
      <c r="K284" s="11" t="n"/>
      <c r="L284" s="11" t="n"/>
      <c r="M284" s="12" t="n"/>
      <c r="N284" s="11" t="n"/>
      <c r="O284" s="11" t="n"/>
      <c r="P284" s="11" t="n"/>
      <c r="Q284" s="13" t="n"/>
      <c r="R284" s="11" t="n"/>
      <c r="S284" s="14">
        <f>IF($A284="","",IF(COUNTIFS('Ejemplo movimientos'!$D$7:$D$506,$A284,'Ejemplo movimientos'!$G$7:$G$506,"Sale")&gt;COUNTIFS('Ejemplo movimientos'!$D$7:$D$506,$A284,'Ejemplo movimientos'!$G$7:$G$506,"Entra"),"Afuera","Adentro"))</f>
        <v/>
      </c>
      <c r="T284" s="14">
        <f>IF($A284="","",COUNTIFS('Ejemplo movimientos'!$D$7:$D$506,$A284,'Ejemplo movimientos'!$G$7:$G$506,"Sale"))</f>
        <v/>
      </c>
      <c r="U284" s="14">
        <f>IF($A284="","",COUNTIFS('Ejemplo movimientos'!$D$7:$D$506,$A284,'Ejemplo movimientos'!$G$7:$G$506,"Entra"))</f>
        <v/>
      </c>
    </row>
    <row r="285" ht="18" customHeight="1">
      <c r="A285" s="11" t="n"/>
      <c r="B285" s="11" t="n"/>
      <c r="C285" s="11" t="n"/>
      <c r="D285" s="12" t="n"/>
      <c r="E285" s="11" t="n"/>
      <c r="F285" s="12" t="n"/>
      <c r="G285" s="11" t="n"/>
      <c r="H285" s="12" t="n"/>
      <c r="I285" s="11" t="n"/>
      <c r="J285" s="11" t="n"/>
      <c r="K285" s="11" t="n"/>
      <c r="L285" s="11" t="n"/>
      <c r="M285" s="12" t="n"/>
      <c r="N285" s="11" t="n"/>
      <c r="O285" s="11" t="n"/>
      <c r="P285" s="11" t="n"/>
      <c r="Q285" s="13" t="n"/>
      <c r="R285" s="11" t="n"/>
      <c r="S285" s="14">
        <f>IF($A285="","",IF(COUNTIFS('Ejemplo movimientos'!$D$7:$D$506,$A285,'Ejemplo movimientos'!$G$7:$G$506,"Sale")&gt;COUNTIFS('Ejemplo movimientos'!$D$7:$D$506,$A285,'Ejemplo movimientos'!$G$7:$G$506,"Entra"),"Afuera","Adentro"))</f>
        <v/>
      </c>
      <c r="T285" s="14">
        <f>IF($A285="","",COUNTIFS('Ejemplo movimientos'!$D$7:$D$506,$A285,'Ejemplo movimientos'!$G$7:$G$506,"Sale"))</f>
        <v/>
      </c>
      <c r="U285" s="14">
        <f>IF($A285="","",COUNTIFS('Ejemplo movimientos'!$D$7:$D$506,$A285,'Ejemplo movimientos'!$G$7:$G$506,"Entra"))</f>
        <v/>
      </c>
    </row>
    <row r="286" ht="18" customHeight="1">
      <c r="A286" s="11" t="n"/>
      <c r="B286" s="11" t="n"/>
      <c r="C286" s="11" t="n"/>
      <c r="D286" s="12" t="n"/>
      <c r="E286" s="11" t="n"/>
      <c r="F286" s="12" t="n"/>
      <c r="G286" s="11" t="n"/>
      <c r="H286" s="12" t="n"/>
      <c r="I286" s="11" t="n"/>
      <c r="J286" s="11" t="n"/>
      <c r="K286" s="11" t="n"/>
      <c r="L286" s="11" t="n"/>
      <c r="M286" s="12" t="n"/>
      <c r="N286" s="11" t="n"/>
      <c r="O286" s="11" t="n"/>
      <c r="P286" s="11" t="n"/>
      <c r="Q286" s="13" t="n"/>
      <c r="R286" s="11" t="n"/>
      <c r="S286" s="14">
        <f>IF($A286="","",IF(COUNTIFS('Ejemplo movimientos'!$D$7:$D$506,$A286,'Ejemplo movimientos'!$G$7:$G$506,"Sale")&gt;COUNTIFS('Ejemplo movimientos'!$D$7:$D$506,$A286,'Ejemplo movimientos'!$G$7:$G$506,"Entra"),"Afuera","Adentro"))</f>
        <v/>
      </c>
      <c r="T286" s="14">
        <f>IF($A286="","",COUNTIFS('Ejemplo movimientos'!$D$7:$D$506,$A286,'Ejemplo movimientos'!$G$7:$G$506,"Sale"))</f>
        <v/>
      </c>
      <c r="U286" s="14">
        <f>IF($A286="","",COUNTIFS('Ejemplo movimientos'!$D$7:$D$506,$A286,'Ejemplo movimientos'!$G$7:$G$506,"Entra"))</f>
        <v/>
      </c>
    </row>
    <row r="287" ht="18" customHeight="1">
      <c r="A287" s="11" t="n"/>
      <c r="B287" s="11" t="n"/>
      <c r="C287" s="11" t="n"/>
      <c r="D287" s="12" t="n"/>
      <c r="E287" s="11" t="n"/>
      <c r="F287" s="12" t="n"/>
      <c r="G287" s="11" t="n"/>
      <c r="H287" s="12" t="n"/>
      <c r="I287" s="11" t="n"/>
      <c r="J287" s="11" t="n"/>
      <c r="K287" s="11" t="n"/>
      <c r="L287" s="11" t="n"/>
      <c r="M287" s="12" t="n"/>
      <c r="N287" s="11" t="n"/>
      <c r="O287" s="11" t="n"/>
      <c r="P287" s="11" t="n"/>
      <c r="Q287" s="13" t="n"/>
      <c r="R287" s="11" t="n"/>
      <c r="S287" s="14">
        <f>IF($A287="","",IF(COUNTIFS('Ejemplo movimientos'!$D$7:$D$506,$A287,'Ejemplo movimientos'!$G$7:$G$506,"Sale")&gt;COUNTIFS('Ejemplo movimientos'!$D$7:$D$506,$A287,'Ejemplo movimientos'!$G$7:$G$506,"Entra"),"Afuera","Adentro"))</f>
        <v/>
      </c>
      <c r="T287" s="14">
        <f>IF($A287="","",COUNTIFS('Ejemplo movimientos'!$D$7:$D$506,$A287,'Ejemplo movimientos'!$G$7:$G$506,"Sale"))</f>
        <v/>
      </c>
      <c r="U287" s="14">
        <f>IF($A287="","",COUNTIFS('Ejemplo movimientos'!$D$7:$D$506,$A287,'Ejemplo movimientos'!$G$7:$G$506,"Entra"))</f>
        <v/>
      </c>
    </row>
    <row r="288" ht="18" customHeight="1">
      <c r="A288" s="11" t="n"/>
      <c r="B288" s="11" t="n"/>
      <c r="C288" s="11" t="n"/>
      <c r="D288" s="12" t="n"/>
      <c r="E288" s="11" t="n"/>
      <c r="F288" s="12" t="n"/>
      <c r="G288" s="11" t="n"/>
      <c r="H288" s="12" t="n"/>
      <c r="I288" s="11" t="n"/>
      <c r="J288" s="11" t="n"/>
      <c r="K288" s="11" t="n"/>
      <c r="L288" s="11" t="n"/>
      <c r="M288" s="12" t="n"/>
      <c r="N288" s="11" t="n"/>
      <c r="O288" s="11" t="n"/>
      <c r="P288" s="11" t="n"/>
      <c r="Q288" s="13" t="n"/>
      <c r="R288" s="11" t="n"/>
      <c r="S288" s="14">
        <f>IF($A288="","",IF(COUNTIFS('Ejemplo movimientos'!$D$7:$D$506,$A288,'Ejemplo movimientos'!$G$7:$G$506,"Sale")&gt;COUNTIFS('Ejemplo movimientos'!$D$7:$D$506,$A288,'Ejemplo movimientos'!$G$7:$G$506,"Entra"),"Afuera","Adentro"))</f>
        <v/>
      </c>
      <c r="T288" s="14">
        <f>IF($A288="","",COUNTIFS('Ejemplo movimientos'!$D$7:$D$506,$A288,'Ejemplo movimientos'!$G$7:$G$506,"Sale"))</f>
        <v/>
      </c>
      <c r="U288" s="14">
        <f>IF($A288="","",COUNTIFS('Ejemplo movimientos'!$D$7:$D$506,$A288,'Ejemplo movimientos'!$G$7:$G$506,"Entra"))</f>
        <v/>
      </c>
    </row>
    <row r="289" ht="18" customHeight="1">
      <c r="A289" s="11" t="n"/>
      <c r="B289" s="11" t="n"/>
      <c r="C289" s="11" t="n"/>
      <c r="D289" s="12" t="n"/>
      <c r="E289" s="11" t="n"/>
      <c r="F289" s="12" t="n"/>
      <c r="G289" s="11" t="n"/>
      <c r="H289" s="12" t="n"/>
      <c r="I289" s="11" t="n"/>
      <c r="J289" s="11" t="n"/>
      <c r="K289" s="11" t="n"/>
      <c r="L289" s="11" t="n"/>
      <c r="M289" s="12" t="n"/>
      <c r="N289" s="11" t="n"/>
      <c r="O289" s="11" t="n"/>
      <c r="P289" s="11" t="n"/>
      <c r="Q289" s="13" t="n"/>
      <c r="R289" s="11" t="n"/>
      <c r="S289" s="14">
        <f>IF($A289="","",IF(COUNTIFS('Ejemplo movimientos'!$D$7:$D$506,$A289,'Ejemplo movimientos'!$G$7:$G$506,"Sale")&gt;COUNTIFS('Ejemplo movimientos'!$D$7:$D$506,$A289,'Ejemplo movimientos'!$G$7:$G$506,"Entra"),"Afuera","Adentro"))</f>
        <v/>
      </c>
      <c r="T289" s="14">
        <f>IF($A289="","",COUNTIFS('Ejemplo movimientos'!$D$7:$D$506,$A289,'Ejemplo movimientos'!$G$7:$G$506,"Sale"))</f>
        <v/>
      </c>
      <c r="U289" s="14">
        <f>IF($A289="","",COUNTIFS('Ejemplo movimientos'!$D$7:$D$506,$A289,'Ejemplo movimientos'!$G$7:$G$506,"Entra"))</f>
        <v/>
      </c>
    </row>
    <row r="290" ht="18" customHeight="1">
      <c r="A290" s="11" t="n"/>
      <c r="B290" s="11" t="n"/>
      <c r="C290" s="11" t="n"/>
      <c r="D290" s="12" t="n"/>
      <c r="E290" s="11" t="n"/>
      <c r="F290" s="12" t="n"/>
      <c r="G290" s="11" t="n"/>
      <c r="H290" s="12" t="n"/>
      <c r="I290" s="11" t="n"/>
      <c r="J290" s="11" t="n"/>
      <c r="K290" s="11" t="n"/>
      <c r="L290" s="11" t="n"/>
      <c r="M290" s="12" t="n"/>
      <c r="N290" s="11" t="n"/>
      <c r="O290" s="11" t="n"/>
      <c r="P290" s="11" t="n"/>
      <c r="Q290" s="13" t="n"/>
      <c r="R290" s="11" t="n"/>
      <c r="S290" s="14">
        <f>IF($A290="","",IF(COUNTIFS('Ejemplo movimientos'!$D$7:$D$506,$A290,'Ejemplo movimientos'!$G$7:$G$506,"Sale")&gt;COUNTIFS('Ejemplo movimientos'!$D$7:$D$506,$A290,'Ejemplo movimientos'!$G$7:$G$506,"Entra"),"Afuera","Adentro"))</f>
        <v/>
      </c>
      <c r="T290" s="14">
        <f>IF($A290="","",COUNTIFS('Ejemplo movimientos'!$D$7:$D$506,$A290,'Ejemplo movimientos'!$G$7:$G$506,"Sale"))</f>
        <v/>
      </c>
      <c r="U290" s="14">
        <f>IF($A290="","",COUNTIFS('Ejemplo movimientos'!$D$7:$D$506,$A290,'Ejemplo movimientos'!$G$7:$G$506,"Entra"))</f>
        <v/>
      </c>
    </row>
    <row r="291" ht="18" customHeight="1">
      <c r="A291" s="11" t="n"/>
      <c r="B291" s="11" t="n"/>
      <c r="C291" s="11" t="n"/>
      <c r="D291" s="12" t="n"/>
      <c r="E291" s="11" t="n"/>
      <c r="F291" s="12" t="n"/>
      <c r="G291" s="11" t="n"/>
      <c r="H291" s="12" t="n"/>
      <c r="I291" s="11" t="n"/>
      <c r="J291" s="11" t="n"/>
      <c r="K291" s="11" t="n"/>
      <c r="L291" s="11" t="n"/>
      <c r="M291" s="12" t="n"/>
      <c r="N291" s="11" t="n"/>
      <c r="O291" s="11" t="n"/>
      <c r="P291" s="11" t="n"/>
      <c r="Q291" s="13" t="n"/>
      <c r="R291" s="11" t="n"/>
      <c r="S291" s="14">
        <f>IF($A291="","",IF(COUNTIFS('Ejemplo movimientos'!$D$7:$D$506,$A291,'Ejemplo movimientos'!$G$7:$G$506,"Sale")&gt;COUNTIFS('Ejemplo movimientos'!$D$7:$D$506,$A291,'Ejemplo movimientos'!$G$7:$G$506,"Entra"),"Afuera","Adentro"))</f>
        <v/>
      </c>
      <c r="T291" s="14">
        <f>IF($A291="","",COUNTIFS('Ejemplo movimientos'!$D$7:$D$506,$A291,'Ejemplo movimientos'!$G$7:$G$506,"Sale"))</f>
        <v/>
      </c>
      <c r="U291" s="14">
        <f>IF($A291="","",COUNTIFS('Ejemplo movimientos'!$D$7:$D$506,$A291,'Ejemplo movimientos'!$G$7:$G$506,"Entra"))</f>
        <v/>
      </c>
    </row>
    <row r="292" ht="18" customHeight="1">
      <c r="A292" s="11" t="n"/>
      <c r="B292" s="11" t="n"/>
      <c r="C292" s="11" t="n"/>
      <c r="D292" s="12" t="n"/>
      <c r="E292" s="11" t="n"/>
      <c r="F292" s="12" t="n"/>
      <c r="G292" s="11" t="n"/>
      <c r="H292" s="12" t="n"/>
      <c r="I292" s="11" t="n"/>
      <c r="J292" s="11" t="n"/>
      <c r="K292" s="11" t="n"/>
      <c r="L292" s="11" t="n"/>
      <c r="M292" s="12" t="n"/>
      <c r="N292" s="11" t="n"/>
      <c r="O292" s="11" t="n"/>
      <c r="P292" s="11" t="n"/>
      <c r="Q292" s="13" t="n"/>
      <c r="R292" s="11" t="n"/>
      <c r="S292" s="14">
        <f>IF($A292="","",IF(COUNTIFS('Ejemplo movimientos'!$D$7:$D$506,$A292,'Ejemplo movimientos'!$G$7:$G$506,"Sale")&gt;COUNTIFS('Ejemplo movimientos'!$D$7:$D$506,$A292,'Ejemplo movimientos'!$G$7:$G$506,"Entra"),"Afuera","Adentro"))</f>
        <v/>
      </c>
      <c r="T292" s="14">
        <f>IF($A292="","",COUNTIFS('Ejemplo movimientos'!$D$7:$D$506,$A292,'Ejemplo movimientos'!$G$7:$G$506,"Sale"))</f>
        <v/>
      </c>
      <c r="U292" s="14">
        <f>IF($A292="","",COUNTIFS('Ejemplo movimientos'!$D$7:$D$506,$A292,'Ejemplo movimientos'!$G$7:$G$506,"Entra"))</f>
        <v/>
      </c>
    </row>
    <row r="293" ht="18" customHeight="1">
      <c r="A293" s="11" t="n"/>
      <c r="B293" s="11" t="n"/>
      <c r="C293" s="11" t="n"/>
      <c r="D293" s="12" t="n"/>
      <c r="E293" s="11" t="n"/>
      <c r="F293" s="12" t="n"/>
      <c r="G293" s="11" t="n"/>
      <c r="H293" s="12" t="n"/>
      <c r="I293" s="11" t="n"/>
      <c r="J293" s="11" t="n"/>
      <c r="K293" s="11" t="n"/>
      <c r="L293" s="11" t="n"/>
      <c r="M293" s="12" t="n"/>
      <c r="N293" s="11" t="n"/>
      <c r="O293" s="11" t="n"/>
      <c r="P293" s="11" t="n"/>
      <c r="Q293" s="13" t="n"/>
      <c r="R293" s="11" t="n"/>
      <c r="S293" s="14">
        <f>IF($A293="","",IF(COUNTIFS('Ejemplo movimientos'!$D$7:$D$506,$A293,'Ejemplo movimientos'!$G$7:$G$506,"Sale")&gt;COUNTIFS('Ejemplo movimientos'!$D$7:$D$506,$A293,'Ejemplo movimientos'!$G$7:$G$506,"Entra"),"Afuera","Adentro"))</f>
        <v/>
      </c>
      <c r="T293" s="14">
        <f>IF($A293="","",COUNTIFS('Ejemplo movimientos'!$D$7:$D$506,$A293,'Ejemplo movimientos'!$G$7:$G$506,"Sale"))</f>
        <v/>
      </c>
      <c r="U293" s="14">
        <f>IF($A293="","",COUNTIFS('Ejemplo movimientos'!$D$7:$D$506,$A293,'Ejemplo movimientos'!$G$7:$G$506,"Entra"))</f>
        <v/>
      </c>
    </row>
    <row r="294" ht="18" customHeight="1">
      <c r="A294" s="11" t="n"/>
      <c r="B294" s="11" t="n"/>
      <c r="C294" s="11" t="n"/>
      <c r="D294" s="12" t="n"/>
      <c r="E294" s="11" t="n"/>
      <c r="F294" s="12" t="n"/>
      <c r="G294" s="11" t="n"/>
      <c r="H294" s="12" t="n"/>
      <c r="I294" s="11" t="n"/>
      <c r="J294" s="11" t="n"/>
      <c r="K294" s="11" t="n"/>
      <c r="L294" s="11" t="n"/>
      <c r="M294" s="12" t="n"/>
      <c r="N294" s="11" t="n"/>
      <c r="O294" s="11" t="n"/>
      <c r="P294" s="11" t="n"/>
      <c r="Q294" s="13" t="n"/>
      <c r="R294" s="11" t="n"/>
      <c r="S294" s="14">
        <f>IF($A294="","",IF(COUNTIFS('Ejemplo movimientos'!$D$7:$D$506,$A294,'Ejemplo movimientos'!$G$7:$G$506,"Sale")&gt;COUNTIFS('Ejemplo movimientos'!$D$7:$D$506,$A294,'Ejemplo movimientos'!$G$7:$G$506,"Entra"),"Afuera","Adentro"))</f>
        <v/>
      </c>
      <c r="T294" s="14">
        <f>IF($A294="","",COUNTIFS('Ejemplo movimientos'!$D$7:$D$506,$A294,'Ejemplo movimientos'!$G$7:$G$506,"Sale"))</f>
        <v/>
      </c>
      <c r="U294" s="14">
        <f>IF($A294="","",COUNTIFS('Ejemplo movimientos'!$D$7:$D$506,$A294,'Ejemplo movimientos'!$G$7:$G$506,"Entra"))</f>
        <v/>
      </c>
    </row>
    <row r="295" ht="18" customHeight="1">
      <c r="A295" s="11" t="n"/>
      <c r="B295" s="11" t="n"/>
      <c r="C295" s="11" t="n"/>
      <c r="D295" s="12" t="n"/>
      <c r="E295" s="11" t="n"/>
      <c r="F295" s="12" t="n"/>
      <c r="G295" s="11" t="n"/>
      <c r="H295" s="12" t="n"/>
      <c r="I295" s="11" t="n"/>
      <c r="J295" s="11" t="n"/>
      <c r="K295" s="11" t="n"/>
      <c r="L295" s="11" t="n"/>
      <c r="M295" s="12" t="n"/>
      <c r="N295" s="11" t="n"/>
      <c r="O295" s="11" t="n"/>
      <c r="P295" s="11" t="n"/>
      <c r="Q295" s="13" t="n"/>
      <c r="R295" s="11" t="n"/>
      <c r="S295" s="14">
        <f>IF($A295="","",IF(COUNTIFS('Ejemplo movimientos'!$D$7:$D$506,$A295,'Ejemplo movimientos'!$G$7:$G$506,"Sale")&gt;COUNTIFS('Ejemplo movimientos'!$D$7:$D$506,$A295,'Ejemplo movimientos'!$G$7:$G$506,"Entra"),"Afuera","Adentro"))</f>
        <v/>
      </c>
      <c r="T295" s="14">
        <f>IF($A295="","",COUNTIFS('Ejemplo movimientos'!$D$7:$D$506,$A295,'Ejemplo movimientos'!$G$7:$G$506,"Sale"))</f>
        <v/>
      </c>
      <c r="U295" s="14">
        <f>IF($A295="","",COUNTIFS('Ejemplo movimientos'!$D$7:$D$506,$A295,'Ejemplo movimientos'!$G$7:$G$506,"Entra"))</f>
        <v/>
      </c>
    </row>
    <row r="296" ht="18" customHeight="1">
      <c r="A296" s="11" t="n"/>
      <c r="B296" s="11" t="n"/>
      <c r="C296" s="11" t="n"/>
      <c r="D296" s="12" t="n"/>
      <c r="E296" s="11" t="n"/>
      <c r="F296" s="12" t="n"/>
      <c r="G296" s="11" t="n"/>
      <c r="H296" s="12" t="n"/>
      <c r="I296" s="11" t="n"/>
      <c r="J296" s="11" t="n"/>
      <c r="K296" s="11" t="n"/>
      <c r="L296" s="11" t="n"/>
      <c r="M296" s="12" t="n"/>
      <c r="N296" s="11" t="n"/>
      <c r="O296" s="11" t="n"/>
      <c r="P296" s="11" t="n"/>
      <c r="Q296" s="13" t="n"/>
      <c r="R296" s="11" t="n"/>
      <c r="S296" s="14">
        <f>IF($A296="","",IF(COUNTIFS('Ejemplo movimientos'!$D$7:$D$506,$A296,'Ejemplo movimientos'!$G$7:$G$506,"Sale")&gt;COUNTIFS('Ejemplo movimientos'!$D$7:$D$506,$A296,'Ejemplo movimientos'!$G$7:$G$506,"Entra"),"Afuera","Adentro"))</f>
        <v/>
      </c>
      <c r="T296" s="14">
        <f>IF($A296="","",COUNTIFS('Ejemplo movimientos'!$D$7:$D$506,$A296,'Ejemplo movimientos'!$G$7:$G$506,"Sale"))</f>
        <v/>
      </c>
      <c r="U296" s="14">
        <f>IF($A296="","",COUNTIFS('Ejemplo movimientos'!$D$7:$D$506,$A296,'Ejemplo movimientos'!$G$7:$G$506,"Entra"))</f>
        <v/>
      </c>
    </row>
    <row r="297" ht="18" customHeight="1">
      <c r="A297" s="11" t="n"/>
      <c r="B297" s="11" t="n"/>
      <c r="C297" s="11" t="n"/>
      <c r="D297" s="12" t="n"/>
      <c r="E297" s="11" t="n"/>
      <c r="F297" s="12" t="n"/>
      <c r="G297" s="11" t="n"/>
      <c r="H297" s="12" t="n"/>
      <c r="I297" s="11" t="n"/>
      <c r="J297" s="11" t="n"/>
      <c r="K297" s="11" t="n"/>
      <c r="L297" s="11" t="n"/>
      <c r="M297" s="12" t="n"/>
      <c r="N297" s="11" t="n"/>
      <c r="O297" s="11" t="n"/>
      <c r="P297" s="11" t="n"/>
      <c r="Q297" s="13" t="n"/>
      <c r="R297" s="11" t="n"/>
      <c r="S297" s="14">
        <f>IF($A297="","",IF(COUNTIFS('Ejemplo movimientos'!$D$7:$D$506,$A297,'Ejemplo movimientos'!$G$7:$G$506,"Sale")&gt;COUNTIFS('Ejemplo movimientos'!$D$7:$D$506,$A297,'Ejemplo movimientos'!$G$7:$G$506,"Entra"),"Afuera","Adentro"))</f>
        <v/>
      </c>
      <c r="T297" s="14">
        <f>IF($A297="","",COUNTIFS('Ejemplo movimientos'!$D$7:$D$506,$A297,'Ejemplo movimientos'!$G$7:$G$506,"Sale"))</f>
        <v/>
      </c>
      <c r="U297" s="14">
        <f>IF($A297="","",COUNTIFS('Ejemplo movimientos'!$D$7:$D$506,$A297,'Ejemplo movimientos'!$G$7:$G$506,"Entra"))</f>
        <v/>
      </c>
    </row>
    <row r="298" ht="18" customHeight="1">
      <c r="A298" s="11" t="n"/>
      <c r="B298" s="11" t="n"/>
      <c r="C298" s="11" t="n"/>
      <c r="D298" s="12" t="n"/>
      <c r="E298" s="11" t="n"/>
      <c r="F298" s="12" t="n"/>
      <c r="G298" s="11" t="n"/>
      <c r="H298" s="12" t="n"/>
      <c r="I298" s="11" t="n"/>
      <c r="J298" s="11" t="n"/>
      <c r="K298" s="11" t="n"/>
      <c r="L298" s="11" t="n"/>
      <c r="M298" s="12" t="n"/>
      <c r="N298" s="11" t="n"/>
      <c r="O298" s="11" t="n"/>
      <c r="P298" s="11" t="n"/>
      <c r="Q298" s="13" t="n"/>
      <c r="R298" s="11" t="n"/>
      <c r="S298" s="14">
        <f>IF($A298="","",IF(COUNTIFS('Ejemplo movimientos'!$D$7:$D$506,$A298,'Ejemplo movimientos'!$G$7:$G$506,"Sale")&gt;COUNTIFS('Ejemplo movimientos'!$D$7:$D$506,$A298,'Ejemplo movimientos'!$G$7:$G$506,"Entra"),"Afuera","Adentro"))</f>
        <v/>
      </c>
      <c r="T298" s="14">
        <f>IF($A298="","",COUNTIFS('Ejemplo movimientos'!$D$7:$D$506,$A298,'Ejemplo movimientos'!$G$7:$G$506,"Sale"))</f>
        <v/>
      </c>
      <c r="U298" s="14">
        <f>IF($A298="","",COUNTIFS('Ejemplo movimientos'!$D$7:$D$506,$A298,'Ejemplo movimientos'!$G$7:$G$506,"Entra"))</f>
        <v/>
      </c>
    </row>
    <row r="299" ht="18" customHeight="1">
      <c r="A299" s="11" t="n"/>
      <c r="B299" s="11" t="n"/>
      <c r="C299" s="11" t="n"/>
      <c r="D299" s="12" t="n"/>
      <c r="E299" s="11" t="n"/>
      <c r="F299" s="12" t="n"/>
      <c r="G299" s="11" t="n"/>
      <c r="H299" s="12" t="n"/>
      <c r="I299" s="11" t="n"/>
      <c r="J299" s="11" t="n"/>
      <c r="K299" s="11" t="n"/>
      <c r="L299" s="11" t="n"/>
      <c r="M299" s="12" t="n"/>
      <c r="N299" s="11" t="n"/>
      <c r="O299" s="11" t="n"/>
      <c r="P299" s="11" t="n"/>
      <c r="Q299" s="13" t="n"/>
      <c r="R299" s="11" t="n"/>
      <c r="S299" s="14">
        <f>IF($A299="","",IF(COUNTIFS('Ejemplo movimientos'!$D$7:$D$506,$A299,'Ejemplo movimientos'!$G$7:$G$506,"Sale")&gt;COUNTIFS('Ejemplo movimientos'!$D$7:$D$506,$A299,'Ejemplo movimientos'!$G$7:$G$506,"Entra"),"Afuera","Adentro"))</f>
        <v/>
      </c>
      <c r="T299" s="14">
        <f>IF($A299="","",COUNTIFS('Ejemplo movimientos'!$D$7:$D$506,$A299,'Ejemplo movimientos'!$G$7:$G$506,"Sale"))</f>
        <v/>
      </c>
      <c r="U299" s="14">
        <f>IF($A299="","",COUNTIFS('Ejemplo movimientos'!$D$7:$D$506,$A299,'Ejemplo movimientos'!$G$7:$G$506,"Entra"))</f>
        <v/>
      </c>
    </row>
    <row r="300" ht="18" customHeight="1">
      <c r="A300" s="11" t="n"/>
      <c r="B300" s="11" t="n"/>
      <c r="C300" s="11" t="n"/>
      <c r="D300" s="12" t="n"/>
      <c r="E300" s="11" t="n"/>
      <c r="F300" s="12" t="n"/>
      <c r="G300" s="11" t="n"/>
      <c r="H300" s="12" t="n"/>
      <c r="I300" s="11" t="n"/>
      <c r="J300" s="11" t="n"/>
      <c r="K300" s="11" t="n"/>
      <c r="L300" s="11" t="n"/>
      <c r="M300" s="12" t="n"/>
      <c r="N300" s="11" t="n"/>
      <c r="O300" s="11" t="n"/>
      <c r="P300" s="11" t="n"/>
      <c r="Q300" s="13" t="n"/>
      <c r="R300" s="11" t="n"/>
      <c r="S300" s="14">
        <f>IF($A300="","",IF(COUNTIFS('Ejemplo movimientos'!$D$7:$D$506,$A300,'Ejemplo movimientos'!$G$7:$G$506,"Sale")&gt;COUNTIFS('Ejemplo movimientos'!$D$7:$D$506,$A300,'Ejemplo movimientos'!$G$7:$G$506,"Entra"),"Afuera","Adentro"))</f>
        <v/>
      </c>
      <c r="T300" s="14">
        <f>IF($A300="","",COUNTIFS('Ejemplo movimientos'!$D$7:$D$506,$A300,'Ejemplo movimientos'!$G$7:$G$506,"Sale"))</f>
        <v/>
      </c>
      <c r="U300" s="14">
        <f>IF($A300="","",COUNTIFS('Ejemplo movimientos'!$D$7:$D$506,$A300,'Ejemplo movimientos'!$G$7:$G$506,"Entra"))</f>
        <v/>
      </c>
    </row>
    <row r="301" ht="18" customHeight="1">
      <c r="A301" s="11" t="n"/>
      <c r="B301" s="11" t="n"/>
      <c r="C301" s="11" t="n"/>
      <c r="D301" s="12" t="n"/>
      <c r="E301" s="11" t="n"/>
      <c r="F301" s="12" t="n"/>
      <c r="G301" s="11" t="n"/>
      <c r="H301" s="12" t="n"/>
      <c r="I301" s="11" t="n"/>
      <c r="J301" s="11" t="n"/>
      <c r="K301" s="11" t="n"/>
      <c r="L301" s="11" t="n"/>
      <c r="M301" s="12" t="n"/>
      <c r="N301" s="11" t="n"/>
      <c r="O301" s="11" t="n"/>
      <c r="P301" s="11" t="n"/>
      <c r="Q301" s="13" t="n"/>
      <c r="R301" s="11" t="n"/>
      <c r="S301" s="14">
        <f>IF($A301="","",IF(COUNTIFS('Ejemplo movimientos'!$D$7:$D$506,$A301,'Ejemplo movimientos'!$G$7:$G$506,"Sale")&gt;COUNTIFS('Ejemplo movimientos'!$D$7:$D$506,$A301,'Ejemplo movimientos'!$G$7:$G$506,"Entra"),"Afuera","Adentro"))</f>
        <v/>
      </c>
      <c r="T301" s="14">
        <f>IF($A301="","",COUNTIFS('Ejemplo movimientos'!$D$7:$D$506,$A301,'Ejemplo movimientos'!$G$7:$G$506,"Sale"))</f>
        <v/>
      </c>
      <c r="U301" s="14">
        <f>IF($A301="","",COUNTIFS('Ejemplo movimientos'!$D$7:$D$506,$A301,'Ejemplo movimientos'!$G$7:$G$506,"Entra"))</f>
        <v/>
      </c>
    </row>
    <row r="302" ht="18" customHeight="1">
      <c r="A302" s="11" t="n"/>
      <c r="B302" s="11" t="n"/>
      <c r="C302" s="11" t="n"/>
      <c r="D302" s="12" t="n"/>
      <c r="E302" s="11" t="n"/>
      <c r="F302" s="12" t="n"/>
      <c r="G302" s="11" t="n"/>
      <c r="H302" s="12" t="n"/>
      <c r="I302" s="11" t="n"/>
      <c r="J302" s="11" t="n"/>
      <c r="K302" s="11" t="n"/>
      <c r="L302" s="11" t="n"/>
      <c r="M302" s="12" t="n"/>
      <c r="N302" s="11" t="n"/>
      <c r="O302" s="11" t="n"/>
      <c r="P302" s="11" t="n"/>
      <c r="Q302" s="13" t="n"/>
      <c r="R302" s="11" t="n"/>
      <c r="S302" s="14">
        <f>IF($A302="","",IF(COUNTIFS('Ejemplo movimientos'!$D$7:$D$506,$A302,'Ejemplo movimientos'!$G$7:$G$506,"Sale")&gt;COUNTIFS('Ejemplo movimientos'!$D$7:$D$506,$A302,'Ejemplo movimientos'!$G$7:$G$506,"Entra"),"Afuera","Adentro"))</f>
        <v/>
      </c>
      <c r="T302" s="14">
        <f>IF($A302="","",COUNTIFS('Ejemplo movimientos'!$D$7:$D$506,$A302,'Ejemplo movimientos'!$G$7:$G$506,"Sale"))</f>
        <v/>
      </c>
      <c r="U302" s="14">
        <f>IF($A302="","",COUNTIFS('Ejemplo movimientos'!$D$7:$D$506,$A302,'Ejemplo movimientos'!$G$7:$G$506,"Entra"))</f>
        <v/>
      </c>
    </row>
    <row r="303" ht="18" customHeight="1">
      <c r="A303" s="11" t="n"/>
      <c r="B303" s="11" t="n"/>
      <c r="C303" s="11" t="n"/>
      <c r="D303" s="12" t="n"/>
      <c r="E303" s="11" t="n"/>
      <c r="F303" s="12" t="n"/>
      <c r="G303" s="11" t="n"/>
      <c r="H303" s="12" t="n"/>
      <c r="I303" s="11" t="n"/>
      <c r="J303" s="11" t="n"/>
      <c r="K303" s="11" t="n"/>
      <c r="L303" s="11" t="n"/>
      <c r="M303" s="12" t="n"/>
      <c r="N303" s="11" t="n"/>
      <c r="O303" s="11" t="n"/>
      <c r="P303" s="11" t="n"/>
      <c r="Q303" s="13" t="n"/>
      <c r="R303" s="11" t="n"/>
      <c r="S303" s="14">
        <f>IF($A303="","",IF(COUNTIFS('Ejemplo movimientos'!$D$7:$D$506,$A303,'Ejemplo movimientos'!$G$7:$G$506,"Sale")&gt;COUNTIFS('Ejemplo movimientos'!$D$7:$D$506,$A303,'Ejemplo movimientos'!$G$7:$G$506,"Entra"),"Afuera","Adentro"))</f>
        <v/>
      </c>
      <c r="T303" s="14">
        <f>IF($A303="","",COUNTIFS('Ejemplo movimientos'!$D$7:$D$506,$A303,'Ejemplo movimientos'!$G$7:$G$506,"Sale"))</f>
        <v/>
      </c>
      <c r="U303" s="14">
        <f>IF($A303="","",COUNTIFS('Ejemplo movimientos'!$D$7:$D$506,$A303,'Ejemplo movimientos'!$G$7:$G$506,"Entra"))</f>
        <v/>
      </c>
    </row>
    <row r="304" ht="18" customHeight="1">
      <c r="A304" s="11" t="n"/>
      <c r="B304" s="11" t="n"/>
      <c r="C304" s="11" t="n"/>
      <c r="D304" s="12" t="n"/>
      <c r="E304" s="11" t="n"/>
      <c r="F304" s="12" t="n"/>
      <c r="G304" s="11" t="n"/>
      <c r="H304" s="12" t="n"/>
      <c r="I304" s="11" t="n"/>
      <c r="J304" s="11" t="n"/>
      <c r="K304" s="11" t="n"/>
      <c r="L304" s="11" t="n"/>
      <c r="M304" s="12" t="n"/>
      <c r="N304" s="11" t="n"/>
      <c r="O304" s="11" t="n"/>
      <c r="P304" s="11" t="n"/>
      <c r="Q304" s="13" t="n"/>
      <c r="R304" s="11" t="n"/>
      <c r="S304" s="14">
        <f>IF($A304="","",IF(COUNTIFS('Ejemplo movimientos'!$D$7:$D$506,$A304,'Ejemplo movimientos'!$G$7:$G$506,"Sale")&gt;COUNTIFS('Ejemplo movimientos'!$D$7:$D$506,$A304,'Ejemplo movimientos'!$G$7:$G$506,"Entra"),"Afuera","Adentro"))</f>
        <v/>
      </c>
      <c r="T304" s="14">
        <f>IF($A304="","",COUNTIFS('Ejemplo movimientos'!$D$7:$D$506,$A304,'Ejemplo movimientos'!$G$7:$G$506,"Sale"))</f>
        <v/>
      </c>
      <c r="U304" s="14">
        <f>IF($A304="","",COUNTIFS('Ejemplo movimientos'!$D$7:$D$506,$A304,'Ejemplo movimientos'!$G$7:$G$506,"Entra"))</f>
        <v/>
      </c>
    </row>
    <row r="305" ht="18" customHeight="1">
      <c r="A305" s="11" t="n"/>
      <c r="B305" s="11" t="n"/>
      <c r="C305" s="11" t="n"/>
      <c r="D305" s="12" t="n"/>
      <c r="E305" s="11" t="n"/>
      <c r="F305" s="12" t="n"/>
      <c r="G305" s="11" t="n"/>
      <c r="H305" s="12" t="n"/>
      <c r="I305" s="11" t="n"/>
      <c r="J305" s="11" t="n"/>
      <c r="K305" s="11" t="n"/>
      <c r="L305" s="11" t="n"/>
      <c r="M305" s="12" t="n"/>
      <c r="N305" s="11" t="n"/>
      <c r="O305" s="11" t="n"/>
      <c r="P305" s="11" t="n"/>
      <c r="Q305" s="13" t="n"/>
      <c r="R305" s="11" t="n"/>
      <c r="S305" s="14">
        <f>IF($A305="","",IF(COUNTIFS('Ejemplo movimientos'!$D$7:$D$506,$A305,'Ejemplo movimientos'!$G$7:$G$506,"Sale")&gt;COUNTIFS('Ejemplo movimientos'!$D$7:$D$506,$A305,'Ejemplo movimientos'!$G$7:$G$506,"Entra"),"Afuera","Adentro"))</f>
        <v/>
      </c>
      <c r="T305" s="14">
        <f>IF($A305="","",COUNTIFS('Ejemplo movimientos'!$D$7:$D$506,$A305,'Ejemplo movimientos'!$G$7:$G$506,"Sale"))</f>
        <v/>
      </c>
      <c r="U305" s="14">
        <f>IF($A305="","",COUNTIFS('Ejemplo movimientos'!$D$7:$D$506,$A305,'Ejemplo movimientos'!$G$7:$G$506,"Entra"))</f>
        <v/>
      </c>
    </row>
  </sheetData>
  <mergeCells count="4">
    <mergeCell ref="A4:B4"/>
    <mergeCell ref="A1:U1"/>
    <mergeCell ref="A3:U3"/>
    <mergeCell ref="A2:U2"/>
  </mergeCells>
  <dataValidations count="2">
    <dataValidation sqref="I6:I305" showDropDown="0" showInputMessage="0" showErrorMessage="0" allowBlank="1" type="list">
      <formula1>=Listas!$A$4:$A$15</formula1>
    </dataValidation>
    <dataValidation sqref="R6:R305" showDropDown="0" showInputMessage="0" showErrorMessage="0" allowBlank="1" type="list">
      <formula1>=Listas!$B$4:$B$11</formula1>
    </dataValidation>
  </dataValidations>
  <pageMargins left="0.3" right="0.3" top="0.4" bottom="0.4" header="0.5" footer="0.5"/>
  <pageSetup orientation="landscape" paperSize="1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P506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8" customWidth="1" min="3" max="3"/>
    <col width="10" customWidth="1" min="4" max="4"/>
    <col width="11" customWidth="1" min="5" max="5"/>
    <col width="18" customWidth="1" min="6" max="6"/>
    <col width="12" customWidth="1" min="7" max="7"/>
    <col width="22" customWidth="1" min="8" max="8"/>
    <col width="15" customWidth="1" min="9" max="9"/>
    <col width="18" customWidth="1" min="10" max="10"/>
    <col width="18" customWidth="1" min="11" max="11"/>
    <col width="24" customWidth="1" min="12" max="12"/>
    <col width="12" customWidth="1" min="13" max="13"/>
    <col width="30" customWidth="1" min="14" max="14"/>
    <col width="34" customWidth="1" min="15" max="15"/>
    <col width="9" customWidth="1" min="16" max="16"/>
  </cols>
  <sheetData>
    <row r="1" ht="26" customHeight="1">
      <c r="A1" s="1" t="inlineStr">
        <is>
          <t>Registro de entradas y salidas del bicicletero (ejemplo ficticio)</t>
        </is>
      </c>
    </row>
    <row r="2" ht="44" customHeight="1">
      <c r="A2" s="7" t="inlineStr">
        <is>
          <t>Una fila por movimiento, también cuando sale el dueño. Escoge el código de la lista y escribe el documento de quien la lleva: las fórmulas traen el apartamento y el propietario y dicen si es el dueño, un autorizado u otra persona. Si alguien intentó sacarla sin autorización y no salió, escoge "Salida no permitida". Nombres y documentos inventados.</t>
        </is>
      </c>
    </row>
    <row r="3">
      <c r="A3" s="2" t="inlineStr">
        <is>
          <t>Formato de Tavelik · www.tavelik.com/blog/control-de-bicicletas-en-conjuntos · uso libre</t>
        </is>
      </c>
    </row>
    <row r="6" ht="42" customHeight="1">
      <c r="A6" s="10" t="inlineStr">
        <is>
          <t>N.°</t>
        </is>
      </c>
      <c r="B6" s="10" t="inlineStr">
        <is>
          <t>Fecha</t>
        </is>
      </c>
      <c r="C6" s="10" t="inlineStr">
        <is>
          <t>Hora</t>
        </is>
      </c>
      <c r="D6" s="10" t="inlineStr">
        <is>
          <t>Código</t>
        </is>
      </c>
      <c r="E6" s="10" t="inlineStr">
        <is>
          <t>Torre / apto (fórmula)</t>
        </is>
      </c>
      <c r="F6" s="10" t="inlineStr">
        <is>
          <t>Propietario (fórmula)</t>
        </is>
      </c>
      <c r="G6" s="10" t="inlineStr">
        <is>
          <t>Movimiento</t>
        </is>
      </c>
      <c r="H6" s="10" t="inlineStr">
        <is>
          <t>Quién la lleva (nombre)</t>
        </is>
      </c>
      <c r="I6" s="10" t="inlineStr">
        <is>
          <t>Documento de quien la lleva</t>
        </is>
      </c>
      <c r="J6" s="10" t="inlineStr">
        <is>
          <t>Relación con la ficha (fórmula)</t>
        </is>
      </c>
      <c r="K6" s="10" t="inlineStr">
        <is>
          <t>Autorización del propietario</t>
        </is>
      </c>
      <c r="L6" s="10" t="inlineStr">
        <is>
          <t>Quién autorizó, medio y hora</t>
        </is>
      </c>
      <c r="M6" s="10" t="inlineStr">
        <is>
          <t>Guarda</t>
        </is>
      </c>
      <c r="N6" s="10" t="inlineStr">
        <is>
          <t>Observación</t>
        </is>
      </c>
      <c r="O6" s="10" t="inlineStr">
        <is>
          <t>Alerta (fórmula)</t>
        </is>
      </c>
      <c r="P6" s="10" t="inlineStr">
        <is>
          <t>N.° alerta (fórmula)</t>
        </is>
      </c>
    </row>
    <row r="7" ht="42" customHeight="1">
      <c r="A7" s="14">
        <f>IF(AND($B7="",$D7=""),"",ROW()-6)</f>
        <v/>
      </c>
      <c r="B7" s="13" t="n">
        <v>46299</v>
      </c>
      <c r="C7" s="15" t="n">
        <v>0.2986111111111111</v>
      </c>
      <c r="D7" s="11" t="inlineStr">
        <is>
          <t>B-014</t>
        </is>
      </c>
      <c r="E7" s="14">
        <f>IF($D7="","",IFERROR(INDEX('Ejemplo inventario'!$B$6:$B$305,MATCH($D7,'Ejemplo inventario'!$A$6:$A$305,0)),"Sin ficha"))</f>
        <v/>
      </c>
      <c r="F7" s="14">
        <f>IF($D7="","",IFERROR(INDEX('Ejemplo inventario'!$C$6:$C$305,MATCH($D7,'Ejemplo inventario'!$A$6:$A$305,0)),"Sin ficha"))</f>
        <v/>
      </c>
      <c r="G7" s="11" t="inlineStr">
        <is>
          <t>Sale</t>
        </is>
      </c>
      <c r="H7" s="11" t="inlineStr">
        <is>
          <t>Laura Méndez</t>
        </is>
      </c>
      <c r="I7" s="12" t="inlineStr">
        <is>
          <t>1000000702</t>
        </is>
      </c>
      <c r="J7" s="14">
        <f>IF($D7="","",IF(ISNA(MATCH($D7,'Ejemplo inventario'!$A$6:$A$305,0)),"Bicicleta no registrada",IF($I7="","Sin documento",IF($I7=INDEX('Ejemplo inventario'!$D$6:$D$305,MATCH($D7,'Ejemplo inventario'!$A$6:$A$305,0)),"Propietario",IF(OR($I7=INDEX('Ejemplo inventario'!$F$6:$F$305,MATCH($D7,'Ejemplo inventario'!$A$6:$A$305,0)),$I7=INDEX('Ejemplo inventario'!$H$6:$H$305,MATCH($D7,'Ejemplo inventario'!$A$6:$A$305,0))),"Autorizado en la ficha","Otra persona")))))</f>
        <v/>
      </c>
      <c r="K7" s="11" t="inlineStr">
        <is>
          <t>No aplica</t>
        </is>
      </c>
      <c r="L7" s="11" t="n"/>
      <c r="M7" s="11" t="inlineStr">
        <is>
          <t>C. Rincón</t>
        </is>
      </c>
      <c r="N7" s="11" t="n"/>
      <c r="O7" s="14">
        <f>IF($D7="","",IF($J7="Bicicleta no registrada","Revisar: bicicleta sin ficha en el inventario",IF($G7="Salida no permitida","Revisar: intento de salida sin autorización (no salió)",IF($G7&lt;&gt;"Sale","",IF($J7="Propietario","",IF($J7="Autorizado en la ficha","Informativa: sale con un autorizado de la ficha",IF(OR($K7="Sí, por citófono o llamada",$K7="Sí, por escrito"),"Informativa: sale con otra persona, autorizada por el propietario",IF($J7="Sin documento","Revisar: sale sin documento y sin autorización","Revisar: sale con otra persona sin autorización del propietario"))))))))</f>
        <v/>
      </c>
      <c r="P7" s="14">
        <f>IF($O7="","",COUNTIF($O$7:$O7,"?*"))</f>
        <v/>
      </c>
    </row>
    <row r="8" ht="42" customHeight="1">
      <c r="A8" s="14">
        <f>IF(AND($B8="",$D8=""),"",ROW()-6)</f>
        <v/>
      </c>
      <c r="B8" s="13" t="n">
        <v>46299</v>
      </c>
      <c r="C8" s="15" t="n">
        <v>0.3159722222222222</v>
      </c>
      <c r="D8" s="11" t="inlineStr">
        <is>
          <t>B-022</t>
        </is>
      </c>
      <c r="E8" s="14">
        <f>IF($D8="","",IFERROR(INDEX('Ejemplo inventario'!$B$6:$B$305,MATCH($D8,'Ejemplo inventario'!$A$6:$A$305,0)),"Sin ficha"))</f>
        <v/>
      </c>
      <c r="F8" s="14">
        <f>IF($D8="","",IFERROR(INDEX('Ejemplo inventario'!$C$6:$C$305,MATCH($D8,'Ejemplo inventario'!$A$6:$A$305,0)),"Sin ficha"))</f>
        <v/>
      </c>
      <c r="G8" s="11" t="inlineStr">
        <is>
          <t>Sale</t>
        </is>
      </c>
      <c r="H8" s="11" t="inlineStr">
        <is>
          <t>Tomás Aguirre</t>
        </is>
      </c>
      <c r="I8" s="12" t="inlineStr">
        <is>
          <t>1000011040</t>
        </is>
      </c>
      <c r="J8" s="14">
        <f>IF($D8="","",IF(ISNA(MATCH($D8,'Ejemplo inventario'!$A$6:$A$305,0)),"Bicicleta no registrada",IF($I8="","Sin documento",IF($I8=INDEX('Ejemplo inventario'!$D$6:$D$305,MATCH($D8,'Ejemplo inventario'!$A$6:$A$305,0)),"Propietario",IF(OR($I8=INDEX('Ejemplo inventario'!$F$6:$F$305,MATCH($D8,'Ejemplo inventario'!$A$6:$A$305,0)),$I8=INDEX('Ejemplo inventario'!$H$6:$H$305,MATCH($D8,'Ejemplo inventario'!$A$6:$A$305,0))),"Autorizado en la ficha","Otra persona")))))</f>
        <v/>
      </c>
      <c r="K8" s="11" t="inlineStr">
        <is>
          <t>No aplica</t>
        </is>
      </c>
      <c r="L8" s="11" t="n"/>
      <c r="M8" s="11" t="inlineStr">
        <is>
          <t>C. Rincón</t>
        </is>
      </c>
      <c r="N8" s="11" t="n"/>
      <c r="O8" s="14">
        <f>IF($D8="","",IF($J8="Bicicleta no registrada","Revisar: bicicleta sin ficha en el inventario",IF($G8="Salida no permitida","Revisar: intento de salida sin autorización (no salió)",IF($G8&lt;&gt;"Sale","",IF($J8="Propietario","",IF($J8="Autorizado en la ficha","Informativa: sale con un autorizado de la ficha",IF(OR($K8="Sí, por citófono o llamada",$K8="Sí, por escrito"),"Informativa: sale con otra persona, autorizada por el propietario",IF($J8="Sin documento","Revisar: sale sin documento y sin autorización","Revisar: sale con otra persona sin autorización del propietario"))))))))</f>
        <v/>
      </c>
      <c r="P8" s="14">
        <f>IF($O8="","",COUNTIF($O$7:$O8,"?*"))</f>
        <v/>
      </c>
    </row>
    <row r="9" ht="42" customHeight="1">
      <c r="A9" s="14">
        <f>IF(AND($B9="",$D9=""),"",ROW()-6)</f>
        <v/>
      </c>
      <c r="B9" s="13" t="n">
        <v>46299</v>
      </c>
      <c r="C9" s="15" t="n">
        <v>0.5347222222222222</v>
      </c>
      <c r="D9" s="11" t="inlineStr">
        <is>
          <t>B-022</t>
        </is>
      </c>
      <c r="E9" s="14">
        <f>IF($D9="","",IFERROR(INDEX('Ejemplo inventario'!$B$6:$B$305,MATCH($D9,'Ejemplo inventario'!$A$6:$A$305,0)),"Sin ficha"))</f>
        <v/>
      </c>
      <c r="F9" s="14">
        <f>IF($D9="","",IFERROR(INDEX('Ejemplo inventario'!$C$6:$C$305,MATCH($D9,'Ejemplo inventario'!$A$6:$A$305,0)),"Sin ficha"))</f>
        <v/>
      </c>
      <c r="G9" s="11" t="inlineStr">
        <is>
          <t>Entra</t>
        </is>
      </c>
      <c r="H9" s="11" t="inlineStr">
        <is>
          <t>Tomás Aguirre</t>
        </is>
      </c>
      <c r="I9" s="12" t="inlineStr">
        <is>
          <t>1000011040</t>
        </is>
      </c>
      <c r="J9" s="14">
        <f>IF($D9="","",IF(ISNA(MATCH($D9,'Ejemplo inventario'!$A$6:$A$305,0)),"Bicicleta no registrada",IF($I9="","Sin documento",IF($I9=INDEX('Ejemplo inventario'!$D$6:$D$305,MATCH($D9,'Ejemplo inventario'!$A$6:$A$305,0)),"Propietario",IF(OR($I9=INDEX('Ejemplo inventario'!$F$6:$F$305,MATCH($D9,'Ejemplo inventario'!$A$6:$A$305,0)),$I9=INDEX('Ejemplo inventario'!$H$6:$H$305,MATCH($D9,'Ejemplo inventario'!$A$6:$A$305,0))),"Autorizado en la ficha","Otra persona")))))</f>
        <v/>
      </c>
      <c r="K9" s="11" t="inlineStr">
        <is>
          <t>No aplica</t>
        </is>
      </c>
      <c r="L9" s="11" t="n"/>
      <c r="M9" s="11" t="inlineStr">
        <is>
          <t>C. Rincón</t>
        </is>
      </c>
      <c r="N9" s="11" t="n"/>
      <c r="O9" s="14">
        <f>IF($D9="","",IF($J9="Bicicleta no registrada","Revisar: bicicleta sin ficha en el inventario",IF($G9="Salida no permitida","Revisar: intento de salida sin autorización (no salió)",IF($G9&lt;&gt;"Sale","",IF($J9="Propietario","",IF($J9="Autorizado en la ficha","Informativa: sale con un autorizado de la ficha",IF(OR($K9="Sí, por citófono o llamada",$K9="Sí, por escrito"),"Informativa: sale con otra persona, autorizada por el propietario",IF($J9="Sin documento","Revisar: sale sin documento y sin autorización","Revisar: sale con otra persona sin autorización del propietario"))))))))</f>
        <v/>
      </c>
      <c r="P9" s="14">
        <f>IF($O9="","",COUNTIF($O$7:$O9,"?*"))</f>
        <v/>
      </c>
    </row>
    <row r="10" ht="42" customHeight="1">
      <c r="A10" s="14">
        <f>IF(AND($B10="",$D10=""),"",ROW()-6)</f>
        <v/>
      </c>
      <c r="B10" s="13" t="n">
        <v>46299</v>
      </c>
      <c r="C10" s="15" t="n">
        <v>0.6944444444444444</v>
      </c>
      <c r="D10" s="11" t="inlineStr">
        <is>
          <t>B-031</t>
        </is>
      </c>
      <c r="E10" s="14">
        <f>IF($D10="","",IFERROR(INDEX('Ejemplo inventario'!$B$6:$B$305,MATCH($D10,'Ejemplo inventario'!$A$6:$A$305,0)),"Sin ficha"))</f>
        <v/>
      </c>
      <c r="F10" s="14">
        <f>IF($D10="","",IFERROR(INDEX('Ejemplo inventario'!$C$6:$C$305,MATCH($D10,'Ejemplo inventario'!$A$6:$A$305,0)),"Sin ficha"))</f>
        <v/>
      </c>
      <c r="G10" s="11" t="inlineStr">
        <is>
          <t>Sale</t>
        </is>
      </c>
      <c r="H10" s="11" t="inlineStr">
        <is>
          <t>Felipe Ortiz</t>
        </is>
      </c>
      <c r="I10" s="12" t="inlineStr">
        <is>
          <t>1000099001</t>
        </is>
      </c>
      <c r="J10" s="14">
        <f>IF($D10="","",IF(ISNA(MATCH($D10,'Ejemplo inventario'!$A$6:$A$305,0)),"Bicicleta no registrada",IF($I10="","Sin documento",IF($I10=INDEX('Ejemplo inventario'!$D$6:$D$305,MATCH($D10,'Ejemplo inventario'!$A$6:$A$305,0)),"Propietario",IF(OR($I10=INDEX('Ejemplo inventario'!$F$6:$F$305,MATCH($D10,'Ejemplo inventario'!$A$6:$A$305,0)),$I10=INDEX('Ejemplo inventario'!$H$6:$H$305,MATCH($D10,'Ejemplo inventario'!$A$6:$A$305,0))),"Autorizado en la ficha","Otra persona")))))</f>
        <v/>
      </c>
      <c r="K10" s="11" t="inlineStr">
        <is>
          <t>Sí, por citófono o llamada</t>
        </is>
      </c>
      <c r="L10" s="11" t="inlineStr">
        <is>
          <t>Ana Ruiz (503), citófono, 16:42</t>
        </is>
      </c>
      <c r="M10" s="11" t="inlineStr">
        <is>
          <t>C. Rincón</t>
        </is>
      </c>
      <c r="N10" s="11" t="inlineStr">
        <is>
          <t>Dice ser sobrino de la propietaria.</t>
        </is>
      </c>
      <c r="O10" s="14">
        <f>IF($D10="","",IF($J10="Bicicleta no registrada","Revisar: bicicleta sin ficha en el inventario",IF($G10="Salida no permitida","Revisar: intento de salida sin autorización (no salió)",IF($G10&lt;&gt;"Sale","",IF($J10="Propietario","",IF($J10="Autorizado en la ficha","Informativa: sale con un autorizado de la ficha",IF(OR($K10="Sí, por citófono o llamada",$K10="Sí, por escrito"),"Informativa: sale con otra persona, autorizada por el propietario",IF($J10="Sin documento","Revisar: sale sin documento y sin autorización","Revisar: sale con otra persona sin autorización del propietario"))))))))</f>
        <v/>
      </c>
      <c r="P10" s="14">
        <f>IF($O10="","",COUNTIF($O$7:$O10,"?*"))</f>
        <v/>
      </c>
    </row>
    <row r="11" ht="42" customHeight="1">
      <c r="A11" s="14">
        <f>IF(AND($B11="",$D11=""),"",ROW()-6)</f>
        <v/>
      </c>
      <c r="B11" s="13" t="n">
        <v>46299</v>
      </c>
      <c r="C11" s="15" t="n">
        <v>0.71875</v>
      </c>
      <c r="D11" s="11" t="inlineStr">
        <is>
          <t>B-051</t>
        </is>
      </c>
      <c r="E11" s="14">
        <f>IF($D11="","",IFERROR(INDEX('Ejemplo inventario'!$B$6:$B$305,MATCH($D11,'Ejemplo inventario'!$A$6:$A$305,0)),"Sin ficha"))</f>
        <v/>
      </c>
      <c r="F11" s="14">
        <f>IF($D11="","",IFERROR(INDEX('Ejemplo inventario'!$C$6:$C$305,MATCH($D11,'Ejemplo inventario'!$A$6:$A$305,0)),"Sin ficha"))</f>
        <v/>
      </c>
      <c r="G11" s="11" t="inlineStr">
        <is>
          <t>Entra</t>
        </is>
      </c>
      <c r="H11" s="11" t="inlineStr">
        <is>
          <t>Sofía Lara</t>
        </is>
      </c>
      <c r="I11" s="12" t="inlineStr">
        <is>
          <t>1000099002</t>
        </is>
      </c>
      <c r="J11" s="14">
        <f>IF($D11="","",IF(ISNA(MATCH($D11,'Ejemplo inventario'!$A$6:$A$305,0)),"Bicicleta no registrada",IF($I11="","Sin documento",IF($I11=INDEX('Ejemplo inventario'!$D$6:$D$305,MATCH($D11,'Ejemplo inventario'!$A$6:$A$305,0)),"Propietario",IF(OR($I11=INDEX('Ejemplo inventario'!$F$6:$F$305,MATCH($D11,'Ejemplo inventario'!$A$6:$A$305,0)),$I11=INDEX('Ejemplo inventario'!$H$6:$H$305,MATCH($D11,'Ejemplo inventario'!$A$6:$A$305,0))),"Autorizado en la ficha","Otra persona")))))</f>
        <v/>
      </c>
      <c r="K11" s="11" t="inlineStr">
        <is>
          <t>No aplica</t>
        </is>
      </c>
      <c r="L11" s="11" t="n"/>
      <c r="M11" s="11" t="inlineStr">
        <is>
          <t>C. Rincón</t>
        </is>
      </c>
      <c r="N11" s="11" t="inlineStr">
        <is>
          <t>Residente nueva del 608. Se le pide registrar la bicicleta en la administración.</t>
        </is>
      </c>
      <c r="O11" s="14">
        <f>IF($D11="","",IF($J11="Bicicleta no registrada","Revisar: bicicleta sin ficha en el inventario",IF($G11="Salida no permitida","Revisar: intento de salida sin autorización (no salió)",IF($G11&lt;&gt;"Sale","",IF($J11="Propietario","",IF($J11="Autorizado en la ficha","Informativa: sale con un autorizado de la ficha",IF(OR($K11="Sí, por citófono o llamada",$K11="Sí, por escrito"),"Informativa: sale con otra persona, autorizada por el propietario",IF($J11="Sin documento","Revisar: sale sin documento y sin autorización","Revisar: sale con otra persona sin autorización del propietario"))))))))</f>
        <v/>
      </c>
      <c r="P11" s="14">
        <f>IF($O11="","",COUNTIF($O$7:$O11,"?*"))</f>
        <v/>
      </c>
    </row>
    <row r="12" ht="42" customHeight="1">
      <c r="A12" s="14">
        <f>IF(AND($B12="",$D12=""),"",ROW()-6)</f>
        <v/>
      </c>
      <c r="B12" s="13" t="n">
        <v>46299</v>
      </c>
      <c r="C12" s="15" t="n">
        <v>0.7534722222222222</v>
      </c>
      <c r="D12" s="11" t="inlineStr">
        <is>
          <t>B-014</t>
        </is>
      </c>
      <c r="E12" s="14">
        <f>IF($D12="","",IFERROR(INDEX('Ejemplo inventario'!$B$6:$B$305,MATCH($D12,'Ejemplo inventario'!$A$6:$A$305,0)),"Sin ficha"))</f>
        <v/>
      </c>
      <c r="F12" s="14">
        <f>IF($D12="","",IFERROR(INDEX('Ejemplo inventario'!$C$6:$C$305,MATCH($D12,'Ejemplo inventario'!$A$6:$A$305,0)),"Sin ficha"))</f>
        <v/>
      </c>
      <c r="G12" s="11" t="inlineStr">
        <is>
          <t>Entra</t>
        </is>
      </c>
      <c r="H12" s="11" t="inlineStr">
        <is>
          <t>Laura Méndez</t>
        </is>
      </c>
      <c r="I12" s="12" t="inlineStr">
        <is>
          <t>1000000702</t>
        </is>
      </c>
      <c r="J12" s="14">
        <f>IF($D12="","",IF(ISNA(MATCH($D12,'Ejemplo inventario'!$A$6:$A$305,0)),"Bicicleta no registrada",IF($I12="","Sin documento",IF($I12=INDEX('Ejemplo inventario'!$D$6:$D$305,MATCH($D12,'Ejemplo inventario'!$A$6:$A$305,0)),"Propietario",IF(OR($I12=INDEX('Ejemplo inventario'!$F$6:$F$305,MATCH($D12,'Ejemplo inventario'!$A$6:$A$305,0)),$I12=INDEX('Ejemplo inventario'!$H$6:$H$305,MATCH($D12,'Ejemplo inventario'!$A$6:$A$305,0))),"Autorizado en la ficha","Otra persona")))))</f>
        <v/>
      </c>
      <c r="K12" s="11" t="inlineStr">
        <is>
          <t>No aplica</t>
        </is>
      </c>
      <c r="L12" s="11" t="n"/>
      <c r="M12" s="11" t="inlineStr">
        <is>
          <t>L. Patiño</t>
        </is>
      </c>
      <c r="N12" s="11" t="n"/>
      <c r="O12" s="14">
        <f>IF($D12="","",IF($J12="Bicicleta no registrada","Revisar: bicicleta sin ficha en el inventario",IF($G12="Salida no permitida","Revisar: intento de salida sin autorización (no salió)",IF($G12&lt;&gt;"Sale","",IF($J12="Propietario","",IF($J12="Autorizado en la ficha","Informativa: sale con un autorizado de la ficha",IF(OR($K12="Sí, por citófono o llamada",$K12="Sí, por escrito"),"Informativa: sale con otra persona, autorizada por el propietario",IF($J12="Sin documento","Revisar: sale sin documento y sin autorización","Revisar: sale con otra persona sin autorización del propietario"))))))))</f>
        <v/>
      </c>
      <c r="P12" s="14">
        <f>IF($O12="","",COUNTIF($O$7:$O12,"?*"))</f>
        <v/>
      </c>
    </row>
    <row r="13" ht="42" customHeight="1">
      <c r="A13" s="14">
        <f>IF(AND($B13="",$D13=""),"",ROW()-6)</f>
        <v/>
      </c>
      <c r="B13" s="13" t="n">
        <v>46299</v>
      </c>
      <c r="C13" s="15" t="n">
        <v>0.8055555555555556</v>
      </c>
      <c r="D13" s="11" t="inlineStr">
        <is>
          <t>B-009</t>
        </is>
      </c>
      <c r="E13" s="14">
        <f>IF($D13="","",IFERROR(INDEX('Ejemplo inventario'!$B$6:$B$305,MATCH($D13,'Ejemplo inventario'!$A$6:$A$305,0)),"Sin ficha"))</f>
        <v/>
      </c>
      <c r="F13" s="14">
        <f>IF($D13="","",IFERROR(INDEX('Ejemplo inventario'!$C$6:$C$305,MATCH($D13,'Ejemplo inventario'!$A$6:$A$305,0)),"Sin ficha"))</f>
        <v/>
      </c>
      <c r="G13" s="11" t="inlineStr">
        <is>
          <t>Salida no permitida</t>
        </is>
      </c>
      <c r="H13" s="11" t="inlineStr">
        <is>
          <t>Hombre de unos 25 años, chaqueta azul</t>
        </is>
      </c>
      <c r="I13" s="12" t="n"/>
      <c r="J13" s="14">
        <f>IF($D13="","",IF(ISNA(MATCH($D13,'Ejemplo inventario'!$A$6:$A$305,0)),"Bicicleta no registrada",IF($I13="","Sin documento",IF($I13=INDEX('Ejemplo inventario'!$D$6:$D$305,MATCH($D13,'Ejemplo inventario'!$A$6:$A$305,0)),"Propietario",IF(OR($I13=INDEX('Ejemplo inventario'!$F$6:$F$305,MATCH($D13,'Ejemplo inventario'!$A$6:$A$305,0)),$I13=INDEX('Ejemplo inventario'!$H$6:$H$305,MATCH($D13,'Ejemplo inventario'!$A$6:$A$305,0))),"Autorizado en la ficha","Otra persona")))))</f>
        <v/>
      </c>
      <c r="K13" s="11" t="inlineStr">
        <is>
          <t>No</t>
        </is>
      </c>
      <c r="L13" s="11" t="inlineStr">
        <is>
          <t>Citófono al 301 a las 19:21 sin respuesta</t>
        </is>
      </c>
      <c r="M13" s="11" t="inlineStr">
        <is>
          <t>L. Patiño</t>
        </is>
      </c>
      <c r="N13" s="11" t="inlineStr">
        <is>
          <t>No dio documento. No se le permitió sacar la bicicleta. Novedad en la minuta a las 19:25.</t>
        </is>
      </c>
      <c r="O13" s="14">
        <f>IF($D13="","",IF($J13="Bicicleta no registrada","Revisar: bicicleta sin ficha en el inventario",IF($G13="Salida no permitida","Revisar: intento de salida sin autorización (no salió)",IF($G13&lt;&gt;"Sale","",IF($J13="Propietario","",IF($J13="Autorizado en la ficha","Informativa: sale con un autorizado de la ficha",IF(OR($K13="Sí, por citófono o llamada",$K13="Sí, por escrito"),"Informativa: sale con otra persona, autorizada por el propietario",IF($J13="Sin documento","Revisar: sale sin documento y sin autorización","Revisar: sale con otra persona sin autorización del propietario"))))))))</f>
        <v/>
      </c>
      <c r="P13" s="14">
        <f>IF($O13="","",COUNTIF($O$7:$O13,"?*"))</f>
        <v/>
      </c>
    </row>
    <row r="14" ht="42" customHeight="1">
      <c r="A14" s="14">
        <f>IF(AND($B14="",$D14=""),"",ROW()-6)</f>
        <v/>
      </c>
      <c r="B14" s="13" t="n">
        <v>46299</v>
      </c>
      <c r="C14" s="15" t="n">
        <v>0.8402777777777778</v>
      </c>
      <c r="D14" s="11" t="inlineStr">
        <is>
          <t>B-031</t>
        </is>
      </c>
      <c r="E14" s="14">
        <f>IF($D14="","",IFERROR(INDEX('Ejemplo inventario'!$B$6:$B$305,MATCH($D14,'Ejemplo inventario'!$A$6:$A$305,0)),"Sin ficha"))</f>
        <v/>
      </c>
      <c r="F14" s="14">
        <f>IF($D14="","",IFERROR(INDEX('Ejemplo inventario'!$C$6:$C$305,MATCH($D14,'Ejemplo inventario'!$A$6:$A$305,0)),"Sin ficha"))</f>
        <v/>
      </c>
      <c r="G14" s="11" t="inlineStr">
        <is>
          <t>Entra</t>
        </is>
      </c>
      <c r="H14" s="11" t="inlineStr">
        <is>
          <t>Felipe Ortiz</t>
        </is>
      </c>
      <c r="I14" s="12" t="inlineStr">
        <is>
          <t>1000099001</t>
        </is>
      </c>
      <c r="J14" s="14">
        <f>IF($D14="","",IF(ISNA(MATCH($D14,'Ejemplo inventario'!$A$6:$A$305,0)),"Bicicleta no registrada",IF($I14="","Sin documento",IF($I14=INDEX('Ejemplo inventario'!$D$6:$D$305,MATCH($D14,'Ejemplo inventario'!$A$6:$A$305,0)),"Propietario",IF(OR($I14=INDEX('Ejemplo inventario'!$F$6:$F$305,MATCH($D14,'Ejemplo inventario'!$A$6:$A$305,0)),$I14=INDEX('Ejemplo inventario'!$H$6:$H$305,MATCH($D14,'Ejemplo inventario'!$A$6:$A$305,0))),"Autorizado en la ficha","Otra persona")))))</f>
        <v/>
      </c>
      <c r="K14" s="11" t="inlineStr">
        <is>
          <t>No aplica</t>
        </is>
      </c>
      <c r="L14" s="11" t="n"/>
      <c r="M14" s="11" t="inlineStr">
        <is>
          <t>L. Patiño</t>
        </is>
      </c>
      <c r="N14" s="11" t="n"/>
      <c r="O14" s="14">
        <f>IF($D14="","",IF($J14="Bicicleta no registrada","Revisar: bicicleta sin ficha en el inventario",IF($G14="Salida no permitida","Revisar: intento de salida sin autorización (no salió)",IF($G14&lt;&gt;"Sale","",IF($J14="Propietario","",IF($J14="Autorizado en la ficha","Informativa: sale con un autorizado de la ficha",IF(OR($K14="Sí, por citófono o llamada",$K14="Sí, por escrito"),"Informativa: sale con otra persona, autorizada por el propietario",IF($J14="Sin documento","Revisar: sale sin documento y sin autorización","Revisar: sale con otra persona sin autorización del propietario"))))))))</f>
        <v/>
      </c>
      <c r="P14" s="14">
        <f>IF($O14="","",COUNTIF($O$7:$O14,"?*"))</f>
        <v/>
      </c>
    </row>
    <row r="15" ht="18" customHeight="1">
      <c r="A15" s="14">
        <f>IF(AND($B15="",$D15=""),"",ROW()-6)</f>
        <v/>
      </c>
      <c r="B15" s="13" t="n"/>
      <c r="C15" s="15" t="n"/>
      <c r="D15" s="11" t="n"/>
      <c r="E15" s="14">
        <f>IF($D15="","",IFERROR(INDEX('Ejemplo inventario'!$B$6:$B$305,MATCH($D15,'Ejemplo inventario'!$A$6:$A$305,0)),"Sin ficha"))</f>
        <v/>
      </c>
      <c r="F15" s="14">
        <f>IF($D15="","",IFERROR(INDEX('Ejemplo inventario'!$C$6:$C$305,MATCH($D15,'Ejemplo inventario'!$A$6:$A$305,0)),"Sin ficha"))</f>
        <v/>
      </c>
      <c r="G15" s="11" t="n"/>
      <c r="H15" s="11" t="n"/>
      <c r="I15" s="12" t="n"/>
      <c r="J15" s="14">
        <f>IF($D15="","",IF(ISNA(MATCH($D15,'Ejemplo inventario'!$A$6:$A$305,0)),"Bicicleta no registrada",IF($I15="","Sin documento",IF($I15=INDEX('Ejemplo inventario'!$D$6:$D$305,MATCH($D15,'Ejemplo inventario'!$A$6:$A$305,0)),"Propietario",IF(OR($I15=INDEX('Ejemplo inventario'!$F$6:$F$305,MATCH($D15,'Ejemplo inventario'!$A$6:$A$305,0)),$I15=INDEX('Ejemplo inventario'!$H$6:$H$305,MATCH($D15,'Ejemplo inventario'!$A$6:$A$305,0))),"Autorizado en la ficha","Otra persona")))))</f>
        <v/>
      </c>
      <c r="K15" s="11" t="n"/>
      <c r="L15" s="11" t="n"/>
      <c r="M15" s="11" t="n"/>
      <c r="N15" s="11" t="n"/>
      <c r="O15" s="14">
        <f>IF($D15="","",IF($J15="Bicicleta no registrada","Revisar: bicicleta sin ficha en el inventario",IF($G15="Salida no permitida","Revisar: intento de salida sin autorización (no salió)",IF($G15&lt;&gt;"Sale","",IF($J15="Propietario","",IF($J15="Autorizado en la ficha","Informativa: sale con un autorizado de la ficha",IF(OR($K15="Sí, por citófono o llamada",$K15="Sí, por escrito"),"Informativa: sale con otra persona, autorizada por el propietario",IF($J15="Sin documento","Revisar: sale sin documento y sin autorización","Revisar: sale con otra persona sin autorización del propietario"))))))))</f>
        <v/>
      </c>
      <c r="P15" s="14">
        <f>IF($O15="","",COUNTIF($O$7:$O15,"?*"))</f>
        <v/>
      </c>
    </row>
    <row r="16" ht="18" customHeight="1">
      <c r="A16" s="14">
        <f>IF(AND($B16="",$D16=""),"",ROW()-6)</f>
        <v/>
      </c>
      <c r="B16" s="13" t="n"/>
      <c r="C16" s="15" t="n"/>
      <c r="D16" s="11" t="n"/>
      <c r="E16" s="14">
        <f>IF($D16="","",IFERROR(INDEX('Ejemplo inventario'!$B$6:$B$305,MATCH($D16,'Ejemplo inventario'!$A$6:$A$305,0)),"Sin ficha"))</f>
        <v/>
      </c>
      <c r="F16" s="14">
        <f>IF($D16="","",IFERROR(INDEX('Ejemplo inventario'!$C$6:$C$305,MATCH($D16,'Ejemplo inventario'!$A$6:$A$305,0)),"Sin ficha"))</f>
        <v/>
      </c>
      <c r="G16" s="11" t="n"/>
      <c r="H16" s="11" t="n"/>
      <c r="I16" s="12" t="n"/>
      <c r="J16" s="14">
        <f>IF($D16="","",IF(ISNA(MATCH($D16,'Ejemplo inventario'!$A$6:$A$305,0)),"Bicicleta no registrada",IF($I16="","Sin documento",IF($I16=INDEX('Ejemplo inventario'!$D$6:$D$305,MATCH($D16,'Ejemplo inventario'!$A$6:$A$305,0)),"Propietario",IF(OR($I16=INDEX('Ejemplo inventario'!$F$6:$F$305,MATCH($D16,'Ejemplo inventario'!$A$6:$A$305,0)),$I16=INDEX('Ejemplo inventario'!$H$6:$H$305,MATCH($D16,'Ejemplo inventario'!$A$6:$A$305,0))),"Autorizado en la ficha","Otra persona")))))</f>
        <v/>
      </c>
      <c r="K16" s="11" t="n"/>
      <c r="L16" s="11" t="n"/>
      <c r="M16" s="11" t="n"/>
      <c r="N16" s="11" t="n"/>
      <c r="O16" s="14">
        <f>IF($D16="","",IF($J16="Bicicleta no registrada","Revisar: bicicleta sin ficha en el inventario",IF($G16="Salida no permitida","Revisar: intento de salida sin autorización (no salió)",IF($G16&lt;&gt;"Sale","",IF($J16="Propietario","",IF($J16="Autorizado en la ficha","Informativa: sale con un autorizado de la ficha",IF(OR($K16="Sí, por citófono o llamada",$K16="Sí, por escrito"),"Informativa: sale con otra persona, autorizada por el propietario",IF($J16="Sin documento","Revisar: sale sin documento y sin autorización","Revisar: sale con otra persona sin autorización del propietario"))))))))</f>
        <v/>
      </c>
      <c r="P16" s="14">
        <f>IF($O16="","",COUNTIF($O$7:$O16,"?*"))</f>
        <v/>
      </c>
    </row>
    <row r="17" ht="18" customHeight="1">
      <c r="A17" s="14">
        <f>IF(AND($B17="",$D17=""),"",ROW()-6)</f>
        <v/>
      </c>
      <c r="B17" s="13" t="n"/>
      <c r="C17" s="15" t="n"/>
      <c r="D17" s="11" t="n"/>
      <c r="E17" s="14">
        <f>IF($D17="","",IFERROR(INDEX('Ejemplo inventario'!$B$6:$B$305,MATCH($D17,'Ejemplo inventario'!$A$6:$A$305,0)),"Sin ficha"))</f>
        <v/>
      </c>
      <c r="F17" s="14">
        <f>IF($D17="","",IFERROR(INDEX('Ejemplo inventario'!$C$6:$C$305,MATCH($D17,'Ejemplo inventario'!$A$6:$A$305,0)),"Sin ficha"))</f>
        <v/>
      </c>
      <c r="G17" s="11" t="n"/>
      <c r="H17" s="11" t="n"/>
      <c r="I17" s="12" t="n"/>
      <c r="J17" s="14">
        <f>IF($D17="","",IF(ISNA(MATCH($D17,'Ejemplo inventario'!$A$6:$A$305,0)),"Bicicleta no registrada",IF($I17="","Sin documento",IF($I17=INDEX('Ejemplo inventario'!$D$6:$D$305,MATCH($D17,'Ejemplo inventario'!$A$6:$A$305,0)),"Propietario",IF(OR($I17=INDEX('Ejemplo inventario'!$F$6:$F$305,MATCH($D17,'Ejemplo inventario'!$A$6:$A$305,0)),$I17=INDEX('Ejemplo inventario'!$H$6:$H$305,MATCH($D17,'Ejemplo inventario'!$A$6:$A$305,0))),"Autorizado en la ficha","Otra persona")))))</f>
        <v/>
      </c>
      <c r="K17" s="11" t="n"/>
      <c r="L17" s="11" t="n"/>
      <c r="M17" s="11" t="n"/>
      <c r="N17" s="11" t="n"/>
      <c r="O17" s="14">
        <f>IF($D17="","",IF($J17="Bicicleta no registrada","Revisar: bicicleta sin ficha en el inventario",IF($G17="Salida no permitida","Revisar: intento de salida sin autorización (no salió)",IF($G17&lt;&gt;"Sale","",IF($J17="Propietario","",IF($J17="Autorizado en la ficha","Informativa: sale con un autorizado de la ficha",IF(OR($K17="Sí, por citófono o llamada",$K17="Sí, por escrito"),"Informativa: sale con otra persona, autorizada por el propietario",IF($J17="Sin documento","Revisar: sale sin documento y sin autorización","Revisar: sale con otra persona sin autorización del propietario"))))))))</f>
        <v/>
      </c>
      <c r="P17" s="14">
        <f>IF($O17="","",COUNTIF($O$7:$O17,"?*"))</f>
        <v/>
      </c>
    </row>
    <row r="18" ht="18" customHeight="1">
      <c r="A18" s="14">
        <f>IF(AND($B18="",$D18=""),"",ROW()-6)</f>
        <v/>
      </c>
      <c r="B18" s="13" t="n"/>
      <c r="C18" s="15" t="n"/>
      <c r="D18" s="11" t="n"/>
      <c r="E18" s="14">
        <f>IF($D18="","",IFERROR(INDEX('Ejemplo inventario'!$B$6:$B$305,MATCH($D18,'Ejemplo inventario'!$A$6:$A$305,0)),"Sin ficha"))</f>
        <v/>
      </c>
      <c r="F18" s="14">
        <f>IF($D18="","",IFERROR(INDEX('Ejemplo inventario'!$C$6:$C$305,MATCH($D18,'Ejemplo inventario'!$A$6:$A$305,0)),"Sin ficha"))</f>
        <v/>
      </c>
      <c r="G18" s="11" t="n"/>
      <c r="H18" s="11" t="n"/>
      <c r="I18" s="12" t="n"/>
      <c r="J18" s="14">
        <f>IF($D18="","",IF(ISNA(MATCH($D18,'Ejemplo inventario'!$A$6:$A$305,0)),"Bicicleta no registrada",IF($I18="","Sin documento",IF($I18=INDEX('Ejemplo inventario'!$D$6:$D$305,MATCH($D18,'Ejemplo inventario'!$A$6:$A$305,0)),"Propietario",IF(OR($I18=INDEX('Ejemplo inventario'!$F$6:$F$305,MATCH($D18,'Ejemplo inventario'!$A$6:$A$305,0)),$I18=INDEX('Ejemplo inventario'!$H$6:$H$305,MATCH($D18,'Ejemplo inventario'!$A$6:$A$305,0))),"Autorizado en la ficha","Otra persona")))))</f>
        <v/>
      </c>
      <c r="K18" s="11" t="n"/>
      <c r="L18" s="11" t="n"/>
      <c r="M18" s="11" t="n"/>
      <c r="N18" s="11" t="n"/>
      <c r="O18" s="14">
        <f>IF($D18="","",IF($J18="Bicicleta no registrada","Revisar: bicicleta sin ficha en el inventario",IF($G18="Salida no permitida","Revisar: intento de salida sin autorización (no salió)",IF($G18&lt;&gt;"Sale","",IF($J18="Propietario","",IF($J18="Autorizado en la ficha","Informativa: sale con un autorizado de la ficha",IF(OR($K18="Sí, por citófono o llamada",$K18="Sí, por escrito"),"Informativa: sale con otra persona, autorizada por el propietario",IF($J18="Sin documento","Revisar: sale sin documento y sin autorización","Revisar: sale con otra persona sin autorización del propietario"))))))))</f>
        <v/>
      </c>
      <c r="P18" s="14">
        <f>IF($O18="","",COUNTIF($O$7:$O18,"?*"))</f>
        <v/>
      </c>
    </row>
    <row r="19" ht="18" customHeight="1">
      <c r="A19" s="14">
        <f>IF(AND($B19="",$D19=""),"",ROW()-6)</f>
        <v/>
      </c>
      <c r="B19" s="13" t="n"/>
      <c r="C19" s="15" t="n"/>
      <c r="D19" s="11" t="n"/>
      <c r="E19" s="14">
        <f>IF($D19="","",IFERROR(INDEX('Ejemplo inventario'!$B$6:$B$305,MATCH($D19,'Ejemplo inventario'!$A$6:$A$305,0)),"Sin ficha"))</f>
        <v/>
      </c>
      <c r="F19" s="14">
        <f>IF($D19="","",IFERROR(INDEX('Ejemplo inventario'!$C$6:$C$305,MATCH($D19,'Ejemplo inventario'!$A$6:$A$305,0)),"Sin ficha"))</f>
        <v/>
      </c>
      <c r="G19" s="11" t="n"/>
      <c r="H19" s="11" t="n"/>
      <c r="I19" s="12" t="n"/>
      <c r="J19" s="14">
        <f>IF($D19="","",IF(ISNA(MATCH($D19,'Ejemplo inventario'!$A$6:$A$305,0)),"Bicicleta no registrada",IF($I19="","Sin documento",IF($I19=INDEX('Ejemplo inventario'!$D$6:$D$305,MATCH($D19,'Ejemplo inventario'!$A$6:$A$305,0)),"Propietario",IF(OR($I19=INDEX('Ejemplo inventario'!$F$6:$F$305,MATCH($D19,'Ejemplo inventario'!$A$6:$A$305,0)),$I19=INDEX('Ejemplo inventario'!$H$6:$H$305,MATCH($D19,'Ejemplo inventario'!$A$6:$A$305,0))),"Autorizado en la ficha","Otra persona")))))</f>
        <v/>
      </c>
      <c r="K19" s="11" t="n"/>
      <c r="L19" s="11" t="n"/>
      <c r="M19" s="11" t="n"/>
      <c r="N19" s="11" t="n"/>
      <c r="O19" s="14">
        <f>IF($D19="","",IF($J19="Bicicleta no registrada","Revisar: bicicleta sin ficha en el inventario",IF($G19="Salida no permitida","Revisar: intento de salida sin autorización (no salió)",IF($G19&lt;&gt;"Sale","",IF($J19="Propietario","",IF($J19="Autorizado en la ficha","Informativa: sale con un autorizado de la ficha",IF(OR($K19="Sí, por citófono o llamada",$K19="Sí, por escrito"),"Informativa: sale con otra persona, autorizada por el propietario",IF($J19="Sin documento","Revisar: sale sin documento y sin autorización","Revisar: sale con otra persona sin autorización del propietario"))))))))</f>
        <v/>
      </c>
      <c r="P19" s="14">
        <f>IF($O19="","",COUNTIF($O$7:$O19,"?*"))</f>
        <v/>
      </c>
    </row>
    <row r="20" ht="18" customHeight="1">
      <c r="A20" s="14">
        <f>IF(AND($B20="",$D20=""),"",ROW()-6)</f>
        <v/>
      </c>
      <c r="B20" s="13" t="n"/>
      <c r="C20" s="15" t="n"/>
      <c r="D20" s="11" t="n"/>
      <c r="E20" s="14">
        <f>IF($D20="","",IFERROR(INDEX('Ejemplo inventario'!$B$6:$B$305,MATCH($D20,'Ejemplo inventario'!$A$6:$A$305,0)),"Sin ficha"))</f>
        <v/>
      </c>
      <c r="F20" s="14">
        <f>IF($D20="","",IFERROR(INDEX('Ejemplo inventario'!$C$6:$C$305,MATCH($D20,'Ejemplo inventario'!$A$6:$A$305,0)),"Sin ficha"))</f>
        <v/>
      </c>
      <c r="G20" s="11" t="n"/>
      <c r="H20" s="11" t="n"/>
      <c r="I20" s="12" t="n"/>
      <c r="J20" s="14">
        <f>IF($D20="","",IF(ISNA(MATCH($D20,'Ejemplo inventario'!$A$6:$A$305,0)),"Bicicleta no registrada",IF($I20="","Sin documento",IF($I20=INDEX('Ejemplo inventario'!$D$6:$D$305,MATCH($D20,'Ejemplo inventario'!$A$6:$A$305,0)),"Propietario",IF(OR($I20=INDEX('Ejemplo inventario'!$F$6:$F$305,MATCH($D20,'Ejemplo inventario'!$A$6:$A$305,0)),$I20=INDEX('Ejemplo inventario'!$H$6:$H$305,MATCH($D20,'Ejemplo inventario'!$A$6:$A$305,0))),"Autorizado en la ficha","Otra persona")))))</f>
        <v/>
      </c>
      <c r="K20" s="11" t="n"/>
      <c r="L20" s="11" t="n"/>
      <c r="M20" s="11" t="n"/>
      <c r="N20" s="11" t="n"/>
      <c r="O20" s="14">
        <f>IF($D20="","",IF($J20="Bicicleta no registrada","Revisar: bicicleta sin ficha en el inventario",IF($G20="Salida no permitida","Revisar: intento de salida sin autorización (no salió)",IF($G20&lt;&gt;"Sale","",IF($J20="Propietario","",IF($J20="Autorizado en la ficha","Informativa: sale con un autorizado de la ficha",IF(OR($K20="Sí, por citófono o llamada",$K20="Sí, por escrito"),"Informativa: sale con otra persona, autorizada por el propietario",IF($J20="Sin documento","Revisar: sale sin documento y sin autorización","Revisar: sale con otra persona sin autorización del propietario"))))))))</f>
        <v/>
      </c>
      <c r="P20" s="14">
        <f>IF($O20="","",COUNTIF($O$7:$O20,"?*"))</f>
        <v/>
      </c>
    </row>
    <row r="21" ht="18" customHeight="1">
      <c r="A21" s="14">
        <f>IF(AND($B21="",$D21=""),"",ROW()-6)</f>
        <v/>
      </c>
      <c r="B21" s="13" t="n"/>
      <c r="C21" s="15" t="n"/>
      <c r="D21" s="11" t="n"/>
      <c r="E21" s="14">
        <f>IF($D21="","",IFERROR(INDEX('Ejemplo inventario'!$B$6:$B$305,MATCH($D21,'Ejemplo inventario'!$A$6:$A$305,0)),"Sin ficha"))</f>
        <v/>
      </c>
      <c r="F21" s="14">
        <f>IF($D21="","",IFERROR(INDEX('Ejemplo inventario'!$C$6:$C$305,MATCH($D21,'Ejemplo inventario'!$A$6:$A$305,0)),"Sin ficha"))</f>
        <v/>
      </c>
      <c r="G21" s="11" t="n"/>
      <c r="H21" s="11" t="n"/>
      <c r="I21" s="12" t="n"/>
      <c r="J21" s="14">
        <f>IF($D21="","",IF(ISNA(MATCH($D21,'Ejemplo inventario'!$A$6:$A$305,0)),"Bicicleta no registrada",IF($I21="","Sin documento",IF($I21=INDEX('Ejemplo inventario'!$D$6:$D$305,MATCH($D21,'Ejemplo inventario'!$A$6:$A$305,0)),"Propietario",IF(OR($I21=INDEX('Ejemplo inventario'!$F$6:$F$305,MATCH($D21,'Ejemplo inventario'!$A$6:$A$305,0)),$I21=INDEX('Ejemplo inventario'!$H$6:$H$305,MATCH($D21,'Ejemplo inventario'!$A$6:$A$305,0))),"Autorizado en la ficha","Otra persona")))))</f>
        <v/>
      </c>
      <c r="K21" s="11" t="n"/>
      <c r="L21" s="11" t="n"/>
      <c r="M21" s="11" t="n"/>
      <c r="N21" s="11" t="n"/>
      <c r="O21" s="14">
        <f>IF($D21="","",IF($J21="Bicicleta no registrada","Revisar: bicicleta sin ficha en el inventario",IF($G21="Salida no permitida","Revisar: intento de salida sin autorización (no salió)",IF($G21&lt;&gt;"Sale","",IF($J21="Propietario","",IF($J21="Autorizado en la ficha","Informativa: sale con un autorizado de la ficha",IF(OR($K21="Sí, por citófono o llamada",$K21="Sí, por escrito"),"Informativa: sale con otra persona, autorizada por el propietario",IF($J21="Sin documento","Revisar: sale sin documento y sin autorización","Revisar: sale con otra persona sin autorización del propietario"))))))))</f>
        <v/>
      </c>
      <c r="P21" s="14">
        <f>IF($O21="","",COUNTIF($O$7:$O21,"?*"))</f>
        <v/>
      </c>
    </row>
    <row r="22" ht="18" customHeight="1">
      <c r="A22" s="14">
        <f>IF(AND($B22="",$D22=""),"",ROW()-6)</f>
        <v/>
      </c>
      <c r="B22" s="13" t="n"/>
      <c r="C22" s="15" t="n"/>
      <c r="D22" s="11" t="n"/>
      <c r="E22" s="14">
        <f>IF($D22="","",IFERROR(INDEX('Ejemplo inventario'!$B$6:$B$305,MATCH($D22,'Ejemplo inventario'!$A$6:$A$305,0)),"Sin ficha"))</f>
        <v/>
      </c>
      <c r="F22" s="14">
        <f>IF($D22="","",IFERROR(INDEX('Ejemplo inventario'!$C$6:$C$305,MATCH($D22,'Ejemplo inventario'!$A$6:$A$305,0)),"Sin ficha"))</f>
        <v/>
      </c>
      <c r="G22" s="11" t="n"/>
      <c r="H22" s="11" t="n"/>
      <c r="I22" s="12" t="n"/>
      <c r="J22" s="14">
        <f>IF($D22="","",IF(ISNA(MATCH($D22,'Ejemplo inventario'!$A$6:$A$305,0)),"Bicicleta no registrada",IF($I22="","Sin documento",IF($I22=INDEX('Ejemplo inventario'!$D$6:$D$305,MATCH($D22,'Ejemplo inventario'!$A$6:$A$305,0)),"Propietario",IF(OR($I22=INDEX('Ejemplo inventario'!$F$6:$F$305,MATCH($D22,'Ejemplo inventario'!$A$6:$A$305,0)),$I22=INDEX('Ejemplo inventario'!$H$6:$H$305,MATCH($D22,'Ejemplo inventario'!$A$6:$A$305,0))),"Autorizado en la ficha","Otra persona")))))</f>
        <v/>
      </c>
      <c r="K22" s="11" t="n"/>
      <c r="L22" s="11" t="n"/>
      <c r="M22" s="11" t="n"/>
      <c r="N22" s="11" t="n"/>
      <c r="O22" s="14">
        <f>IF($D22="","",IF($J22="Bicicleta no registrada","Revisar: bicicleta sin ficha en el inventario",IF($G22="Salida no permitida","Revisar: intento de salida sin autorización (no salió)",IF($G22&lt;&gt;"Sale","",IF($J22="Propietario","",IF($J22="Autorizado en la ficha","Informativa: sale con un autorizado de la ficha",IF(OR($K22="Sí, por citófono o llamada",$K22="Sí, por escrito"),"Informativa: sale con otra persona, autorizada por el propietario",IF($J22="Sin documento","Revisar: sale sin documento y sin autorización","Revisar: sale con otra persona sin autorización del propietario"))))))))</f>
        <v/>
      </c>
      <c r="P22" s="14">
        <f>IF($O22="","",COUNTIF($O$7:$O22,"?*"))</f>
        <v/>
      </c>
    </row>
    <row r="23" ht="18" customHeight="1">
      <c r="A23" s="14">
        <f>IF(AND($B23="",$D23=""),"",ROW()-6)</f>
        <v/>
      </c>
      <c r="B23" s="13" t="n"/>
      <c r="C23" s="15" t="n"/>
      <c r="D23" s="11" t="n"/>
      <c r="E23" s="14">
        <f>IF($D23="","",IFERROR(INDEX('Ejemplo inventario'!$B$6:$B$305,MATCH($D23,'Ejemplo inventario'!$A$6:$A$305,0)),"Sin ficha"))</f>
        <v/>
      </c>
      <c r="F23" s="14">
        <f>IF($D23="","",IFERROR(INDEX('Ejemplo inventario'!$C$6:$C$305,MATCH($D23,'Ejemplo inventario'!$A$6:$A$305,0)),"Sin ficha"))</f>
        <v/>
      </c>
      <c r="G23" s="11" t="n"/>
      <c r="H23" s="11" t="n"/>
      <c r="I23" s="12" t="n"/>
      <c r="J23" s="14">
        <f>IF($D23="","",IF(ISNA(MATCH($D23,'Ejemplo inventario'!$A$6:$A$305,0)),"Bicicleta no registrada",IF($I23="","Sin documento",IF($I23=INDEX('Ejemplo inventario'!$D$6:$D$305,MATCH($D23,'Ejemplo inventario'!$A$6:$A$305,0)),"Propietario",IF(OR($I23=INDEX('Ejemplo inventario'!$F$6:$F$305,MATCH($D23,'Ejemplo inventario'!$A$6:$A$305,0)),$I23=INDEX('Ejemplo inventario'!$H$6:$H$305,MATCH($D23,'Ejemplo inventario'!$A$6:$A$305,0))),"Autorizado en la ficha","Otra persona")))))</f>
        <v/>
      </c>
      <c r="K23" s="11" t="n"/>
      <c r="L23" s="11" t="n"/>
      <c r="M23" s="11" t="n"/>
      <c r="N23" s="11" t="n"/>
      <c r="O23" s="14">
        <f>IF($D23="","",IF($J23="Bicicleta no registrada","Revisar: bicicleta sin ficha en el inventario",IF($G23="Salida no permitida","Revisar: intento de salida sin autorización (no salió)",IF($G23&lt;&gt;"Sale","",IF($J23="Propietario","",IF($J23="Autorizado en la ficha","Informativa: sale con un autorizado de la ficha",IF(OR($K23="Sí, por citófono o llamada",$K23="Sí, por escrito"),"Informativa: sale con otra persona, autorizada por el propietario",IF($J23="Sin documento","Revisar: sale sin documento y sin autorización","Revisar: sale con otra persona sin autorización del propietario"))))))))</f>
        <v/>
      </c>
      <c r="P23" s="14">
        <f>IF($O23="","",COUNTIF($O$7:$O23,"?*"))</f>
        <v/>
      </c>
    </row>
    <row r="24" ht="18" customHeight="1">
      <c r="A24" s="14">
        <f>IF(AND($B24="",$D24=""),"",ROW()-6)</f>
        <v/>
      </c>
      <c r="B24" s="13" t="n"/>
      <c r="C24" s="15" t="n"/>
      <c r="D24" s="11" t="n"/>
      <c r="E24" s="14">
        <f>IF($D24="","",IFERROR(INDEX('Ejemplo inventario'!$B$6:$B$305,MATCH($D24,'Ejemplo inventario'!$A$6:$A$305,0)),"Sin ficha"))</f>
        <v/>
      </c>
      <c r="F24" s="14">
        <f>IF($D24="","",IFERROR(INDEX('Ejemplo inventario'!$C$6:$C$305,MATCH($D24,'Ejemplo inventario'!$A$6:$A$305,0)),"Sin ficha"))</f>
        <v/>
      </c>
      <c r="G24" s="11" t="n"/>
      <c r="H24" s="11" t="n"/>
      <c r="I24" s="12" t="n"/>
      <c r="J24" s="14">
        <f>IF($D24="","",IF(ISNA(MATCH($D24,'Ejemplo inventario'!$A$6:$A$305,0)),"Bicicleta no registrada",IF($I24="","Sin documento",IF($I24=INDEX('Ejemplo inventario'!$D$6:$D$305,MATCH($D24,'Ejemplo inventario'!$A$6:$A$305,0)),"Propietario",IF(OR($I24=INDEX('Ejemplo inventario'!$F$6:$F$305,MATCH($D24,'Ejemplo inventario'!$A$6:$A$305,0)),$I24=INDEX('Ejemplo inventario'!$H$6:$H$305,MATCH($D24,'Ejemplo inventario'!$A$6:$A$305,0))),"Autorizado en la ficha","Otra persona")))))</f>
        <v/>
      </c>
      <c r="K24" s="11" t="n"/>
      <c r="L24" s="11" t="n"/>
      <c r="M24" s="11" t="n"/>
      <c r="N24" s="11" t="n"/>
      <c r="O24" s="14">
        <f>IF($D24="","",IF($J24="Bicicleta no registrada","Revisar: bicicleta sin ficha en el inventario",IF($G24="Salida no permitida","Revisar: intento de salida sin autorización (no salió)",IF($G24&lt;&gt;"Sale","",IF($J24="Propietario","",IF($J24="Autorizado en la ficha","Informativa: sale con un autorizado de la ficha",IF(OR($K24="Sí, por citófono o llamada",$K24="Sí, por escrito"),"Informativa: sale con otra persona, autorizada por el propietario",IF($J24="Sin documento","Revisar: sale sin documento y sin autorización","Revisar: sale con otra persona sin autorización del propietario"))))))))</f>
        <v/>
      </c>
      <c r="P24" s="14">
        <f>IF($O24="","",COUNTIF($O$7:$O24,"?*"))</f>
        <v/>
      </c>
    </row>
    <row r="25" ht="18" customHeight="1">
      <c r="A25" s="14">
        <f>IF(AND($B25="",$D25=""),"",ROW()-6)</f>
        <v/>
      </c>
      <c r="B25" s="13" t="n"/>
      <c r="C25" s="15" t="n"/>
      <c r="D25" s="11" t="n"/>
      <c r="E25" s="14">
        <f>IF($D25="","",IFERROR(INDEX('Ejemplo inventario'!$B$6:$B$305,MATCH($D25,'Ejemplo inventario'!$A$6:$A$305,0)),"Sin ficha"))</f>
        <v/>
      </c>
      <c r="F25" s="14">
        <f>IF($D25="","",IFERROR(INDEX('Ejemplo inventario'!$C$6:$C$305,MATCH($D25,'Ejemplo inventario'!$A$6:$A$305,0)),"Sin ficha"))</f>
        <v/>
      </c>
      <c r="G25" s="11" t="n"/>
      <c r="H25" s="11" t="n"/>
      <c r="I25" s="12" t="n"/>
      <c r="J25" s="14">
        <f>IF($D25="","",IF(ISNA(MATCH($D25,'Ejemplo inventario'!$A$6:$A$305,0)),"Bicicleta no registrada",IF($I25="","Sin documento",IF($I25=INDEX('Ejemplo inventario'!$D$6:$D$305,MATCH($D25,'Ejemplo inventario'!$A$6:$A$305,0)),"Propietario",IF(OR($I25=INDEX('Ejemplo inventario'!$F$6:$F$305,MATCH($D25,'Ejemplo inventario'!$A$6:$A$305,0)),$I25=INDEX('Ejemplo inventario'!$H$6:$H$305,MATCH($D25,'Ejemplo inventario'!$A$6:$A$305,0))),"Autorizado en la ficha","Otra persona")))))</f>
        <v/>
      </c>
      <c r="K25" s="11" t="n"/>
      <c r="L25" s="11" t="n"/>
      <c r="M25" s="11" t="n"/>
      <c r="N25" s="11" t="n"/>
      <c r="O25" s="14">
        <f>IF($D25="","",IF($J25="Bicicleta no registrada","Revisar: bicicleta sin ficha en el inventario",IF($G25="Salida no permitida","Revisar: intento de salida sin autorización (no salió)",IF($G25&lt;&gt;"Sale","",IF($J25="Propietario","",IF($J25="Autorizado en la ficha","Informativa: sale con un autorizado de la ficha",IF(OR($K25="Sí, por citófono o llamada",$K25="Sí, por escrito"),"Informativa: sale con otra persona, autorizada por el propietario",IF($J25="Sin documento","Revisar: sale sin documento y sin autorización","Revisar: sale con otra persona sin autorización del propietario"))))))))</f>
        <v/>
      </c>
      <c r="P25" s="14">
        <f>IF($O25="","",COUNTIF($O$7:$O25,"?*"))</f>
        <v/>
      </c>
    </row>
    <row r="26" ht="18" customHeight="1">
      <c r="A26" s="14">
        <f>IF(AND($B26="",$D26=""),"",ROW()-6)</f>
        <v/>
      </c>
      <c r="B26" s="13" t="n"/>
      <c r="C26" s="15" t="n"/>
      <c r="D26" s="11" t="n"/>
      <c r="E26" s="14">
        <f>IF($D26="","",IFERROR(INDEX('Ejemplo inventario'!$B$6:$B$305,MATCH($D26,'Ejemplo inventario'!$A$6:$A$305,0)),"Sin ficha"))</f>
        <v/>
      </c>
      <c r="F26" s="14">
        <f>IF($D26="","",IFERROR(INDEX('Ejemplo inventario'!$C$6:$C$305,MATCH($D26,'Ejemplo inventario'!$A$6:$A$305,0)),"Sin ficha"))</f>
        <v/>
      </c>
      <c r="G26" s="11" t="n"/>
      <c r="H26" s="11" t="n"/>
      <c r="I26" s="12" t="n"/>
      <c r="J26" s="14">
        <f>IF($D26="","",IF(ISNA(MATCH($D26,'Ejemplo inventario'!$A$6:$A$305,0)),"Bicicleta no registrada",IF($I26="","Sin documento",IF($I26=INDEX('Ejemplo inventario'!$D$6:$D$305,MATCH($D26,'Ejemplo inventario'!$A$6:$A$305,0)),"Propietario",IF(OR($I26=INDEX('Ejemplo inventario'!$F$6:$F$305,MATCH($D26,'Ejemplo inventario'!$A$6:$A$305,0)),$I26=INDEX('Ejemplo inventario'!$H$6:$H$305,MATCH($D26,'Ejemplo inventario'!$A$6:$A$305,0))),"Autorizado en la ficha","Otra persona")))))</f>
        <v/>
      </c>
      <c r="K26" s="11" t="n"/>
      <c r="L26" s="11" t="n"/>
      <c r="M26" s="11" t="n"/>
      <c r="N26" s="11" t="n"/>
      <c r="O26" s="14">
        <f>IF($D26="","",IF($J26="Bicicleta no registrada","Revisar: bicicleta sin ficha en el inventario",IF($G26="Salida no permitida","Revisar: intento de salida sin autorización (no salió)",IF($G26&lt;&gt;"Sale","",IF($J26="Propietario","",IF($J26="Autorizado en la ficha","Informativa: sale con un autorizado de la ficha",IF(OR($K26="Sí, por citófono o llamada",$K26="Sí, por escrito"),"Informativa: sale con otra persona, autorizada por el propietario",IF($J26="Sin documento","Revisar: sale sin documento y sin autorización","Revisar: sale con otra persona sin autorización del propietario"))))))))</f>
        <v/>
      </c>
      <c r="P26" s="14">
        <f>IF($O26="","",COUNTIF($O$7:$O26,"?*"))</f>
        <v/>
      </c>
    </row>
    <row r="27" ht="18" customHeight="1">
      <c r="A27" s="14">
        <f>IF(AND($B27="",$D27=""),"",ROW()-6)</f>
        <v/>
      </c>
      <c r="B27" s="13" t="n"/>
      <c r="C27" s="15" t="n"/>
      <c r="D27" s="11" t="n"/>
      <c r="E27" s="14">
        <f>IF($D27="","",IFERROR(INDEX('Ejemplo inventario'!$B$6:$B$305,MATCH($D27,'Ejemplo inventario'!$A$6:$A$305,0)),"Sin ficha"))</f>
        <v/>
      </c>
      <c r="F27" s="14">
        <f>IF($D27="","",IFERROR(INDEX('Ejemplo inventario'!$C$6:$C$305,MATCH($D27,'Ejemplo inventario'!$A$6:$A$305,0)),"Sin ficha"))</f>
        <v/>
      </c>
      <c r="G27" s="11" t="n"/>
      <c r="H27" s="11" t="n"/>
      <c r="I27" s="12" t="n"/>
      <c r="J27" s="14">
        <f>IF($D27="","",IF(ISNA(MATCH($D27,'Ejemplo inventario'!$A$6:$A$305,0)),"Bicicleta no registrada",IF($I27="","Sin documento",IF($I27=INDEX('Ejemplo inventario'!$D$6:$D$305,MATCH($D27,'Ejemplo inventario'!$A$6:$A$305,0)),"Propietario",IF(OR($I27=INDEX('Ejemplo inventario'!$F$6:$F$305,MATCH($D27,'Ejemplo inventario'!$A$6:$A$305,0)),$I27=INDEX('Ejemplo inventario'!$H$6:$H$305,MATCH($D27,'Ejemplo inventario'!$A$6:$A$305,0))),"Autorizado en la ficha","Otra persona")))))</f>
        <v/>
      </c>
      <c r="K27" s="11" t="n"/>
      <c r="L27" s="11" t="n"/>
      <c r="M27" s="11" t="n"/>
      <c r="N27" s="11" t="n"/>
      <c r="O27" s="14">
        <f>IF($D27="","",IF($J27="Bicicleta no registrada","Revisar: bicicleta sin ficha en el inventario",IF($G27="Salida no permitida","Revisar: intento de salida sin autorización (no salió)",IF($G27&lt;&gt;"Sale","",IF($J27="Propietario","",IF($J27="Autorizado en la ficha","Informativa: sale con un autorizado de la ficha",IF(OR($K27="Sí, por citófono o llamada",$K27="Sí, por escrito"),"Informativa: sale con otra persona, autorizada por el propietario",IF($J27="Sin documento","Revisar: sale sin documento y sin autorización","Revisar: sale con otra persona sin autorización del propietario"))))))))</f>
        <v/>
      </c>
      <c r="P27" s="14">
        <f>IF($O27="","",COUNTIF($O$7:$O27,"?*"))</f>
        <v/>
      </c>
    </row>
    <row r="28" ht="18" customHeight="1">
      <c r="A28" s="14">
        <f>IF(AND($B28="",$D28=""),"",ROW()-6)</f>
        <v/>
      </c>
      <c r="B28" s="13" t="n"/>
      <c r="C28" s="15" t="n"/>
      <c r="D28" s="11" t="n"/>
      <c r="E28" s="14">
        <f>IF($D28="","",IFERROR(INDEX('Ejemplo inventario'!$B$6:$B$305,MATCH($D28,'Ejemplo inventario'!$A$6:$A$305,0)),"Sin ficha"))</f>
        <v/>
      </c>
      <c r="F28" s="14">
        <f>IF($D28="","",IFERROR(INDEX('Ejemplo inventario'!$C$6:$C$305,MATCH($D28,'Ejemplo inventario'!$A$6:$A$305,0)),"Sin ficha"))</f>
        <v/>
      </c>
      <c r="G28" s="11" t="n"/>
      <c r="H28" s="11" t="n"/>
      <c r="I28" s="12" t="n"/>
      <c r="J28" s="14">
        <f>IF($D28="","",IF(ISNA(MATCH($D28,'Ejemplo inventario'!$A$6:$A$305,0)),"Bicicleta no registrada",IF($I28="","Sin documento",IF($I28=INDEX('Ejemplo inventario'!$D$6:$D$305,MATCH($D28,'Ejemplo inventario'!$A$6:$A$305,0)),"Propietario",IF(OR($I28=INDEX('Ejemplo inventario'!$F$6:$F$305,MATCH($D28,'Ejemplo inventario'!$A$6:$A$305,0)),$I28=INDEX('Ejemplo inventario'!$H$6:$H$305,MATCH($D28,'Ejemplo inventario'!$A$6:$A$305,0))),"Autorizado en la ficha","Otra persona")))))</f>
        <v/>
      </c>
      <c r="K28" s="11" t="n"/>
      <c r="L28" s="11" t="n"/>
      <c r="M28" s="11" t="n"/>
      <c r="N28" s="11" t="n"/>
      <c r="O28" s="14">
        <f>IF($D28="","",IF($J28="Bicicleta no registrada","Revisar: bicicleta sin ficha en el inventario",IF($G28="Salida no permitida","Revisar: intento de salida sin autorización (no salió)",IF($G28&lt;&gt;"Sale","",IF($J28="Propietario","",IF($J28="Autorizado en la ficha","Informativa: sale con un autorizado de la ficha",IF(OR($K28="Sí, por citófono o llamada",$K28="Sí, por escrito"),"Informativa: sale con otra persona, autorizada por el propietario",IF($J28="Sin documento","Revisar: sale sin documento y sin autorización","Revisar: sale con otra persona sin autorización del propietario"))))))))</f>
        <v/>
      </c>
      <c r="P28" s="14">
        <f>IF($O28="","",COUNTIF($O$7:$O28,"?*"))</f>
        <v/>
      </c>
    </row>
    <row r="29" ht="18" customHeight="1">
      <c r="A29" s="14">
        <f>IF(AND($B29="",$D29=""),"",ROW()-6)</f>
        <v/>
      </c>
      <c r="B29" s="13" t="n"/>
      <c r="C29" s="15" t="n"/>
      <c r="D29" s="11" t="n"/>
      <c r="E29" s="14">
        <f>IF($D29="","",IFERROR(INDEX('Ejemplo inventario'!$B$6:$B$305,MATCH($D29,'Ejemplo inventario'!$A$6:$A$305,0)),"Sin ficha"))</f>
        <v/>
      </c>
      <c r="F29" s="14">
        <f>IF($D29="","",IFERROR(INDEX('Ejemplo inventario'!$C$6:$C$305,MATCH($D29,'Ejemplo inventario'!$A$6:$A$305,0)),"Sin ficha"))</f>
        <v/>
      </c>
      <c r="G29" s="11" t="n"/>
      <c r="H29" s="11" t="n"/>
      <c r="I29" s="12" t="n"/>
      <c r="J29" s="14">
        <f>IF($D29="","",IF(ISNA(MATCH($D29,'Ejemplo inventario'!$A$6:$A$305,0)),"Bicicleta no registrada",IF($I29="","Sin documento",IF($I29=INDEX('Ejemplo inventario'!$D$6:$D$305,MATCH($D29,'Ejemplo inventario'!$A$6:$A$305,0)),"Propietario",IF(OR($I29=INDEX('Ejemplo inventario'!$F$6:$F$305,MATCH($D29,'Ejemplo inventario'!$A$6:$A$305,0)),$I29=INDEX('Ejemplo inventario'!$H$6:$H$305,MATCH($D29,'Ejemplo inventario'!$A$6:$A$305,0))),"Autorizado en la ficha","Otra persona")))))</f>
        <v/>
      </c>
      <c r="K29" s="11" t="n"/>
      <c r="L29" s="11" t="n"/>
      <c r="M29" s="11" t="n"/>
      <c r="N29" s="11" t="n"/>
      <c r="O29" s="14">
        <f>IF($D29="","",IF($J29="Bicicleta no registrada","Revisar: bicicleta sin ficha en el inventario",IF($G29="Salida no permitida","Revisar: intento de salida sin autorización (no salió)",IF($G29&lt;&gt;"Sale","",IF($J29="Propietario","",IF($J29="Autorizado en la ficha","Informativa: sale con un autorizado de la ficha",IF(OR($K29="Sí, por citófono o llamada",$K29="Sí, por escrito"),"Informativa: sale con otra persona, autorizada por el propietario",IF($J29="Sin documento","Revisar: sale sin documento y sin autorización","Revisar: sale con otra persona sin autorización del propietario"))))))))</f>
        <v/>
      </c>
      <c r="P29" s="14">
        <f>IF($O29="","",COUNTIF($O$7:$O29,"?*"))</f>
        <v/>
      </c>
    </row>
    <row r="30" ht="18" customHeight="1">
      <c r="A30" s="14">
        <f>IF(AND($B30="",$D30=""),"",ROW()-6)</f>
        <v/>
      </c>
      <c r="B30" s="13" t="n"/>
      <c r="C30" s="15" t="n"/>
      <c r="D30" s="11" t="n"/>
      <c r="E30" s="14">
        <f>IF($D30="","",IFERROR(INDEX('Ejemplo inventario'!$B$6:$B$305,MATCH($D30,'Ejemplo inventario'!$A$6:$A$305,0)),"Sin ficha"))</f>
        <v/>
      </c>
      <c r="F30" s="14">
        <f>IF($D30="","",IFERROR(INDEX('Ejemplo inventario'!$C$6:$C$305,MATCH($D30,'Ejemplo inventario'!$A$6:$A$305,0)),"Sin ficha"))</f>
        <v/>
      </c>
      <c r="G30" s="11" t="n"/>
      <c r="H30" s="11" t="n"/>
      <c r="I30" s="12" t="n"/>
      <c r="J30" s="14">
        <f>IF($D30="","",IF(ISNA(MATCH($D30,'Ejemplo inventario'!$A$6:$A$305,0)),"Bicicleta no registrada",IF($I30="","Sin documento",IF($I30=INDEX('Ejemplo inventario'!$D$6:$D$305,MATCH($D30,'Ejemplo inventario'!$A$6:$A$305,0)),"Propietario",IF(OR($I30=INDEX('Ejemplo inventario'!$F$6:$F$305,MATCH($D30,'Ejemplo inventario'!$A$6:$A$305,0)),$I30=INDEX('Ejemplo inventario'!$H$6:$H$305,MATCH($D30,'Ejemplo inventario'!$A$6:$A$305,0))),"Autorizado en la ficha","Otra persona")))))</f>
        <v/>
      </c>
      <c r="K30" s="11" t="n"/>
      <c r="L30" s="11" t="n"/>
      <c r="M30" s="11" t="n"/>
      <c r="N30" s="11" t="n"/>
      <c r="O30" s="14">
        <f>IF($D30="","",IF($J30="Bicicleta no registrada","Revisar: bicicleta sin ficha en el inventario",IF($G30="Salida no permitida","Revisar: intento de salida sin autorización (no salió)",IF($G30&lt;&gt;"Sale","",IF($J30="Propietario","",IF($J30="Autorizado en la ficha","Informativa: sale con un autorizado de la ficha",IF(OR($K30="Sí, por citófono o llamada",$K30="Sí, por escrito"),"Informativa: sale con otra persona, autorizada por el propietario",IF($J30="Sin documento","Revisar: sale sin documento y sin autorización","Revisar: sale con otra persona sin autorización del propietario"))))))))</f>
        <v/>
      </c>
      <c r="P30" s="14">
        <f>IF($O30="","",COUNTIF($O$7:$O30,"?*"))</f>
        <v/>
      </c>
    </row>
    <row r="31" ht="18" customHeight="1">
      <c r="A31" s="14">
        <f>IF(AND($B31="",$D31=""),"",ROW()-6)</f>
        <v/>
      </c>
      <c r="B31" s="13" t="n"/>
      <c r="C31" s="15" t="n"/>
      <c r="D31" s="11" t="n"/>
      <c r="E31" s="14">
        <f>IF($D31="","",IFERROR(INDEX('Ejemplo inventario'!$B$6:$B$305,MATCH($D31,'Ejemplo inventario'!$A$6:$A$305,0)),"Sin ficha"))</f>
        <v/>
      </c>
      <c r="F31" s="14">
        <f>IF($D31="","",IFERROR(INDEX('Ejemplo inventario'!$C$6:$C$305,MATCH($D31,'Ejemplo inventario'!$A$6:$A$305,0)),"Sin ficha"))</f>
        <v/>
      </c>
      <c r="G31" s="11" t="n"/>
      <c r="H31" s="11" t="n"/>
      <c r="I31" s="12" t="n"/>
      <c r="J31" s="14">
        <f>IF($D31="","",IF(ISNA(MATCH($D31,'Ejemplo inventario'!$A$6:$A$305,0)),"Bicicleta no registrada",IF($I31="","Sin documento",IF($I31=INDEX('Ejemplo inventario'!$D$6:$D$305,MATCH($D31,'Ejemplo inventario'!$A$6:$A$305,0)),"Propietario",IF(OR($I31=INDEX('Ejemplo inventario'!$F$6:$F$305,MATCH($D31,'Ejemplo inventario'!$A$6:$A$305,0)),$I31=INDEX('Ejemplo inventario'!$H$6:$H$305,MATCH($D31,'Ejemplo inventario'!$A$6:$A$305,0))),"Autorizado en la ficha","Otra persona")))))</f>
        <v/>
      </c>
      <c r="K31" s="11" t="n"/>
      <c r="L31" s="11" t="n"/>
      <c r="M31" s="11" t="n"/>
      <c r="N31" s="11" t="n"/>
      <c r="O31" s="14">
        <f>IF($D31="","",IF($J31="Bicicleta no registrada","Revisar: bicicleta sin ficha en el inventario",IF($G31="Salida no permitida","Revisar: intento de salida sin autorización (no salió)",IF($G31&lt;&gt;"Sale","",IF($J31="Propietario","",IF($J31="Autorizado en la ficha","Informativa: sale con un autorizado de la ficha",IF(OR($K31="Sí, por citófono o llamada",$K31="Sí, por escrito"),"Informativa: sale con otra persona, autorizada por el propietario",IF($J31="Sin documento","Revisar: sale sin documento y sin autorización","Revisar: sale con otra persona sin autorización del propietario"))))))))</f>
        <v/>
      </c>
      <c r="P31" s="14">
        <f>IF($O31="","",COUNTIF($O$7:$O31,"?*"))</f>
        <v/>
      </c>
    </row>
    <row r="32" ht="18" customHeight="1">
      <c r="A32" s="14">
        <f>IF(AND($B32="",$D32=""),"",ROW()-6)</f>
        <v/>
      </c>
      <c r="B32" s="13" t="n"/>
      <c r="C32" s="15" t="n"/>
      <c r="D32" s="11" t="n"/>
      <c r="E32" s="14">
        <f>IF($D32="","",IFERROR(INDEX('Ejemplo inventario'!$B$6:$B$305,MATCH($D32,'Ejemplo inventario'!$A$6:$A$305,0)),"Sin ficha"))</f>
        <v/>
      </c>
      <c r="F32" s="14">
        <f>IF($D32="","",IFERROR(INDEX('Ejemplo inventario'!$C$6:$C$305,MATCH($D32,'Ejemplo inventario'!$A$6:$A$305,0)),"Sin ficha"))</f>
        <v/>
      </c>
      <c r="G32" s="11" t="n"/>
      <c r="H32" s="11" t="n"/>
      <c r="I32" s="12" t="n"/>
      <c r="J32" s="14">
        <f>IF($D32="","",IF(ISNA(MATCH($D32,'Ejemplo inventario'!$A$6:$A$305,0)),"Bicicleta no registrada",IF($I32="","Sin documento",IF($I32=INDEX('Ejemplo inventario'!$D$6:$D$305,MATCH($D32,'Ejemplo inventario'!$A$6:$A$305,0)),"Propietario",IF(OR($I32=INDEX('Ejemplo inventario'!$F$6:$F$305,MATCH($D32,'Ejemplo inventario'!$A$6:$A$305,0)),$I32=INDEX('Ejemplo inventario'!$H$6:$H$305,MATCH($D32,'Ejemplo inventario'!$A$6:$A$305,0))),"Autorizado en la ficha","Otra persona")))))</f>
        <v/>
      </c>
      <c r="K32" s="11" t="n"/>
      <c r="L32" s="11" t="n"/>
      <c r="M32" s="11" t="n"/>
      <c r="N32" s="11" t="n"/>
      <c r="O32" s="14">
        <f>IF($D32="","",IF($J32="Bicicleta no registrada","Revisar: bicicleta sin ficha en el inventario",IF($G32="Salida no permitida","Revisar: intento de salida sin autorización (no salió)",IF($G32&lt;&gt;"Sale","",IF($J32="Propietario","",IF($J32="Autorizado en la ficha","Informativa: sale con un autorizado de la ficha",IF(OR($K32="Sí, por citófono o llamada",$K32="Sí, por escrito"),"Informativa: sale con otra persona, autorizada por el propietario",IF($J32="Sin documento","Revisar: sale sin documento y sin autorización","Revisar: sale con otra persona sin autorización del propietario"))))))))</f>
        <v/>
      </c>
      <c r="P32" s="14">
        <f>IF($O32="","",COUNTIF($O$7:$O32,"?*"))</f>
        <v/>
      </c>
    </row>
    <row r="33" ht="18" customHeight="1">
      <c r="A33" s="14">
        <f>IF(AND($B33="",$D33=""),"",ROW()-6)</f>
        <v/>
      </c>
      <c r="B33" s="13" t="n"/>
      <c r="C33" s="15" t="n"/>
      <c r="D33" s="11" t="n"/>
      <c r="E33" s="14">
        <f>IF($D33="","",IFERROR(INDEX('Ejemplo inventario'!$B$6:$B$305,MATCH($D33,'Ejemplo inventario'!$A$6:$A$305,0)),"Sin ficha"))</f>
        <v/>
      </c>
      <c r="F33" s="14">
        <f>IF($D33="","",IFERROR(INDEX('Ejemplo inventario'!$C$6:$C$305,MATCH($D33,'Ejemplo inventario'!$A$6:$A$305,0)),"Sin ficha"))</f>
        <v/>
      </c>
      <c r="G33" s="11" t="n"/>
      <c r="H33" s="11" t="n"/>
      <c r="I33" s="12" t="n"/>
      <c r="J33" s="14">
        <f>IF($D33="","",IF(ISNA(MATCH($D33,'Ejemplo inventario'!$A$6:$A$305,0)),"Bicicleta no registrada",IF($I33="","Sin documento",IF($I33=INDEX('Ejemplo inventario'!$D$6:$D$305,MATCH($D33,'Ejemplo inventario'!$A$6:$A$305,0)),"Propietario",IF(OR($I33=INDEX('Ejemplo inventario'!$F$6:$F$305,MATCH($D33,'Ejemplo inventario'!$A$6:$A$305,0)),$I33=INDEX('Ejemplo inventario'!$H$6:$H$305,MATCH($D33,'Ejemplo inventario'!$A$6:$A$305,0))),"Autorizado en la ficha","Otra persona")))))</f>
        <v/>
      </c>
      <c r="K33" s="11" t="n"/>
      <c r="L33" s="11" t="n"/>
      <c r="M33" s="11" t="n"/>
      <c r="N33" s="11" t="n"/>
      <c r="O33" s="14">
        <f>IF($D33="","",IF($J33="Bicicleta no registrada","Revisar: bicicleta sin ficha en el inventario",IF($G33="Salida no permitida","Revisar: intento de salida sin autorización (no salió)",IF($G33&lt;&gt;"Sale","",IF($J33="Propietario","",IF($J33="Autorizado en la ficha","Informativa: sale con un autorizado de la ficha",IF(OR($K33="Sí, por citófono o llamada",$K33="Sí, por escrito"),"Informativa: sale con otra persona, autorizada por el propietario",IF($J33="Sin documento","Revisar: sale sin documento y sin autorización","Revisar: sale con otra persona sin autorización del propietario"))))))))</f>
        <v/>
      </c>
      <c r="P33" s="14">
        <f>IF($O33="","",COUNTIF($O$7:$O33,"?*"))</f>
        <v/>
      </c>
    </row>
    <row r="34" ht="18" customHeight="1">
      <c r="A34" s="14">
        <f>IF(AND($B34="",$D34=""),"",ROW()-6)</f>
        <v/>
      </c>
      <c r="B34" s="13" t="n"/>
      <c r="C34" s="15" t="n"/>
      <c r="D34" s="11" t="n"/>
      <c r="E34" s="14">
        <f>IF($D34="","",IFERROR(INDEX('Ejemplo inventario'!$B$6:$B$305,MATCH($D34,'Ejemplo inventario'!$A$6:$A$305,0)),"Sin ficha"))</f>
        <v/>
      </c>
      <c r="F34" s="14">
        <f>IF($D34="","",IFERROR(INDEX('Ejemplo inventario'!$C$6:$C$305,MATCH($D34,'Ejemplo inventario'!$A$6:$A$305,0)),"Sin ficha"))</f>
        <v/>
      </c>
      <c r="G34" s="11" t="n"/>
      <c r="H34" s="11" t="n"/>
      <c r="I34" s="12" t="n"/>
      <c r="J34" s="14">
        <f>IF($D34="","",IF(ISNA(MATCH($D34,'Ejemplo inventario'!$A$6:$A$305,0)),"Bicicleta no registrada",IF($I34="","Sin documento",IF($I34=INDEX('Ejemplo inventario'!$D$6:$D$305,MATCH($D34,'Ejemplo inventario'!$A$6:$A$305,0)),"Propietario",IF(OR($I34=INDEX('Ejemplo inventario'!$F$6:$F$305,MATCH($D34,'Ejemplo inventario'!$A$6:$A$305,0)),$I34=INDEX('Ejemplo inventario'!$H$6:$H$305,MATCH($D34,'Ejemplo inventario'!$A$6:$A$305,0))),"Autorizado en la ficha","Otra persona")))))</f>
        <v/>
      </c>
      <c r="K34" s="11" t="n"/>
      <c r="L34" s="11" t="n"/>
      <c r="M34" s="11" t="n"/>
      <c r="N34" s="11" t="n"/>
      <c r="O34" s="14">
        <f>IF($D34="","",IF($J34="Bicicleta no registrada","Revisar: bicicleta sin ficha en el inventario",IF($G34="Salida no permitida","Revisar: intento de salida sin autorización (no salió)",IF($G34&lt;&gt;"Sale","",IF($J34="Propietario","",IF($J34="Autorizado en la ficha","Informativa: sale con un autorizado de la ficha",IF(OR($K34="Sí, por citófono o llamada",$K34="Sí, por escrito"),"Informativa: sale con otra persona, autorizada por el propietario",IF($J34="Sin documento","Revisar: sale sin documento y sin autorización","Revisar: sale con otra persona sin autorización del propietario"))))))))</f>
        <v/>
      </c>
      <c r="P34" s="14">
        <f>IF($O34="","",COUNTIF($O$7:$O34,"?*"))</f>
        <v/>
      </c>
    </row>
    <row r="35" ht="18" customHeight="1">
      <c r="A35" s="14">
        <f>IF(AND($B35="",$D35=""),"",ROW()-6)</f>
        <v/>
      </c>
      <c r="B35" s="13" t="n"/>
      <c r="C35" s="15" t="n"/>
      <c r="D35" s="11" t="n"/>
      <c r="E35" s="14">
        <f>IF($D35="","",IFERROR(INDEX('Ejemplo inventario'!$B$6:$B$305,MATCH($D35,'Ejemplo inventario'!$A$6:$A$305,0)),"Sin ficha"))</f>
        <v/>
      </c>
      <c r="F35" s="14">
        <f>IF($D35="","",IFERROR(INDEX('Ejemplo inventario'!$C$6:$C$305,MATCH($D35,'Ejemplo inventario'!$A$6:$A$305,0)),"Sin ficha"))</f>
        <v/>
      </c>
      <c r="G35" s="11" t="n"/>
      <c r="H35" s="11" t="n"/>
      <c r="I35" s="12" t="n"/>
      <c r="J35" s="14">
        <f>IF($D35="","",IF(ISNA(MATCH($D35,'Ejemplo inventario'!$A$6:$A$305,0)),"Bicicleta no registrada",IF($I35="","Sin documento",IF($I35=INDEX('Ejemplo inventario'!$D$6:$D$305,MATCH($D35,'Ejemplo inventario'!$A$6:$A$305,0)),"Propietario",IF(OR($I35=INDEX('Ejemplo inventario'!$F$6:$F$305,MATCH($D35,'Ejemplo inventario'!$A$6:$A$305,0)),$I35=INDEX('Ejemplo inventario'!$H$6:$H$305,MATCH($D35,'Ejemplo inventario'!$A$6:$A$305,0))),"Autorizado en la ficha","Otra persona")))))</f>
        <v/>
      </c>
      <c r="K35" s="11" t="n"/>
      <c r="L35" s="11" t="n"/>
      <c r="M35" s="11" t="n"/>
      <c r="N35" s="11" t="n"/>
      <c r="O35" s="14">
        <f>IF($D35="","",IF($J35="Bicicleta no registrada","Revisar: bicicleta sin ficha en el inventario",IF($G35="Salida no permitida","Revisar: intento de salida sin autorización (no salió)",IF($G35&lt;&gt;"Sale","",IF($J35="Propietario","",IF($J35="Autorizado en la ficha","Informativa: sale con un autorizado de la ficha",IF(OR($K35="Sí, por citófono o llamada",$K35="Sí, por escrito"),"Informativa: sale con otra persona, autorizada por el propietario",IF($J35="Sin documento","Revisar: sale sin documento y sin autorización","Revisar: sale con otra persona sin autorización del propietario"))))))))</f>
        <v/>
      </c>
      <c r="P35" s="14">
        <f>IF($O35="","",COUNTIF($O$7:$O35,"?*"))</f>
        <v/>
      </c>
    </row>
    <row r="36" ht="18" customHeight="1">
      <c r="A36" s="14">
        <f>IF(AND($B36="",$D36=""),"",ROW()-6)</f>
        <v/>
      </c>
      <c r="B36" s="13" t="n"/>
      <c r="C36" s="15" t="n"/>
      <c r="D36" s="11" t="n"/>
      <c r="E36" s="14">
        <f>IF($D36="","",IFERROR(INDEX('Ejemplo inventario'!$B$6:$B$305,MATCH($D36,'Ejemplo inventario'!$A$6:$A$305,0)),"Sin ficha"))</f>
        <v/>
      </c>
      <c r="F36" s="14">
        <f>IF($D36="","",IFERROR(INDEX('Ejemplo inventario'!$C$6:$C$305,MATCH($D36,'Ejemplo inventario'!$A$6:$A$305,0)),"Sin ficha"))</f>
        <v/>
      </c>
      <c r="G36" s="11" t="n"/>
      <c r="H36" s="11" t="n"/>
      <c r="I36" s="12" t="n"/>
      <c r="J36" s="14">
        <f>IF($D36="","",IF(ISNA(MATCH($D36,'Ejemplo inventario'!$A$6:$A$305,0)),"Bicicleta no registrada",IF($I36="","Sin documento",IF($I36=INDEX('Ejemplo inventario'!$D$6:$D$305,MATCH($D36,'Ejemplo inventario'!$A$6:$A$305,0)),"Propietario",IF(OR($I36=INDEX('Ejemplo inventario'!$F$6:$F$305,MATCH($D36,'Ejemplo inventario'!$A$6:$A$305,0)),$I36=INDEX('Ejemplo inventario'!$H$6:$H$305,MATCH($D36,'Ejemplo inventario'!$A$6:$A$305,0))),"Autorizado en la ficha","Otra persona")))))</f>
        <v/>
      </c>
      <c r="K36" s="11" t="n"/>
      <c r="L36" s="11" t="n"/>
      <c r="M36" s="11" t="n"/>
      <c r="N36" s="11" t="n"/>
      <c r="O36" s="14">
        <f>IF($D36="","",IF($J36="Bicicleta no registrada","Revisar: bicicleta sin ficha en el inventario",IF($G36="Salida no permitida","Revisar: intento de salida sin autorización (no salió)",IF($G36&lt;&gt;"Sale","",IF($J36="Propietario","",IF($J36="Autorizado en la ficha","Informativa: sale con un autorizado de la ficha",IF(OR($K36="Sí, por citófono o llamada",$K36="Sí, por escrito"),"Informativa: sale con otra persona, autorizada por el propietario",IF($J36="Sin documento","Revisar: sale sin documento y sin autorización","Revisar: sale con otra persona sin autorización del propietario"))))))))</f>
        <v/>
      </c>
      <c r="P36" s="14">
        <f>IF($O36="","",COUNTIF($O$7:$O36,"?*"))</f>
        <v/>
      </c>
    </row>
    <row r="37" ht="18" customHeight="1">
      <c r="A37" s="14">
        <f>IF(AND($B37="",$D37=""),"",ROW()-6)</f>
        <v/>
      </c>
      <c r="B37" s="13" t="n"/>
      <c r="C37" s="15" t="n"/>
      <c r="D37" s="11" t="n"/>
      <c r="E37" s="14">
        <f>IF($D37="","",IFERROR(INDEX('Ejemplo inventario'!$B$6:$B$305,MATCH($D37,'Ejemplo inventario'!$A$6:$A$305,0)),"Sin ficha"))</f>
        <v/>
      </c>
      <c r="F37" s="14">
        <f>IF($D37="","",IFERROR(INDEX('Ejemplo inventario'!$C$6:$C$305,MATCH($D37,'Ejemplo inventario'!$A$6:$A$305,0)),"Sin ficha"))</f>
        <v/>
      </c>
      <c r="G37" s="11" t="n"/>
      <c r="H37" s="11" t="n"/>
      <c r="I37" s="12" t="n"/>
      <c r="J37" s="14">
        <f>IF($D37="","",IF(ISNA(MATCH($D37,'Ejemplo inventario'!$A$6:$A$305,0)),"Bicicleta no registrada",IF($I37="","Sin documento",IF($I37=INDEX('Ejemplo inventario'!$D$6:$D$305,MATCH($D37,'Ejemplo inventario'!$A$6:$A$305,0)),"Propietario",IF(OR($I37=INDEX('Ejemplo inventario'!$F$6:$F$305,MATCH($D37,'Ejemplo inventario'!$A$6:$A$305,0)),$I37=INDEX('Ejemplo inventario'!$H$6:$H$305,MATCH($D37,'Ejemplo inventario'!$A$6:$A$305,0))),"Autorizado en la ficha","Otra persona")))))</f>
        <v/>
      </c>
      <c r="K37" s="11" t="n"/>
      <c r="L37" s="11" t="n"/>
      <c r="M37" s="11" t="n"/>
      <c r="N37" s="11" t="n"/>
      <c r="O37" s="14">
        <f>IF($D37="","",IF($J37="Bicicleta no registrada","Revisar: bicicleta sin ficha en el inventario",IF($G37="Salida no permitida","Revisar: intento de salida sin autorización (no salió)",IF($G37&lt;&gt;"Sale","",IF($J37="Propietario","",IF($J37="Autorizado en la ficha","Informativa: sale con un autorizado de la ficha",IF(OR($K37="Sí, por citófono o llamada",$K37="Sí, por escrito"),"Informativa: sale con otra persona, autorizada por el propietario",IF($J37="Sin documento","Revisar: sale sin documento y sin autorización","Revisar: sale con otra persona sin autorización del propietario"))))))))</f>
        <v/>
      </c>
      <c r="P37" s="14">
        <f>IF($O37="","",COUNTIF($O$7:$O37,"?*"))</f>
        <v/>
      </c>
    </row>
    <row r="38" ht="18" customHeight="1">
      <c r="A38" s="14">
        <f>IF(AND($B38="",$D38=""),"",ROW()-6)</f>
        <v/>
      </c>
      <c r="B38" s="13" t="n"/>
      <c r="C38" s="15" t="n"/>
      <c r="D38" s="11" t="n"/>
      <c r="E38" s="14">
        <f>IF($D38="","",IFERROR(INDEX('Ejemplo inventario'!$B$6:$B$305,MATCH($D38,'Ejemplo inventario'!$A$6:$A$305,0)),"Sin ficha"))</f>
        <v/>
      </c>
      <c r="F38" s="14">
        <f>IF($D38="","",IFERROR(INDEX('Ejemplo inventario'!$C$6:$C$305,MATCH($D38,'Ejemplo inventario'!$A$6:$A$305,0)),"Sin ficha"))</f>
        <v/>
      </c>
      <c r="G38" s="11" t="n"/>
      <c r="H38" s="11" t="n"/>
      <c r="I38" s="12" t="n"/>
      <c r="J38" s="14">
        <f>IF($D38="","",IF(ISNA(MATCH($D38,'Ejemplo inventario'!$A$6:$A$305,0)),"Bicicleta no registrada",IF($I38="","Sin documento",IF($I38=INDEX('Ejemplo inventario'!$D$6:$D$305,MATCH($D38,'Ejemplo inventario'!$A$6:$A$305,0)),"Propietario",IF(OR($I38=INDEX('Ejemplo inventario'!$F$6:$F$305,MATCH($D38,'Ejemplo inventario'!$A$6:$A$305,0)),$I38=INDEX('Ejemplo inventario'!$H$6:$H$305,MATCH($D38,'Ejemplo inventario'!$A$6:$A$305,0))),"Autorizado en la ficha","Otra persona")))))</f>
        <v/>
      </c>
      <c r="K38" s="11" t="n"/>
      <c r="L38" s="11" t="n"/>
      <c r="M38" s="11" t="n"/>
      <c r="N38" s="11" t="n"/>
      <c r="O38" s="14">
        <f>IF($D38="","",IF($J38="Bicicleta no registrada","Revisar: bicicleta sin ficha en el inventario",IF($G38="Salida no permitida","Revisar: intento de salida sin autorización (no salió)",IF($G38&lt;&gt;"Sale","",IF($J38="Propietario","",IF($J38="Autorizado en la ficha","Informativa: sale con un autorizado de la ficha",IF(OR($K38="Sí, por citófono o llamada",$K38="Sí, por escrito"),"Informativa: sale con otra persona, autorizada por el propietario",IF($J38="Sin documento","Revisar: sale sin documento y sin autorización","Revisar: sale con otra persona sin autorización del propietario"))))))))</f>
        <v/>
      </c>
      <c r="P38" s="14">
        <f>IF($O38="","",COUNTIF($O$7:$O38,"?*"))</f>
        <v/>
      </c>
    </row>
    <row r="39" ht="18" customHeight="1">
      <c r="A39" s="14">
        <f>IF(AND($B39="",$D39=""),"",ROW()-6)</f>
        <v/>
      </c>
      <c r="B39" s="13" t="n"/>
      <c r="C39" s="15" t="n"/>
      <c r="D39" s="11" t="n"/>
      <c r="E39" s="14">
        <f>IF($D39="","",IFERROR(INDEX('Ejemplo inventario'!$B$6:$B$305,MATCH($D39,'Ejemplo inventario'!$A$6:$A$305,0)),"Sin ficha"))</f>
        <v/>
      </c>
      <c r="F39" s="14">
        <f>IF($D39="","",IFERROR(INDEX('Ejemplo inventario'!$C$6:$C$305,MATCH($D39,'Ejemplo inventario'!$A$6:$A$305,0)),"Sin ficha"))</f>
        <v/>
      </c>
      <c r="G39" s="11" t="n"/>
      <c r="H39" s="11" t="n"/>
      <c r="I39" s="12" t="n"/>
      <c r="J39" s="14">
        <f>IF($D39="","",IF(ISNA(MATCH($D39,'Ejemplo inventario'!$A$6:$A$305,0)),"Bicicleta no registrada",IF($I39="","Sin documento",IF($I39=INDEX('Ejemplo inventario'!$D$6:$D$305,MATCH($D39,'Ejemplo inventario'!$A$6:$A$305,0)),"Propietario",IF(OR($I39=INDEX('Ejemplo inventario'!$F$6:$F$305,MATCH($D39,'Ejemplo inventario'!$A$6:$A$305,0)),$I39=INDEX('Ejemplo inventario'!$H$6:$H$305,MATCH($D39,'Ejemplo inventario'!$A$6:$A$305,0))),"Autorizado en la ficha","Otra persona")))))</f>
        <v/>
      </c>
      <c r="K39" s="11" t="n"/>
      <c r="L39" s="11" t="n"/>
      <c r="M39" s="11" t="n"/>
      <c r="N39" s="11" t="n"/>
      <c r="O39" s="14">
        <f>IF($D39="","",IF($J39="Bicicleta no registrada","Revisar: bicicleta sin ficha en el inventario",IF($G39="Salida no permitida","Revisar: intento de salida sin autorización (no salió)",IF($G39&lt;&gt;"Sale","",IF($J39="Propietario","",IF($J39="Autorizado en la ficha","Informativa: sale con un autorizado de la ficha",IF(OR($K39="Sí, por citófono o llamada",$K39="Sí, por escrito"),"Informativa: sale con otra persona, autorizada por el propietario",IF($J39="Sin documento","Revisar: sale sin documento y sin autorización","Revisar: sale con otra persona sin autorización del propietario"))))))))</f>
        <v/>
      </c>
      <c r="P39" s="14">
        <f>IF($O39="","",COUNTIF($O$7:$O39,"?*"))</f>
        <v/>
      </c>
    </row>
    <row r="40" ht="18" customHeight="1">
      <c r="A40" s="14">
        <f>IF(AND($B40="",$D40=""),"",ROW()-6)</f>
        <v/>
      </c>
      <c r="B40" s="13" t="n"/>
      <c r="C40" s="15" t="n"/>
      <c r="D40" s="11" t="n"/>
      <c r="E40" s="14">
        <f>IF($D40="","",IFERROR(INDEX('Ejemplo inventario'!$B$6:$B$305,MATCH($D40,'Ejemplo inventario'!$A$6:$A$305,0)),"Sin ficha"))</f>
        <v/>
      </c>
      <c r="F40" s="14">
        <f>IF($D40="","",IFERROR(INDEX('Ejemplo inventario'!$C$6:$C$305,MATCH($D40,'Ejemplo inventario'!$A$6:$A$305,0)),"Sin ficha"))</f>
        <v/>
      </c>
      <c r="G40" s="11" t="n"/>
      <c r="H40" s="11" t="n"/>
      <c r="I40" s="12" t="n"/>
      <c r="J40" s="14">
        <f>IF($D40="","",IF(ISNA(MATCH($D40,'Ejemplo inventario'!$A$6:$A$305,0)),"Bicicleta no registrada",IF($I40="","Sin documento",IF($I40=INDEX('Ejemplo inventario'!$D$6:$D$305,MATCH($D40,'Ejemplo inventario'!$A$6:$A$305,0)),"Propietario",IF(OR($I40=INDEX('Ejemplo inventario'!$F$6:$F$305,MATCH($D40,'Ejemplo inventario'!$A$6:$A$305,0)),$I40=INDEX('Ejemplo inventario'!$H$6:$H$305,MATCH($D40,'Ejemplo inventario'!$A$6:$A$305,0))),"Autorizado en la ficha","Otra persona")))))</f>
        <v/>
      </c>
      <c r="K40" s="11" t="n"/>
      <c r="L40" s="11" t="n"/>
      <c r="M40" s="11" t="n"/>
      <c r="N40" s="11" t="n"/>
      <c r="O40" s="14">
        <f>IF($D40="","",IF($J40="Bicicleta no registrada","Revisar: bicicleta sin ficha en el inventario",IF($G40="Salida no permitida","Revisar: intento de salida sin autorización (no salió)",IF($G40&lt;&gt;"Sale","",IF($J40="Propietario","",IF($J40="Autorizado en la ficha","Informativa: sale con un autorizado de la ficha",IF(OR($K40="Sí, por citófono o llamada",$K40="Sí, por escrito"),"Informativa: sale con otra persona, autorizada por el propietario",IF($J40="Sin documento","Revisar: sale sin documento y sin autorización","Revisar: sale con otra persona sin autorización del propietario"))))))))</f>
        <v/>
      </c>
      <c r="P40" s="14">
        <f>IF($O40="","",COUNTIF($O$7:$O40,"?*"))</f>
        <v/>
      </c>
    </row>
    <row r="41" ht="18" customHeight="1">
      <c r="A41" s="14">
        <f>IF(AND($B41="",$D41=""),"",ROW()-6)</f>
        <v/>
      </c>
      <c r="B41" s="13" t="n"/>
      <c r="C41" s="15" t="n"/>
      <c r="D41" s="11" t="n"/>
      <c r="E41" s="14">
        <f>IF($D41="","",IFERROR(INDEX('Ejemplo inventario'!$B$6:$B$305,MATCH($D41,'Ejemplo inventario'!$A$6:$A$305,0)),"Sin ficha"))</f>
        <v/>
      </c>
      <c r="F41" s="14">
        <f>IF($D41="","",IFERROR(INDEX('Ejemplo inventario'!$C$6:$C$305,MATCH($D41,'Ejemplo inventario'!$A$6:$A$305,0)),"Sin ficha"))</f>
        <v/>
      </c>
      <c r="G41" s="11" t="n"/>
      <c r="H41" s="11" t="n"/>
      <c r="I41" s="12" t="n"/>
      <c r="J41" s="14">
        <f>IF($D41="","",IF(ISNA(MATCH($D41,'Ejemplo inventario'!$A$6:$A$305,0)),"Bicicleta no registrada",IF($I41="","Sin documento",IF($I41=INDEX('Ejemplo inventario'!$D$6:$D$305,MATCH($D41,'Ejemplo inventario'!$A$6:$A$305,0)),"Propietario",IF(OR($I41=INDEX('Ejemplo inventario'!$F$6:$F$305,MATCH($D41,'Ejemplo inventario'!$A$6:$A$305,0)),$I41=INDEX('Ejemplo inventario'!$H$6:$H$305,MATCH($D41,'Ejemplo inventario'!$A$6:$A$305,0))),"Autorizado en la ficha","Otra persona")))))</f>
        <v/>
      </c>
      <c r="K41" s="11" t="n"/>
      <c r="L41" s="11" t="n"/>
      <c r="M41" s="11" t="n"/>
      <c r="N41" s="11" t="n"/>
      <c r="O41" s="14">
        <f>IF($D41="","",IF($J41="Bicicleta no registrada","Revisar: bicicleta sin ficha en el inventario",IF($G41="Salida no permitida","Revisar: intento de salida sin autorización (no salió)",IF($G41&lt;&gt;"Sale","",IF($J41="Propietario","",IF($J41="Autorizado en la ficha","Informativa: sale con un autorizado de la ficha",IF(OR($K41="Sí, por citófono o llamada",$K41="Sí, por escrito"),"Informativa: sale con otra persona, autorizada por el propietario",IF($J41="Sin documento","Revisar: sale sin documento y sin autorización","Revisar: sale con otra persona sin autorización del propietario"))))))))</f>
        <v/>
      </c>
      <c r="P41" s="14">
        <f>IF($O41="","",COUNTIF($O$7:$O41,"?*"))</f>
        <v/>
      </c>
    </row>
    <row r="42" ht="18" customHeight="1">
      <c r="A42" s="14">
        <f>IF(AND($B42="",$D42=""),"",ROW()-6)</f>
        <v/>
      </c>
      <c r="B42" s="13" t="n"/>
      <c r="C42" s="15" t="n"/>
      <c r="D42" s="11" t="n"/>
      <c r="E42" s="14">
        <f>IF($D42="","",IFERROR(INDEX('Ejemplo inventario'!$B$6:$B$305,MATCH($D42,'Ejemplo inventario'!$A$6:$A$305,0)),"Sin ficha"))</f>
        <v/>
      </c>
      <c r="F42" s="14">
        <f>IF($D42="","",IFERROR(INDEX('Ejemplo inventario'!$C$6:$C$305,MATCH($D42,'Ejemplo inventario'!$A$6:$A$305,0)),"Sin ficha"))</f>
        <v/>
      </c>
      <c r="G42" s="11" t="n"/>
      <c r="H42" s="11" t="n"/>
      <c r="I42" s="12" t="n"/>
      <c r="J42" s="14">
        <f>IF($D42="","",IF(ISNA(MATCH($D42,'Ejemplo inventario'!$A$6:$A$305,0)),"Bicicleta no registrada",IF($I42="","Sin documento",IF($I42=INDEX('Ejemplo inventario'!$D$6:$D$305,MATCH($D42,'Ejemplo inventario'!$A$6:$A$305,0)),"Propietario",IF(OR($I42=INDEX('Ejemplo inventario'!$F$6:$F$305,MATCH($D42,'Ejemplo inventario'!$A$6:$A$305,0)),$I42=INDEX('Ejemplo inventario'!$H$6:$H$305,MATCH($D42,'Ejemplo inventario'!$A$6:$A$305,0))),"Autorizado en la ficha","Otra persona")))))</f>
        <v/>
      </c>
      <c r="K42" s="11" t="n"/>
      <c r="L42" s="11" t="n"/>
      <c r="M42" s="11" t="n"/>
      <c r="N42" s="11" t="n"/>
      <c r="O42" s="14">
        <f>IF($D42="","",IF($J42="Bicicleta no registrada","Revisar: bicicleta sin ficha en el inventario",IF($G42="Salida no permitida","Revisar: intento de salida sin autorización (no salió)",IF($G42&lt;&gt;"Sale","",IF($J42="Propietario","",IF($J42="Autorizado en la ficha","Informativa: sale con un autorizado de la ficha",IF(OR($K42="Sí, por citófono o llamada",$K42="Sí, por escrito"),"Informativa: sale con otra persona, autorizada por el propietario",IF($J42="Sin documento","Revisar: sale sin documento y sin autorización","Revisar: sale con otra persona sin autorización del propietario"))))))))</f>
        <v/>
      </c>
      <c r="P42" s="14">
        <f>IF($O42="","",COUNTIF($O$7:$O42,"?*"))</f>
        <v/>
      </c>
    </row>
    <row r="43" ht="18" customHeight="1">
      <c r="A43" s="14">
        <f>IF(AND($B43="",$D43=""),"",ROW()-6)</f>
        <v/>
      </c>
      <c r="B43" s="13" t="n"/>
      <c r="C43" s="15" t="n"/>
      <c r="D43" s="11" t="n"/>
      <c r="E43" s="14">
        <f>IF($D43="","",IFERROR(INDEX('Ejemplo inventario'!$B$6:$B$305,MATCH($D43,'Ejemplo inventario'!$A$6:$A$305,0)),"Sin ficha"))</f>
        <v/>
      </c>
      <c r="F43" s="14">
        <f>IF($D43="","",IFERROR(INDEX('Ejemplo inventario'!$C$6:$C$305,MATCH($D43,'Ejemplo inventario'!$A$6:$A$305,0)),"Sin ficha"))</f>
        <v/>
      </c>
      <c r="G43" s="11" t="n"/>
      <c r="H43" s="11" t="n"/>
      <c r="I43" s="12" t="n"/>
      <c r="J43" s="14">
        <f>IF($D43="","",IF(ISNA(MATCH($D43,'Ejemplo inventario'!$A$6:$A$305,0)),"Bicicleta no registrada",IF($I43="","Sin documento",IF($I43=INDEX('Ejemplo inventario'!$D$6:$D$305,MATCH($D43,'Ejemplo inventario'!$A$6:$A$305,0)),"Propietario",IF(OR($I43=INDEX('Ejemplo inventario'!$F$6:$F$305,MATCH($D43,'Ejemplo inventario'!$A$6:$A$305,0)),$I43=INDEX('Ejemplo inventario'!$H$6:$H$305,MATCH($D43,'Ejemplo inventario'!$A$6:$A$305,0))),"Autorizado en la ficha","Otra persona")))))</f>
        <v/>
      </c>
      <c r="K43" s="11" t="n"/>
      <c r="L43" s="11" t="n"/>
      <c r="M43" s="11" t="n"/>
      <c r="N43" s="11" t="n"/>
      <c r="O43" s="14">
        <f>IF($D43="","",IF($J43="Bicicleta no registrada","Revisar: bicicleta sin ficha en el inventario",IF($G43="Salida no permitida","Revisar: intento de salida sin autorización (no salió)",IF($G43&lt;&gt;"Sale","",IF($J43="Propietario","",IF($J43="Autorizado en la ficha","Informativa: sale con un autorizado de la ficha",IF(OR($K43="Sí, por citófono o llamada",$K43="Sí, por escrito"),"Informativa: sale con otra persona, autorizada por el propietario",IF($J43="Sin documento","Revisar: sale sin documento y sin autorización","Revisar: sale con otra persona sin autorización del propietario"))))))))</f>
        <v/>
      </c>
      <c r="P43" s="14">
        <f>IF($O43="","",COUNTIF($O$7:$O43,"?*"))</f>
        <v/>
      </c>
    </row>
    <row r="44" ht="18" customHeight="1">
      <c r="A44" s="14">
        <f>IF(AND($B44="",$D44=""),"",ROW()-6)</f>
        <v/>
      </c>
      <c r="B44" s="13" t="n"/>
      <c r="C44" s="15" t="n"/>
      <c r="D44" s="11" t="n"/>
      <c r="E44" s="14">
        <f>IF($D44="","",IFERROR(INDEX('Ejemplo inventario'!$B$6:$B$305,MATCH($D44,'Ejemplo inventario'!$A$6:$A$305,0)),"Sin ficha"))</f>
        <v/>
      </c>
      <c r="F44" s="14">
        <f>IF($D44="","",IFERROR(INDEX('Ejemplo inventario'!$C$6:$C$305,MATCH($D44,'Ejemplo inventario'!$A$6:$A$305,0)),"Sin ficha"))</f>
        <v/>
      </c>
      <c r="G44" s="11" t="n"/>
      <c r="H44" s="11" t="n"/>
      <c r="I44" s="12" t="n"/>
      <c r="J44" s="14">
        <f>IF($D44="","",IF(ISNA(MATCH($D44,'Ejemplo inventario'!$A$6:$A$305,0)),"Bicicleta no registrada",IF($I44="","Sin documento",IF($I44=INDEX('Ejemplo inventario'!$D$6:$D$305,MATCH($D44,'Ejemplo inventario'!$A$6:$A$305,0)),"Propietario",IF(OR($I44=INDEX('Ejemplo inventario'!$F$6:$F$305,MATCH($D44,'Ejemplo inventario'!$A$6:$A$305,0)),$I44=INDEX('Ejemplo inventario'!$H$6:$H$305,MATCH($D44,'Ejemplo inventario'!$A$6:$A$305,0))),"Autorizado en la ficha","Otra persona")))))</f>
        <v/>
      </c>
      <c r="K44" s="11" t="n"/>
      <c r="L44" s="11" t="n"/>
      <c r="M44" s="11" t="n"/>
      <c r="N44" s="11" t="n"/>
      <c r="O44" s="14">
        <f>IF($D44="","",IF($J44="Bicicleta no registrada","Revisar: bicicleta sin ficha en el inventario",IF($G44="Salida no permitida","Revisar: intento de salida sin autorización (no salió)",IF($G44&lt;&gt;"Sale","",IF($J44="Propietario","",IF($J44="Autorizado en la ficha","Informativa: sale con un autorizado de la ficha",IF(OR($K44="Sí, por citófono o llamada",$K44="Sí, por escrito"),"Informativa: sale con otra persona, autorizada por el propietario",IF($J44="Sin documento","Revisar: sale sin documento y sin autorización","Revisar: sale con otra persona sin autorización del propietario"))))))))</f>
        <v/>
      </c>
      <c r="P44" s="14">
        <f>IF($O44="","",COUNTIF($O$7:$O44,"?*"))</f>
        <v/>
      </c>
    </row>
    <row r="45" ht="18" customHeight="1">
      <c r="A45" s="14">
        <f>IF(AND($B45="",$D45=""),"",ROW()-6)</f>
        <v/>
      </c>
      <c r="B45" s="13" t="n"/>
      <c r="C45" s="15" t="n"/>
      <c r="D45" s="11" t="n"/>
      <c r="E45" s="14">
        <f>IF($D45="","",IFERROR(INDEX('Ejemplo inventario'!$B$6:$B$305,MATCH($D45,'Ejemplo inventario'!$A$6:$A$305,0)),"Sin ficha"))</f>
        <v/>
      </c>
      <c r="F45" s="14">
        <f>IF($D45="","",IFERROR(INDEX('Ejemplo inventario'!$C$6:$C$305,MATCH($D45,'Ejemplo inventario'!$A$6:$A$305,0)),"Sin ficha"))</f>
        <v/>
      </c>
      <c r="G45" s="11" t="n"/>
      <c r="H45" s="11" t="n"/>
      <c r="I45" s="12" t="n"/>
      <c r="J45" s="14">
        <f>IF($D45="","",IF(ISNA(MATCH($D45,'Ejemplo inventario'!$A$6:$A$305,0)),"Bicicleta no registrada",IF($I45="","Sin documento",IF($I45=INDEX('Ejemplo inventario'!$D$6:$D$305,MATCH($D45,'Ejemplo inventario'!$A$6:$A$305,0)),"Propietario",IF(OR($I45=INDEX('Ejemplo inventario'!$F$6:$F$305,MATCH($D45,'Ejemplo inventario'!$A$6:$A$305,0)),$I45=INDEX('Ejemplo inventario'!$H$6:$H$305,MATCH($D45,'Ejemplo inventario'!$A$6:$A$305,0))),"Autorizado en la ficha","Otra persona")))))</f>
        <v/>
      </c>
      <c r="K45" s="11" t="n"/>
      <c r="L45" s="11" t="n"/>
      <c r="M45" s="11" t="n"/>
      <c r="N45" s="11" t="n"/>
      <c r="O45" s="14">
        <f>IF($D45="","",IF($J45="Bicicleta no registrada","Revisar: bicicleta sin ficha en el inventario",IF($G45="Salida no permitida","Revisar: intento de salida sin autorización (no salió)",IF($G45&lt;&gt;"Sale","",IF($J45="Propietario","",IF($J45="Autorizado en la ficha","Informativa: sale con un autorizado de la ficha",IF(OR($K45="Sí, por citófono o llamada",$K45="Sí, por escrito"),"Informativa: sale con otra persona, autorizada por el propietario",IF($J45="Sin documento","Revisar: sale sin documento y sin autorización","Revisar: sale con otra persona sin autorización del propietario"))))))))</f>
        <v/>
      </c>
      <c r="P45" s="14">
        <f>IF($O45="","",COUNTIF($O$7:$O45,"?*"))</f>
        <v/>
      </c>
    </row>
    <row r="46" ht="18" customHeight="1">
      <c r="A46" s="14">
        <f>IF(AND($B46="",$D46=""),"",ROW()-6)</f>
        <v/>
      </c>
      <c r="B46" s="13" t="n"/>
      <c r="C46" s="15" t="n"/>
      <c r="D46" s="11" t="n"/>
      <c r="E46" s="14">
        <f>IF($D46="","",IFERROR(INDEX('Ejemplo inventario'!$B$6:$B$305,MATCH($D46,'Ejemplo inventario'!$A$6:$A$305,0)),"Sin ficha"))</f>
        <v/>
      </c>
      <c r="F46" s="14">
        <f>IF($D46="","",IFERROR(INDEX('Ejemplo inventario'!$C$6:$C$305,MATCH($D46,'Ejemplo inventario'!$A$6:$A$305,0)),"Sin ficha"))</f>
        <v/>
      </c>
      <c r="G46" s="11" t="n"/>
      <c r="H46" s="11" t="n"/>
      <c r="I46" s="12" t="n"/>
      <c r="J46" s="14">
        <f>IF($D46="","",IF(ISNA(MATCH($D46,'Ejemplo inventario'!$A$6:$A$305,0)),"Bicicleta no registrada",IF($I46="","Sin documento",IF($I46=INDEX('Ejemplo inventario'!$D$6:$D$305,MATCH($D46,'Ejemplo inventario'!$A$6:$A$305,0)),"Propietario",IF(OR($I46=INDEX('Ejemplo inventario'!$F$6:$F$305,MATCH($D46,'Ejemplo inventario'!$A$6:$A$305,0)),$I46=INDEX('Ejemplo inventario'!$H$6:$H$305,MATCH($D46,'Ejemplo inventario'!$A$6:$A$305,0))),"Autorizado en la ficha","Otra persona")))))</f>
        <v/>
      </c>
      <c r="K46" s="11" t="n"/>
      <c r="L46" s="11" t="n"/>
      <c r="M46" s="11" t="n"/>
      <c r="N46" s="11" t="n"/>
      <c r="O46" s="14">
        <f>IF($D46="","",IF($J46="Bicicleta no registrada","Revisar: bicicleta sin ficha en el inventario",IF($G46="Salida no permitida","Revisar: intento de salida sin autorización (no salió)",IF($G46&lt;&gt;"Sale","",IF($J46="Propietario","",IF($J46="Autorizado en la ficha","Informativa: sale con un autorizado de la ficha",IF(OR($K46="Sí, por citófono o llamada",$K46="Sí, por escrito"),"Informativa: sale con otra persona, autorizada por el propietario",IF($J46="Sin documento","Revisar: sale sin documento y sin autorización","Revisar: sale con otra persona sin autorización del propietario"))))))))</f>
        <v/>
      </c>
      <c r="P46" s="14">
        <f>IF($O46="","",COUNTIF($O$7:$O46,"?*"))</f>
        <v/>
      </c>
    </row>
    <row r="47" ht="18" customHeight="1">
      <c r="A47" s="14">
        <f>IF(AND($B47="",$D47=""),"",ROW()-6)</f>
        <v/>
      </c>
      <c r="B47" s="13" t="n"/>
      <c r="C47" s="15" t="n"/>
      <c r="D47" s="11" t="n"/>
      <c r="E47" s="14">
        <f>IF($D47="","",IFERROR(INDEX('Ejemplo inventario'!$B$6:$B$305,MATCH($D47,'Ejemplo inventario'!$A$6:$A$305,0)),"Sin ficha"))</f>
        <v/>
      </c>
      <c r="F47" s="14">
        <f>IF($D47="","",IFERROR(INDEX('Ejemplo inventario'!$C$6:$C$305,MATCH($D47,'Ejemplo inventario'!$A$6:$A$305,0)),"Sin ficha"))</f>
        <v/>
      </c>
      <c r="G47" s="11" t="n"/>
      <c r="H47" s="11" t="n"/>
      <c r="I47" s="12" t="n"/>
      <c r="J47" s="14">
        <f>IF($D47="","",IF(ISNA(MATCH($D47,'Ejemplo inventario'!$A$6:$A$305,0)),"Bicicleta no registrada",IF($I47="","Sin documento",IF($I47=INDEX('Ejemplo inventario'!$D$6:$D$305,MATCH($D47,'Ejemplo inventario'!$A$6:$A$305,0)),"Propietario",IF(OR($I47=INDEX('Ejemplo inventario'!$F$6:$F$305,MATCH($D47,'Ejemplo inventario'!$A$6:$A$305,0)),$I47=INDEX('Ejemplo inventario'!$H$6:$H$305,MATCH($D47,'Ejemplo inventario'!$A$6:$A$305,0))),"Autorizado en la ficha","Otra persona")))))</f>
        <v/>
      </c>
      <c r="K47" s="11" t="n"/>
      <c r="L47" s="11" t="n"/>
      <c r="M47" s="11" t="n"/>
      <c r="N47" s="11" t="n"/>
      <c r="O47" s="14">
        <f>IF($D47="","",IF($J47="Bicicleta no registrada","Revisar: bicicleta sin ficha en el inventario",IF($G47="Salida no permitida","Revisar: intento de salida sin autorización (no salió)",IF($G47&lt;&gt;"Sale","",IF($J47="Propietario","",IF($J47="Autorizado en la ficha","Informativa: sale con un autorizado de la ficha",IF(OR($K47="Sí, por citófono o llamada",$K47="Sí, por escrito"),"Informativa: sale con otra persona, autorizada por el propietario",IF($J47="Sin documento","Revisar: sale sin documento y sin autorización","Revisar: sale con otra persona sin autorización del propietario"))))))))</f>
        <v/>
      </c>
      <c r="P47" s="14">
        <f>IF($O47="","",COUNTIF($O$7:$O47,"?*"))</f>
        <v/>
      </c>
    </row>
    <row r="48" ht="18" customHeight="1">
      <c r="A48" s="14">
        <f>IF(AND($B48="",$D48=""),"",ROW()-6)</f>
        <v/>
      </c>
      <c r="B48" s="13" t="n"/>
      <c r="C48" s="15" t="n"/>
      <c r="D48" s="11" t="n"/>
      <c r="E48" s="14">
        <f>IF($D48="","",IFERROR(INDEX('Ejemplo inventario'!$B$6:$B$305,MATCH($D48,'Ejemplo inventario'!$A$6:$A$305,0)),"Sin ficha"))</f>
        <v/>
      </c>
      <c r="F48" s="14">
        <f>IF($D48="","",IFERROR(INDEX('Ejemplo inventario'!$C$6:$C$305,MATCH($D48,'Ejemplo inventario'!$A$6:$A$305,0)),"Sin ficha"))</f>
        <v/>
      </c>
      <c r="G48" s="11" t="n"/>
      <c r="H48" s="11" t="n"/>
      <c r="I48" s="12" t="n"/>
      <c r="J48" s="14">
        <f>IF($D48="","",IF(ISNA(MATCH($D48,'Ejemplo inventario'!$A$6:$A$305,0)),"Bicicleta no registrada",IF($I48="","Sin documento",IF($I48=INDEX('Ejemplo inventario'!$D$6:$D$305,MATCH($D48,'Ejemplo inventario'!$A$6:$A$305,0)),"Propietario",IF(OR($I48=INDEX('Ejemplo inventario'!$F$6:$F$305,MATCH($D48,'Ejemplo inventario'!$A$6:$A$305,0)),$I48=INDEX('Ejemplo inventario'!$H$6:$H$305,MATCH($D48,'Ejemplo inventario'!$A$6:$A$305,0))),"Autorizado en la ficha","Otra persona")))))</f>
        <v/>
      </c>
      <c r="K48" s="11" t="n"/>
      <c r="L48" s="11" t="n"/>
      <c r="M48" s="11" t="n"/>
      <c r="N48" s="11" t="n"/>
      <c r="O48" s="14">
        <f>IF($D48="","",IF($J48="Bicicleta no registrada","Revisar: bicicleta sin ficha en el inventario",IF($G48="Salida no permitida","Revisar: intento de salida sin autorización (no salió)",IF($G48&lt;&gt;"Sale","",IF($J48="Propietario","",IF($J48="Autorizado en la ficha","Informativa: sale con un autorizado de la ficha",IF(OR($K48="Sí, por citófono o llamada",$K48="Sí, por escrito"),"Informativa: sale con otra persona, autorizada por el propietario",IF($J48="Sin documento","Revisar: sale sin documento y sin autorización","Revisar: sale con otra persona sin autorización del propietario"))))))))</f>
        <v/>
      </c>
      <c r="P48" s="14">
        <f>IF($O48="","",COUNTIF($O$7:$O48,"?*"))</f>
        <v/>
      </c>
    </row>
    <row r="49" ht="18" customHeight="1">
      <c r="A49" s="14">
        <f>IF(AND($B49="",$D49=""),"",ROW()-6)</f>
        <v/>
      </c>
      <c r="B49" s="13" t="n"/>
      <c r="C49" s="15" t="n"/>
      <c r="D49" s="11" t="n"/>
      <c r="E49" s="14">
        <f>IF($D49="","",IFERROR(INDEX('Ejemplo inventario'!$B$6:$B$305,MATCH($D49,'Ejemplo inventario'!$A$6:$A$305,0)),"Sin ficha"))</f>
        <v/>
      </c>
      <c r="F49" s="14">
        <f>IF($D49="","",IFERROR(INDEX('Ejemplo inventario'!$C$6:$C$305,MATCH($D49,'Ejemplo inventario'!$A$6:$A$305,0)),"Sin ficha"))</f>
        <v/>
      </c>
      <c r="G49" s="11" t="n"/>
      <c r="H49" s="11" t="n"/>
      <c r="I49" s="12" t="n"/>
      <c r="J49" s="14">
        <f>IF($D49="","",IF(ISNA(MATCH($D49,'Ejemplo inventario'!$A$6:$A$305,0)),"Bicicleta no registrada",IF($I49="","Sin documento",IF($I49=INDEX('Ejemplo inventario'!$D$6:$D$305,MATCH($D49,'Ejemplo inventario'!$A$6:$A$305,0)),"Propietario",IF(OR($I49=INDEX('Ejemplo inventario'!$F$6:$F$305,MATCH($D49,'Ejemplo inventario'!$A$6:$A$305,0)),$I49=INDEX('Ejemplo inventario'!$H$6:$H$305,MATCH($D49,'Ejemplo inventario'!$A$6:$A$305,0))),"Autorizado en la ficha","Otra persona")))))</f>
        <v/>
      </c>
      <c r="K49" s="11" t="n"/>
      <c r="L49" s="11" t="n"/>
      <c r="M49" s="11" t="n"/>
      <c r="N49" s="11" t="n"/>
      <c r="O49" s="14">
        <f>IF($D49="","",IF($J49="Bicicleta no registrada","Revisar: bicicleta sin ficha en el inventario",IF($G49="Salida no permitida","Revisar: intento de salida sin autorización (no salió)",IF($G49&lt;&gt;"Sale","",IF($J49="Propietario","",IF($J49="Autorizado en la ficha","Informativa: sale con un autorizado de la ficha",IF(OR($K49="Sí, por citófono o llamada",$K49="Sí, por escrito"),"Informativa: sale con otra persona, autorizada por el propietario",IF($J49="Sin documento","Revisar: sale sin documento y sin autorización","Revisar: sale con otra persona sin autorización del propietario"))))))))</f>
        <v/>
      </c>
      <c r="P49" s="14">
        <f>IF($O49="","",COUNTIF($O$7:$O49,"?*"))</f>
        <v/>
      </c>
    </row>
    <row r="50" ht="18" customHeight="1">
      <c r="A50" s="14">
        <f>IF(AND($B50="",$D50=""),"",ROW()-6)</f>
        <v/>
      </c>
      <c r="B50" s="13" t="n"/>
      <c r="C50" s="15" t="n"/>
      <c r="D50" s="11" t="n"/>
      <c r="E50" s="14">
        <f>IF($D50="","",IFERROR(INDEX('Ejemplo inventario'!$B$6:$B$305,MATCH($D50,'Ejemplo inventario'!$A$6:$A$305,0)),"Sin ficha"))</f>
        <v/>
      </c>
      <c r="F50" s="14">
        <f>IF($D50="","",IFERROR(INDEX('Ejemplo inventario'!$C$6:$C$305,MATCH($D50,'Ejemplo inventario'!$A$6:$A$305,0)),"Sin ficha"))</f>
        <v/>
      </c>
      <c r="G50" s="11" t="n"/>
      <c r="H50" s="11" t="n"/>
      <c r="I50" s="12" t="n"/>
      <c r="J50" s="14">
        <f>IF($D50="","",IF(ISNA(MATCH($D50,'Ejemplo inventario'!$A$6:$A$305,0)),"Bicicleta no registrada",IF($I50="","Sin documento",IF($I50=INDEX('Ejemplo inventario'!$D$6:$D$305,MATCH($D50,'Ejemplo inventario'!$A$6:$A$305,0)),"Propietario",IF(OR($I50=INDEX('Ejemplo inventario'!$F$6:$F$305,MATCH($D50,'Ejemplo inventario'!$A$6:$A$305,0)),$I50=INDEX('Ejemplo inventario'!$H$6:$H$305,MATCH($D50,'Ejemplo inventario'!$A$6:$A$305,0))),"Autorizado en la ficha","Otra persona")))))</f>
        <v/>
      </c>
      <c r="K50" s="11" t="n"/>
      <c r="L50" s="11" t="n"/>
      <c r="M50" s="11" t="n"/>
      <c r="N50" s="11" t="n"/>
      <c r="O50" s="14">
        <f>IF($D50="","",IF($J50="Bicicleta no registrada","Revisar: bicicleta sin ficha en el inventario",IF($G50="Salida no permitida","Revisar: intento de salida sin autorización (no salió)",IF($G50&lt;&gt;"Sale","",IF($J50="Propietario","",IF($J50="Autorizado en la ficha","Informativa: sale con un autorizado de la ficha",IF(OR($K50="Sí, por citófono o llamada",$K50="Sí, por escrito"),"Informativa: sale con otra persona, autorizada por el propietario",IF($J50="Sin documento","Revisar: sale sin documento y sin autorización","Revisar: sale con otra persona sin autorización del propietario"))))))))</f>
        <v/>
      </c>
      <c r="P50" s="14">
        <f>IF($O50="","",COUNTIF($O$7:$O50,"?*"))</f>
        <v/>
      </c>
    </row>
    <row r="51" ht="18" customHeight="1">
      <c r="A51" s="14">
        <f>IF(AND($B51="",$D51=""),"",ROW()-6)</f>
        <v/>
      </c>
      <c r="B51" s="13" t="n"/>
      <c r="C51" s="15" t="n"/>
      <c r="D51" s="11" t="n"/>
      <c r="E51" s="14">
        <f>IF($D51="","",IFERROR(INDEX('Ejemplo inventario'!$B$6:$B$305,MATCH($D51,'Ejemplo inventario'!$A$6:$A$305,0)),"Sin ficha"))</f>
        <v/>
      </c>
      <c r="F51" s="14">
        <f>IF($D51="","",IFERROR(INDEX('Ejemplo inventario'!$C$6:$C$305,MATCH($D51,'Ejemplo inventario'!$A$6:$A$305,0)),"Sin ficha"))</f>
        <v/>
      </c>
      <c r="G51" s="11" t="n"/>
      <c r="H51" s="11" t="n"/>
      <c r="I51" s="12" t="n"/>
      <c r="J51" s="14">
        <f>IF($D51="","",IF(ISNA(MATCH($D51,'Ejemplo inventario'!$A$6:$A$305,0)),"Bicicleta no registrada",IF($I51="","Sin documento",IF($I51=INDEX('Ejemplo inventario'!$D$6:$D$305,MATCH($D51,'Ejemplo inventario'!$A$6:$A$305,0)),"Propietario",IF(OR($I51=INDEX('Ejemplo inventario'!$F$6:$F$305,MATCH($D51,'Ejemplo inventario'!$A$6:$A$305,0)),$I51=INDEX('Ejemplo inventario'!$H$6:$H$305,MATCH($D51,'Ejemplo inventario'!$A$6:$A$305,0))),"Autorizado en la ficha","Otra persona")))))</f>
        <v/>
      </c>
      <c r="K51" s="11" t="n"/>
      <c r="L51" s="11" t="n"/>
      <c r="M51" s="11" t="n"/>
      <c r="N51" s="11" t="n"/>
      <c r="O51" s="14">
        <f>IF($D51="","",IF($J51="Bicicleta no registrada","Revisar: bicicleta sin ficha en el inventario",IF($G51="Salida no permitida","Revisar: intento de salida sin autorización (no salió)",IF($G51&lt;&gt;"Sale","",IF($J51="Propietario","",IF($J51="Autorizado en la ficha","Informativa: sale con un autorizado de la ficha",IF(OR($K51="Sí, por citófono o llamada",$K51="Sí, por escrito"),"Informativa: sale con otra persona, autorizada por el propietario",IF($J51="Sin documento","Revisar: sale sin documento y sin autorización","Revisar: sale con otra persona sin autorización del propietario"))))))))</f>
        <v/>
      </c>
      <c r="P51" s="14">
        <f>IF($O51="","",COUNTIF($O$7:$O51,"?*"))</f>
        <v/>
      </c>
    </row>
    <row r="52" ht="18" customHeight="1">
      <c r="A52" s="14">
        <f>IF(AND($B52="",$D52=""),"",ROW()-6)</f>
        <v/>
      </c>
      <c r="B52" s="13" t="n"/>
      <c r="C52" s="15" t="n"/>
      <c r="D52" s="11" t="n"/>
      <c r="E52" s="14">
        <f>IF($D52="","",IFERROR(INDEX('Ejemplo inventario'!$B$6:$B$305,MATCH($D52,'Ejemplo inventario'!$A$6:$A$305,0)),"Sin ficha"))</f>
        <v/>
      </c>
      <c r="F52" s="14">
        <f>IF($D52="","",IFERROR(INDEX('Ejemplo inventario'!$C$6:$C$305,MATCH($D52,'Ejemplo inventario'!$A$6:$A$305,0)),"Sin ficha"))</f>
        <v/>
      </c>
      <c r="G52" s="11" t="n"/>
      <c r="H52" s="11" t="n"/>
      <c r="I52" s="12" t="n"/>
      <c r="J52" s="14">
        <f>IF($D52="","",IF(ISNA(MATCH($D52,'Ejemplo inventario'!$A$6:$A$305,0)),"Bicicleta no registrada",IF($I52="","Sin documento",IF($I52=INDEX('Ejemplo inventario'!$D$6:$D$305,MATCH($D52,'Ejemplo inventario'!$A$6:$A$305,0)),"Propietario",IF(OR($I52=INDEX('Ejemplo inventario'!$F$6:$F$305,MATCH($D52,'Ejemplo inventario'!$A$6:$A$305,0)),$I52=INDEX('Ejemplo inventario'!$H$6:$H$305,MATCH($D52,'Ejemplo inventario'!$A$6:$A$305,0))),"Autorizado en la ficha","Otra persona")))))</f>
        <v/>
      </c>
      <c r="K52" s="11" t="n"/>
      <c r="L52" s="11" t="n"/>
      <c r="M52" s="11" t="n"/>
      <c r="N52" s="11" t="n"/>
      <c r="O52" s="14">
        <f>IF($D52="","",IF($J52="Bicicleta no registrada","Revisar: bicicleta sin ficha en el inventario",IF($G52="Salida no permitida","Revisar: intento de salida sin autorización (no salió)",IF($G52&lt;&gt;"Sale","",IF($J52="Propietario","",IF($J52="Autorizado en la ficha","Informativa: sale con un autorizado de la ficha",IF(OR($K52="Sí, por citófono o llamada",$K52="Sí, por escrito"),"Informativa: sale con otra persona, autorizada por el propietario",IF($J52="Sin documento","Revisar: sale sin documento y sin autorización","Revisar: sale con otra persona sin autorización del propietario"))))))))</f>
        <v/>
      </c>
      <c r="P52" s="14">
        <f>IF($O52="","",COUNTIF($O$7:$O52,"?*"))</f>
        <v/>
      </c>
    </row>
    <row r="53" ht="18" customHeight="1">
      <c r="A53" s="14">
        <f>IF(AND($B53="",$D53=""),"",ROW()-6)</f>
        <v/>
      </c>
      <c r="B53" s="13" t="n"/>
      <c r="C53" s="15" t="n"/>
      <c r="D53" s="11" t="n"/>
      <c r="E53" s="14">
        <f>IF($D53="","",IFERROR(INDEX('Ejemplo inventario'!$B$6:$B$305,MATCH($D53,'Ejemplo inventario'!$A$6:$A$305,0)),"Sin ficha"))</f>
        <v/>
      </c>
      <c r="F53" s="14">
        <f>IF($D53="","",IFERROR(INDEX('Ejemplo inventario'!$C$6:$C$305,MATCH($D53,'Ejemplo inventario'!$A$6:$A$305,0)),"Sin ficha"))</f>
        <v/>
      </c>
      <c r="G53" s="11" t="n"/>
      <c r="H53" s="11" t="n"/>
      <c r="I53" s="12" t="n"/>
      <c r="J53" s="14">
        <f>IF($D53="","",IF(ISNA(MATCH($D53,'Ejemplo inventario'!$A$6:$A$305,0)),"Bicicleta no registrada",IF($I53="","Sin documento",IF($I53=INDEX('Ejemplo inventario'!$D$6:$D$305,MATCH($D53,'Ejemplo inventario'!$A$6:$A$305,0)),"Propietario",IF(OR($I53=INDEX('Ejemplo inventario'!$F$6:$F$305,MATCH($D53,'Ejemplo inventario'!$A$6:$A$305,0)),$I53=INDEX('Ejemplo inventario'!$H$6:$H$305,MATCH($D53,'Ejemplo inventario'!$A$6:$A$305,0))),"Autorizado en la ficha","Otra persona")))))</f>
        <v/>
      </c>
      <c r="K53" s="11" t="n"/>
      <c r="L53" s="11" t="n"/>
      <c r="M53" s="11" t="n"/>
      <c r="N53" s="11" t="n"/>
      <c r="O53" s="14">
        <f>IF($D53="","",IF($J53="Bicicleta no registrada","Revisar: bicicleta sin ficha en el inventario",IF($G53="Salida no permitida","Revisar: intento de salida sin autorización (no salió)",IF($G53&lt;&gt;"Sale","",IF($J53="Propietario","",IF($J53="Autorizado en la ficha","Informativa: sale con un autorizado de la ficha",IF(OR($K53="Sí, por citófono o llamada",$K53="Sí, por escrito"),"Informativa: sale con otra persona, autorizada por el propietario",IF($J53="Sin documento","Revisar: sale sin documento y sin autorización","Revisar: sale con otra persona sin autorización del propietario"))))))))</f>
        <v/>
      </c>
      <c r="P53" s="14">
        <f>IF($O53="","",COUNTIF($O$7:$O53,"?*"))</f>
        <v/>
      </c>
    </row>
    <row r="54" ht="18" customHeight="1">
      <c r="A54" s="14">
        <f>IF(AND($B54="",$D54=""),"",ROW()-6)</f>
        <v/>
      </c>
      <c r="B54" s="13" t="n"/>
      <c r="C54" s="15" t="n"/>
      <c r="D54" s="11" t="n"/>
      <c r="E54" s="14">
        <f>IF($D54="","",IFERROR(INDEX('Ejemplo inventario'!$B$6:$B$305,MATCH($D54,'Ejemplo inventario'!$A$6:$A$305,0)),"Sin ficha"))</f>
        <v/>
      </c>
      <c r="F54" s="14">
        <f>IF($D54="","",IFERROR(INDEX('Ejemplo inventario'!$C$6:$C$305,MATCH($D54,'Ejemplo inventario'!$A$6:$A$305,0)),"Sin ficha"))</f>
        <v/>
      </c>
      <c r="G54" s="11" t="n"/>
      <c r="H54" s="11" t="n"/>
      <c r="I54" s="12" t="n"/>
      <c r="J54" s="14">
        <f>IF($D54="","",IF(ISNA(MATCH($D54,'Ejemplo inventario'!$A$6:$A$305,0)),"Bicicleta no registrada",IF($I54="","Sin documento",IF($I54=INDEX('Ejemplo inventario'!$D$6:$D$305,MATCH($D54,'Ejemplo inventario'!$A$6:$A$305,0)),"Propietario",IF(OR($I54=INDEX('Ejemplo inventario'!$F$6:$F$305,MATCH($D54,'Ejemplo inventario'!$A$6:$A$305,0)),$I54=INDEX('Ejemplo inventario'!$H$6:$H$305,MATCH($D54,'Ejemplo inventario'!$A$6:$A$305,0))),"Autorizado en la ficha","Otra persona")))))</f>
        <v/>
      </c>
      <c r="K54" s="11" t="n"/>
      <c r="L54" s="11" t="n"/>
      <c r="M54" s="11" t="n"/>
      <c r="N54" s="11" t="n"/>
      <c r="O54" s="14">
        <f>IF($D54="","",IF($J54="Bicicleta no registrada","Revisar: bicicleta sin ficha en el inventario",IF($G54="Salida no permitida","Revisar: intento de salida sin autorización (no salió)",IF($G54&lt;&gt;"Sale","",IF($J54="Propietario","",IF($J54="Autorizado en la ficha","Informativa: sale con un autorizado de la ficha",IF(OR($K54="Sí, por citófono o llamada",$K54="Sí, por escrito"),"Informativa: sale con otra persona, autorizada por el propietario",IF($J54="Sin documento","Revisar: sale sin documento y sin autorización","Revisar: sale con otra persona sin autorización del propietario"))))))))</f>
        <v/>
      </c>
      <c r="P54" s="14">
        <f>IF($O54="","",COUNTIF($O$7:$O54,"?*"))</f>
        <v/>
      </c>
    </row>
    <row r="55" ht="18" customHeight="1">
      <c r="A55" s="14">
        <f>IF(AND($B55="",$D55=""),"",ROW()-6)</f>
        <v/>
      </c>
      <c r="B55" s="13" t="n"/>
      <c r="C55" s="15" t="n"/>
      <c r="D55" s="11" t="n"/>
      <c r="E55" s="14">
        <f>IF($D55="","",IFERROR(INDEX('Ejemplo inventario'!$B$6:$B$305,MATCH($D55,'Ejemplo inventario'!$A$6:$A$305,0)),"Sin ficha"))</f>
        <v/>
      </c>
      <c r="F55" s="14">
        <f>IF($D55="","",IFERROR(INDEX('Ejemplo inventario'!$C$6:$C$305,MATCH($D55,'Ejemplo inventario'!$A$6:$A$305,0)),"Sin ficha"))</f>
        <v/>
      </c>
      <c r="G55" s="11" t="n"/>
      <c r="H55" s="11" t="n"/>
      <c r="I55" s="12" t="n"/>
      <c r="J55" s="14">
        <f>IF($D55="","",IF(ISNA(MATCH($D55,'Ejemplo inventario'!$A$6:$A$305,0)),"Bicicleta no registrada",IF($I55="","Sin documento",IF($I55=INDEX('Ejemplo inventario'!$D$6:$D$305,MATCH($D55,'Ejemplo inventario'!$A$6:$A$305,0)),"Propietario",IF(OR($I55=INDEX('Ejemplo inventario'!$F$6:$F$305,MATCH($D55,'Ejemplo inventario'!$A$6:$A$305,0)),$I55=INDEX('Ejemplo inventario'!$H$6:$H$305,MATCH($D55,'Ejemplo inventario'!$A$6:$A$305,0))),"Autorizado en la ficha","Otra persona")))))</f>
        <v/>
      </c>
      <c r="K55" s="11" t="n"/>
      <c r="L55" s="11" t="n"/>
      <c r="M55" s="11" t="n"/>
      <c r="N55" s="11" t="n"/>
      <c r="O55" s="14">
        <f>IF($D55="","",IF($J55="Bicicleta no registrada","Revisar: bicicleta sin ficha en el inventario",IF($G55="Salida no permitida","Revisar: intento de salida sin autorización (no salió)",IF($G55&lt;&gt;"Sale","",IF($J55="Propietario","",IF($J55="Autorizado en la ficha","Informativa: sale con un autorizado de la ficha",IF(OR($K55="Sí, por citófono o llamada",$K55="Sí, por escrito"),"Informativa: sale con otra persona, autorizada por el propietario",IF($J55="Sin documento","Revisar: sale sin documento y sin autorización","Revisar: sale con otra persona sin autorización del propietario"))))))))</f>
        <v/>
      </c>
      <c r="P55" s="14">
        <f>IF($O55="","",COUNTIF($O$7:$O55,"?*"))</f>
        <v/>
      </c>
    </row>
    <row r="56" ht="18" customHeight="1">
      <c r="A56" s="14">
        <f>IF(AND($B56="",$D56=""),"",ROW()-6)</f>
        <v/>
      </c>
      <c r="B56" s="13" t="n"/>
      <c r="C56" s="15" t="n"/>
      <c r="D56" s="11" t="n"/>
      <c r="E56" s="14">
        <f>IF($D56="","",IFERROR(INDEX('Ejemplo inventario'!$B$6:$B$305,MATCH($D56,'Ejemplo inventario'!$A$6:$A$305,0)),"Sin ficha"))</f>
        <v/>
      </c>
      <c r="F56" s="14">
        <f>IF($D56="","",IFERROR(INDEX('Ejemplo inventario'!$C$6:$C$305,MATCH($D56,'Ejemplo inventario'!$A$6:$A$305,0)),"Sin ficha"))</f>
        <v/>
      </c>
      <c r="G56" s="11" t="n"/>
      <c r="H56" s="11" t="n"/>
      <c r="I56" s="12" t="n"/>
      <c r="J56" s="14">
        <f>IF($D56="","",IF(ISNA(MATCH($D56,'Ejemplo inventario'!$A$6:$A$305,0)),"Bicicleta no registrada",IF($I56="","Sin documento",IF($I56=INDEX('Ejemplo inventario'!$D$6:$D$305,MATCH($D56,'Ejemplo inventario'!$A$6:$A$305,0)),"Propietario",IF(OR($I56=INDEX('Ejemplo inventario'!$F$6:$F$305,MATCH($D56,'Ejemplo inventario'!$A$6:$A$305,0)),$I56=INDEX('Ejemplo inventario'!$H$6:$H$305,MATCH($D56,'Ejemplo inventario'!$A$6:$A$305,0))),"Autorizado en la ficha","Otra persona")))))</f>
        <v/>
      </c>
      <c r="K56" s="11" t="n"/>
      <c r="L56" s="11" t="n"/>
      <c r="M56" s="11" t="n"/>
      <c r="N56" s="11" t="n"/>
      <c r="O56" s="14">
        <f>IF($D56="","",IF($J56="Bicicleta no registrada","Revisar: bicicleta sin ficha en el inventario",IF($G56="Salida no permitida","Revisar: intento de salida sin autorización (no salió)",IF($G56&lt;&gt;"Sale","",IF($J56="Propietario","",IF($J56="Autorizado en la ficha","Informativa: sale con un autorizado de la ficha",IF(OR($K56="Sí, por citófono o llamada",$K56="Sí, por escrito"),"Informativa: sale con otra persona, autorizada por el propietario",IF($J56="Sin documento","Revisar: sale sin documento y sin autorización","Revisar: sale con otra persona sin autorización del propietario"))))))))</f>
        <v/>
      </c>
      <c r="P56" s="14">
        <f>IF($O56="","",COUNTIF($O$7:$O56,"?*"))</f>
        <v/>
      </c>
    </row>
    <row r="57" ht="18" customHeight="1">
      <c r="A57" s="14">
        <f>IF(AND($B57="",$D57=""),"",ROW()-6)</f>
        <v/>
      </c>
      <c r="B57" s="13" t="n"/>
      <c r="C57" s="15" t="n"/>
      <c r="D57" s="11" t="n"/>
      <c r="E57" s="14">
        <f>IF($D57="","",IFERROR(INDEX('Ejemplo inventario'!$B$6:$B$305,MATCH($D57,'Ejemplo inventario'!$A$6:$A$305,0)),"Sin ficha"))</f>
        <v/>
      </c>
      <c r="F57" s="14">
        <f>IF($D57="","",IFERROR(INDEX('Ejemplo inventario'!$C$6:$C$305,MATCH($D57,'Ejemplo inventario'!$A$6:$A$305,0)),"Sin ficha"))</f>
        <v/>
      </c>
      <c r="G57" s="11" t="n"/>
      <c r="H57" s="11" t="n"/>
      <c r="I57" s="12" t="n"/>
      <c r="J57" s="14">
        <f>IF($D57="","",IF(ISNA(MATCH($D57,'Ejemplo inventario'!$A$6:$A$305,0)),"Bicicleta no registrada",IF($I57="","Sin documento",IF($I57=INDEX('Ejemplo inventario'!$D$6:$D$305,MATCH($D57,'Ejemplo inventario'!$A$6:$A$305,0)),"Propietario",IF(OR($I57=INDEX('Ejemplo inventario'!$F$6:$F$305,MATCH($D57,'Ejemplo inventario'!$A$6:$A$305,0)),$I57=INDEX('Ejemplo inventario'!$H$6:$H$305,MATCH($D57,'Ejemplo inventario'!$A$6:$A$305,0))),"Autorizado en la ficha","Otra persona")))))</f>
        <v/>
      </c>
      <c r="K57" s="11" t="n"/>
      <c r="L57" s="11" t="n"/>
      <c r="M57" s="11" t="n"/>
      <c r="N57" s="11" t="n"/>
      <c r="O57" s="14">
        <f>IF($D57="","",IF($J57="Bicicleta no registrada","Revisar: bicicleta sin ficha en el inventario",IF($G57="Salida no permitida","Revisar: intento de salida sin autorización (no salió)",IF($G57&lt;&gt;"Sale","",IF($J57="Propietario","",IF($J57="Autorizado en la ficha","Informativa: sale con un autorizado de la ficha",IF(OR($K57="Sí, por citófono o llamada",$K57="Sí, por escrito"),"Informativa: sale con otra persona, autorizada por el propietario",IF($J57="Sin documento","Revisar: sale sin documento y sin autorización","Revisar: sale con otra persona sin autorización del propietario"))))))))</f>
        <v/>
      </c>
      <c r="P57" s="14">
        <f>IF($O57="","",COUNTIF($O$7:$O57,"?*"))</f>
        <v/>
      </c>
    </row>
    <row r="58" ht="18" customHeight="1">
      <c r="A58" s="14">
        <f>IF(AND($B58="",$D58=""),"",ROW()-6)</f>
        <v/>
      </c>
      <c r="B58" s="13" t="n"/>
      <c r="C58" s="15" t="n"/>
      <c r="D58" s="11" t="n"/>
      <c r="E58" s="14">
        <f>IF($D58="","",IFERROR(INDEX('Ejemplo inventario'!$B$6:$B$305,MATCH($D58,'Ejemplo inventario'!$A$6:$A$305,0)),"Sin ficha"))</f>
        <v/>
      </c>
      <c r="F58" s="14">
        <f>IF($D58="","",IFERROR(INDEX('Ejemplo inventario'!$C$6:$C$305,MATCH($D58,'Ejemplo inventario'!$A$6:$A$305,0)),"Sin ficha"))</f>
        <v/>
      </c>
      <c r="G58" s="11" t="n"/>
      <c r="H58" s="11" t="n"/>
      <c r="I58" s="12" t="n"/>
      <c r="J58" s="14">
        <f>IF($D58="","",IF(ISNA(MATCH($D58,'Ejemplo inventario'!$A$6:$A$305,0)),"Bicicleta no registrada",IF($I58="","Sin documento",IF($I58=INDEX('Ejemplo inventario'!$D$6:$D$305,MATCH($D58,'Ejemplo inventario'!$A$6:$A$305,0)),"Propietario",IF(OR($I58=INDEX('Ejemplo inventario'!$F$6:$F$305,MATCH($D58,'Ejemplo inventario'!$A$6:$A$305,0)),$I58=INDEX('Ejemplo inventario'!$H$6:$H$305,MATCH($D58,'Ejemplo inventario'!$A$6:$A$305,0))),"Autorizado en la ficha","Otra persona")))))</f>
        <v/>
      </c>
      <c r="K58" s="11" t="n"/>
      <c r="L58" s="11" t="n"/>
      <c r="M58" s="11" t="n"/>
      <c r="N58" s="11" t="n"/>
      <c r="O58" s="14">
        <f>IF($D58="","",IF($J58="Bicicleta no registrada","Revisar: bicicleta sin ficha en el inventario",IF($G58="Salida no permitida","Revisar: intento de salida sin autorización (no salió)",IF($G58&lt;&gt;"Sale","",IF($J58="Propietario","",IF($J58="Autorizado en la ficha","Informativa: sale con un autorizado de la ficha",IF(OR($K58="Sí, por citófono o llamada",$K58="Sí, por escrito"),"Informativa: sale con otra persona, autorizada por el propietario",IF($J58="Sin documento","Revisar: sale sin documento y sin autorización","Revisar: sale con otra persona sin autorización del propietario"))))))))</f>
        <v/>
      </c>
      <c r="P58" s="14">
        <f>IF($O58="","",COUNTIF($O$7:$O58,"?*"))</f>
        <v/>
      </c>
    </row>
    <row r="59" ht="18" customHeight="1">
      <c r="A59" s="14">
        <f>IF(AND($B59="",$D59=""),"",ROW()-6)</f>
        <v/>
      </c>
      <c r="B59" s="13" t="n"/>
      <c r="C59" s="15" t="n"/>
      <c r="D59" s="11" t="n"/>
      <c r="E59" s="14">
        <f>IF($D59="","",IFERROR(INDEX('Ejemplo inventario'!$B$6:$B$305,MATCH($D59,'Ejemplo inventario'!$A$6:$A$305,0)),"Sin ficha"))</f>
        <v/>
      </c>
      <c r="F59" s="14">
        <f>IF($D59="","",IFERROR(INDEX('Ejemplo inventario'!$C$6:$C$305,MATCH($D59,'Ejemplo inventario'!$A$6:$A$305,0)),"Sin ficha"))</f>
        <v/>
      </c>
      <c r="G59" s="11" t="n"/>
      <c r="H59" s="11" t="n"/>
      <c r="I59" s="12" t="n"/>
      <c r="J59" s="14">
        <f>IF($D59="","",IF(ISNA(MATCH($D59,'Ejemplo inventario'!$A$6:$A$305,0)),"Bicicleta no registrada",IF($I59="","Sin documento",IF($I59=INDEX('Ejemplo inventario'!$D$6:$D$305,MATCH($D59,'Ejemplo inventario'!$A$6:$A$305,0)),"Propietario",IF(OR($I59=INDEX('Ejemplo inventario'!$F$6:$F$305,MATCH($D59,'Ejemplo inventario'!$A$6:$A$305,0)),$I59=INDEX('Ejemplo inventario'!$H$6:$H$305,MATCH($D59,'Ejemplo inventario'!$A$6:$A$305,0))),"Autorizado en la ficha","Otra persona")))))</f>
        <v/>
      </c>
      <c r="K59" s="11" t="n"/>
      <c r="L59" s="11" t="n"/>
      <c r="M59" s="11" t="n"/>
      <c r="N59" s="11" t="n"/>
      <c r="O59" s="14">
        <f>IF($D59="","",IF($J59="Bicicleta no registrada","Revisar: bicicleta sin ficha en el inventario",IF($G59="Salida no permitida","Revisar: intento de salida sin autorización (no salió)",IF($G59&lt;&gt;"Sale","",IF($J59="Propietario","",IF($J59="Autorizado en la ficha","Informativa: sale con un autorizado de la ficha",IF(OR($K59="Sí, por citófono o llamada",$K59="Sí, por escrito"),"Informativa: sale con otra persona, autorizada por el propietario",IF($J59="Sin documento","Revisar: sale sin documento y sin autorización","Revisar: sale con otra persona sin autorización del propietario"))))))))</f>
        <v/>
      </c>
      <c r="P59" s="14">
        <f>IF($O59="","",COUNTIF($O$7:$O59,"?*"))</f>
        <v/>
      </c>
    </row>
    <row r="60" ht="18" customHeight="1">
      <c r="A60" s="14">
        <f>IF(AND($B60="",$D60=""),"",ROW()-6)</f>
        <v/>
      </c>
      <c r="B60" s="13" t="n"/>
      <c r="C60" s="15" t="n"/>
      <c r="D60" s="11" t="n"/>
      <c r="E60" s="14">
        <f>IF($D60="","",IFERROR(INDEX('Ejemplo inventario'!$B$6:$B$305,MATCH($D60,'Ejemplo inventario'!$A$6:$A$305,0)),"Sin ficha"))</f>
        <v/>
      </c>
      <c r="F60" s="14">
        <f>IF($D60="","",IFERROR(INDEX('Ejemplo inventario'!$C$6:$C$305,MATCH($D60,'Ejemplo inventario'!$A$6:$A$305,0)),"Sin ficha"))</f>
        <v/>
      </c>
      <c r="G60" s="11" t="n"/>
      <c r="H60" s="11" t="n"/>
      <c r="I60" s="12" t="n"/>
      <c r="J60" s="14">
        <f>IF($D60="","",IF(ISNA(MATCH($D60,'Ejemplo inventario'!$A$6:$A$305,0)),"Bicicleta no registrada",IF($I60="","Sin documento",IF($I60=INDEX('Ejemplo inventario'!$D$6:$D$305,MATCH($D60,'Ejemplo inventario'!$A$6:$A$305,0)),"Propietario",IF(OR($I60=INDEX('Ejemplo inventario'!$F$6:$F$305,MATCH($D60,'Ejemplo inventario'!$A$6:$A$305,0)),$I60=INDEX('Ejemplo inventario'!$H$6:$H$305,MATCH($D60,'Ejemplo inventario'!$A$6:$A$305,0))),"Autorizado en la ficha","Otra persona")))))</f>
        <v/>
      </c>
      <c r="K60" s="11" t="n"/>
      <c r="L60" s="11" t="n"/>
      <c r="M60" s="11" t="n"/>
      <c r="N60" s="11" t="n"/>
      <c r="O60" s="14">
        <f>IF($D60="","",IF($J60="Bicicleta no registrada","Revisar: bicicleta sin ficha en el inventario",IF($G60="Salida no permitida","Revisar: intento de salida sin autorización (no salió)",IF($G60&lt;&gt;"Sale","",IF($J60="Propietario","",IF($J60="Autorizado en la ficha","Informativa: sale con un autorizado de la ficha",IF(OR($K60="Sí, por citófono o llamada",$K60="Sí, por escrito"),"Informativa: sale con otra persona, autorizada por el propietario",IF($J60="Sin documento","Revisar: sale sin documento y sin autorización","Revisar: sale con otra persona sin autorización del propietario"))))))))</f>
        <v/>
      </c>
      <c r="P60" s="14">
        <f>IF($O60="","",COUNTIF($O$7:$O60,"?*"))</f>
        <v/>
      </c>
    </row>
    <row r="61" ht="18" customHeight="1">
      <c r="A61" s="14">
        <f>IF(AND($B61="",$D61=""),"",ROW()-6)</f>
        <v/>
      </c>
      <c r="B61" s="13" t="n"/>
      <c r="C61" s="15" t="n"/>
      <c r="D61" s="11" t="n"/>
      <c r="E61" s="14">
        <f>IF($D61="","",IFERROR(INDEX('Ejemplo inventario'!$B$6:$B$305,MATCH($D61,'Ejemplo inventario'!$A$6:$A$305,0)),"Sin ficha"))</f>
        <v/>
      </c>
      <c r="F61" s="14">
        <f>IF($D61="","",IFERROR(INDEX('Ejemplo inventario'!$C$6:$C$305,MATCH($D61,'Ejemplo inventario'!$A$6:$A$305,0)),"Sin ficha"))</f>
        <v/>
      </c>
      <c r="G61" s="11" t="n"/>
      <c r="H61" s="11" t="n"/>
      <c r="I61" s="12" t="n"/>
      <c r="J61" s="14">
        <f>IF($D61="","",IF(ISNA(MATCH($D61,'Ejemplo inventario'!$A$6:$A$305,0)),"Bicicleta no registrada",IF($I61="","Sin documento",IF($I61=INDEX('Ejemplo inventario'!$D$6:$D$305,MATCH($D61,'Ejemplo inventario'!$A$6:$A$305,0)),"Propietario",IF(OR($I61=INDEX('Ejemplo inventario'!$F$6:$F$305,MATCH($D61,'Ejemplo inventario'!$A$6:$A$305,0)),$I61=INDEX('Ejemplo inventario'!$H$6:$H$305,MATCH($D61,'Ejemplo inventario'!$A$6:$A$305,0))),"Autorizado en la ficha","Otra persona")))))</f>
        <v/>
      </c>
      <c r="K61" s="11" t="n"/>
      <c r="L61" s="11" t="n"/>
      <c r="M61" s="11" t="n"/>
      <c r="N61" s="11" t="n"/>
      <c r="O61" s="14">
        <f>IF($D61="","",IF($J61="Bicicleta no registrada","Revisar: bicicleta sin ficha en el inventario",IF($G61="Salida no permitida","Revisar: intento de salida sin autorización (no salió)",IF($G61&lt;&gt;"Sale","",IF($J61="Propietario","",IF($J61="Autorizado en la ficha","Informativa: sale con un autorizado de la ficha",IF(OR($K61="Sí, por citófono o llamada",$K61="Sí, por escrito"),"Informativa: sale con otra persona, autorizada por el propietario",IF($J61="Sin documento","Revisar: sale sin documento y sin autorización","Revisar: sale con otra persona sin autorización del propietario"))))))))</f>
        <v/>
      </c>
      <c r="P61" s="14">
        <f>IF($O61="","",COUNTIF($O$7:$O61,"?*"))</f>
        <v/>
      </c>
    </row>
    <row r="62" ht="18" customHeight="1">
      <c r="A62" s="14">
        <f>IF(AND($B62="",$D62=""),"",ROW()-6)</f>
        <v/>
      </c>
      <c r="B62" s="13" t="n"/>
      <c r="C62" s="15" t="n"/>
      <c r="D62" s="11" t="n"/>
      <c r="E62" s="14">
        <f>IF($D62="","",IFERROR(INDEX('Ejemplo inventario'!$B$6:$B$305,MATCH($D62,'Ejemplo inventario'!$A$6:$A$305,0)),"Sin ficha"))</f>
        <v/>
      </c>
      <c r="F62" s="14">
        <f>IF($D62="","",IFERROR(INDEX('Ejemplo inventario'!$C$6:$C$305,MATCH($D62,'Ejemplo inventario'!$A$6:$A$305,0)),"Sin ficha"))</f>
        <v/>
      </c>
      <c r="G62" s="11" t="n"/>
      <c r="H62" s="11" t="n"/>
      <c r="I62" s="12" t="n"/>
      <c r="J62" s="14">
        <f>IF($D62="","",IF(ISNA(MATCH($D62,'Ejemplo inventario'!$A$6:$A$305,0)),"Bicicleta no registrada",IF($I62="","Sin documento",IF($I62=INDEX('Ejemplo inventario'!$D$6:$D$305,MATCH($D62,'Ejemplo inventario'!$A$6:$A$305,0)),"Propietario",IF(OR($I62=INDEX('Ejemplo inventario'!$F$6:$F$305,MATCH($D62,'Ejemplo inventario'!$A$6:$A$305,0)),$I62=INDEX('Ejemplo inventario'!$H$6:$H$305,MATCH($D62,'Ejemplo inventario'!$A$6:$A$305,0))),"Autorizado en la ficha","Otra persona")))))</f>
        <v/>
      </c>
      <c r="K62" s="11" t="n"/>
      <c r="L62" s="11" t="n"/>
      <c r="M62" s="11" t="n"/>
      <c r="N62" s="11" t="n"/>
      <c r="O62" s="14">
        <f>IF($D62="","",IF($J62="Bicicleta no registrada","Revisar: bicicleta sin ficha en el inventario",IF($G62="Salida no permitida","Revisar: intento de salida sin autorización (no salió)",IF($G62&lt;&gt;"Sale","",IF($J62="Propietario","",IF($J62="Autorizado en la ficha","Informativa: sale con un autorizado de la ficha",IF(OR($K62="Sí, por citófono o llamada",$K62="Sí, por escrito"),"Informativa: sale con otra persona, autorizada por el propietario",IF($J62="Sin documento","Revisar: sale sin documento y sin autorización","Revisar: sale con otra persona sin autorización del propietario"))))))))</f>
        <v/>
      </c>
      <c r="P62" s="14">
        <f>IF($O62="","",COUNTIF($O$7:$O62,"?*"))</f>
        <v/>
      </c>
    </row>
    <row r="63" ht="18" customHeight="1">
      <c r="A63" s="14">
        <f>IF(AND($B63="",$D63=""),"",ROW()-6)</f>
        <v/>
      </c>
      <c r="B63" s="13" t="n"/>
      <c r="C63" s="15" t="n"/>
      <c r="D63" s="11" t="n"/>
      <c r="E63" s="14">
        <f>IF($D63="","",IFERROR(INDEX('Ejemplo inventario'!$B$6:$B$305,MATCH($D63,'Ejemplo inventario'!$A$6:$A$305,0)),"Sin ficha"))</f>
        <v/>
      </c>
      <c r="F63" s="14">
        <f>IF($D63="","",IFERROR(INDEX('Ejemplo inventario'!$C$6:$C$305,MATCH($D63,'Ejemplo inventario'!$A$6:$A$305,0)),"Sin ficha"))</f>
        <v/>
      </c>
      <c r="G63" s="11" t="n"/>
      <c r="H63" s="11" t="n"/>
      <c r="I63" s="12" t="n"/>
      <c r="J63" s="14">
        <f>IF($D63="","",IF(ISNA(MATCH($D63,'Ejemplo inventario'!$A$6:$A$305,0)),"Bicicleta no registrada",IF($I63="","Sin documento",IF($I63=INDEX('Ejemplo inventario'!$D$6:$D$305,MATCH($D63,'Ejemplo inventario'!$A$6:$A$305,0)),"Propietario",IF(OR($I63=INDEX('Ejemplo inventario'!$F$6:$F$305,MATCH($D63,'Ejemplo inventario'!$A$6:$A$305,0)),$I63=INDEX('Ejemplo inventario'!$H$6:$H$305,MATCH($D63,'Ejemplo inventario'!$A$6:$A$305,0))),"Autorizado en la ficha","Otra persona")))))</f>
        <v/>
      </c>
      <c r="K63" s="11" t="n"/>
      <c r="L63" s="11" t="n"/>
      <c r="M63" s="11" t="n"/>
      <c r="N63" s="11" t="n"/>
      <c r="O63" s="14">
        <f>IF($D63="","",IF($J63="Bicicleta no registrada","Revisar: bicicleta sin ficha en el inventario",IF($G63="Salida no permitida","Revisar: intento de salida sin autorización (no salió)",IF($G63&lt;&gt;"Sale","",IF($J63="Propietario","",IF($J63="Autorizado en la ficha","Informativa: sale con un autorizado de la ficha",IF(OR($K63="Sí, por citófono o llamada",$K63="Sí, por escrito"),"Informativa: sale con otra persona, autorizada por el propietario",IF($J63="Sin documento","Revisar: sale sin documento y sin autorización","Revisar: sale con otra persona sin autorización del propietario"))))))))</f>
        <v/>
      </c>
      <c r="P63" s="14">
        <f>IF($O63="","",COUNTIF($O$7:$O63,"?*"))</f>
        <v/>
      </c>
    </row>
    <row r="64" ht="18" customHeight="1">
      <c r="A64" s="14">
        <f>IF(AND($B64="",$D64=""),"",ROW()-6)</f>
        <v/>
      </c>
      <c r="B64" s="13" t="n"/>
      <c r="C64" s="15" t="n"/>
      <c r="D64" s="11" t="n"/>
      <c r="E64" s="14">
        <f>IF($D64="","",IFERROR(INDEX('Ejemplo inventario'!$B$6:$B$305,MATCH($D64,'Ejemplo inventario'!$A$6:$A$305,0)),"Sin ficha"))</f>
        <v/>
      </c>
      <c r="F64" s="14">
        <f>IF($D64="","",IFERROR(INDEX('Ejemplo inventario'!$C$6:$C$305,MATCH($D64,'Ejemplo inventario'!$A$6:$A$305,0)),"Sin ficha"))</f>
        <v/>
      </c>
      <c r="G64" s="11" t="n"/>
      <c r="H64" s="11" t="n"/>
      <c r="I64" s="12" t="n"/>
      <c r="J64" s="14">
        <f>IF($D64="","",IF(ISNA(MATCH($D64,'Ejemplo inventario'!$A$6:$A$305,0)),"Bicicleta no registrada",IF($I64="","Sin documento",IF($I64=INDEX('Ejemplo inventario'!$D$6:$D$305,MATCH($D64,'Ejemplo inventario'!$A$6:$A$305,0)),"Propietario",IF(OR($I64=INDEX('Ejemplo inventario'!$F$6:$F$305,MATCH($D64,'Ejemplo inventario'!$A$6:$A$305,0)),$I64=INDEX('Ejemplo inventario'!$H$6:$H$305,MATCH($D64,'Ejemplo inventario'!$A$6:$A$305,0))),"Autorizado en la ficha","Otra persona")))))</f>
        <v/>
      </c>
      <c r="K64" s="11" t="n"/>
      <c r="L64" s="11" t="n"/>
      <c r="M64" s="11" t="n"/>
      <c r="N64" s="11" t="n"/>
      <c r="O64" s="14">
        <f>IF($D64="","",IF($J64="Bicicleta no registrada","Revisar: bicicleta sin ficha en el inventario",IF($G64="Salida no permitida","Revisar: intento de salida sin autorización (no salió)",IF($G64&lt;&gt;"Sale","",IF($J64="Propietario","",IF($J64="Autorizado en la ficha","Informativa: sale con un autorizado de la ficha",IF(OR($K64="Sí, por citófono o llamada",$K64="Sí, por escrito"),"Informativa: sale con otra persona, autorizada por el propietario",IF($J64="Sin documento","Revisar: sale sin documento y sin autorización","Revisar: sale con otra persona sin autorización del propietario"))))))))</f>
        <v/>
      </c>
      <c r="P64" s="14">
        <f>IF($O64="","",COUNTIF($O$7:$O64,"?*"))</f>
        <v/>
      </c>
    </row>
    <row r="65" ht="18" customHeight="1">
      <c r="A65" s="14">
        <f>IF(AND($B65="",$D65=""),"",ROW()-6)</f>
        <v/>
      </c>
      <c r="B65" s="13" t="n"/>
      <c r="C65" s="15" t="n"/>
      <c r="D65" s="11" t="n"/>
      <c r="E65" s="14">
        <f>IF($D65="","",IFERROR(INDEX('Ejemplo inventario'!$B$6:$B$305,MATCH($D65,'Ejemplo inventario'!$A$6:$A$305,0)),"Sin ficha"))</f>
        <v/>
      </c>
      <c r="F65" s="14">
        <f>IF($D65="","",IFERROR(INDEX('Ejemplo inventario'!$C$6:$C$305,MATCH($D65,'Ejemplo inventario'!$A$6:$A$305,0)),"Sin ficha"))</f>
        <v/>
      </c>
      <c r="G65" s="11" t="n"/>
      <c r="H65" s="11" t="n"/>
      <c r="I65" s="12" t="n"/>
      <c r="J65" s="14">
        <f>IF($D65="","",IF(ISNA(MATCH($D65,'Ejemplo inventario'!$A$6:$A$305,0)),"Bicicleta no registrada",IF($I65="","Sin documento",IF($I65=INDEX('Ejemplo inventario'!$D$6:$D$305,MATCH($D65,'Ejemplo inventario'!$A$6:$A$305,0)),"Propietario",IF(OR($I65=INDEX('Ejemplo inventario'!$F$6:$F$305,MATCH($D65,'Ejemplo inventario'!$A$6:$A$305,0)),$I65=INDEX('Ejemplo inventario'!$H$6:$H$305,MATCH($D65,'Ejemplo inventario'!$A$6:$A$305,0))),"Autorizado en la ficha","Otra persona")))))</f>
        <v/>
      </c>
      <c r="K65" s="11" t="n"/>
      <c r="L65" s="11" t="n"/>
      <c r="M65" s="11" t="n"/>
      <c r="N65" s="11" t="n"/>
      <c r="O65" s="14">
        <f>IF($D65="","",IF($J65="Bicicleta no registrada","Revisar: bicicleta sin ficha en el inventario",IF($G65="Salida no permitida","Revisar: intento de salida sin autorización (no salió)",IF($G65&lt;&gt;"Sale","",IF($J65="Propietario","",IF($J65="Autorizado en la ficha","Informativa: sale con un autorizado de la ficha",IF(OR($K65="Sí, por citófono o llamada",$K65="Sí, por escrito"),"Informativa: sale con otra persona, autorizada por el propietario",IF($J65="Sin documento","Revisar: sale sin documento y sin autorización","Revisar: sale con otra persona sin autorización del propietario"))))))))</f>
        <v/>
      </c>
      <c r="P65" s="14">
        <f>IF($O65="","",COUNTIF($O$7:$O65,"?*"))</f>
        <v/>
      </c>
    </row>
    <row r="66" ht="18" customHeight="1">
      <c r="A66" s="14">
        <f>IF(AND($B66="",$D66=""),"",ROW()-6)</f>
        <v/>
      </c>
      <c r="B66" s="13" t="n"/>
      <c r="C66" s="15" t="n"/>
      <c r="D66" s="11" t="n"/>
      <c r="E66" s="14">
        <f>IF($D66="","",IFERROR(INDEX('Ejemplo inventario'!$B$6:$B$305,MATCH($D66,'Ejemplo inventario'!$A$6:$A$305,0)),"Sin ficha"))</f>
        <v/>
      </c>
      <c r="F66" s="14">
        <f>IF($D66="","",IFERROR(INDEX('Ejemplo inventario'!$C$6:$C$305,MATCH($D66,'Ejemplo inventario'!$A$6:$A$305,0)),"Sin ficha"))</f>
        <v/>
      </c>
      <c r="G66" s="11" t="n"/>
      <c r="H66" s="11" t="n"/>
      <c r="I66" s="12" t="n"/>
      <c r="J66" s="14">
        <f>IF($D66="","",IF(ISNA(MATCH($D66,'Ejemplo inventario'!$A$6:$A$305,0)),"Bicicleta no registrada",IF($I66="","Sin documento",IF($I66=INDEX('Ejemplo inventario'!$D$6:$D$305,MATCH($D66,'Ejemplo inventario'!$A$6:$A$305,0)),"Propietario",IF(OR($I66=INDEX('Ejemplo inventario'!$F$6:$F$305,MATCH($D66,'Ejemplo inventario'!$A$6:$A$305,0)),$I66=INDEX('Ejemplo inventario'!$H$6:$H$305,MATCH($D66,'Ejemplo inventario'!$A$6:$A$305,0))),"Autorizado en la ficha","Otra persona")))))</f>
        <v/>
      </c>
      <c r="K66" s="11" t="n"/>
      <c r="L66" s="11" t="n"/>
      <c r="M66" s="11" t="n"/>
      <c r="N66" s="11" t="n"/>
      <c r="O66" s="14">
        <f>IF($D66="","",IF($J66="Bicicleta no registrada","Revisar: bicicleta sin ficha en el inventario",IF($G66="Salida no permitida","Revisar: intento de salida sin autorización (no salió)",IF($G66&lt;&gt;"Sale","",IF($J66="Propietario","",IF($J66="Autorizado en la ficha","Informativa: sale con un autorizado de la ficha",IF(OR($K66="Sí, por citófono o llamada",$K66="Sí, por escrito"),"Informativa: sale con otra persona, autorizada por el propietario",IF($J66="Sin documento","Revisar: sale sin documento y sin autorización","Revisar: sale con otra persona sin autorización del propietario"))))))))</f>
        <v/>
      </c>
      <c r="P66" s="14">
        <f>IF($O66="","",COUNTIF($O$7:$O66,"?*"))</f>
        <v/>
      </c>
    </row>
    <row r="67" ht="18" customHeight="1">
      <c r="A67" s="14">
        <f>IF(AND($B67="",$D67=""),"",ROW()-6)</f>
        <v/>
      </c>
      <c r="B67" s="13" t="n"/>
      <c r="C67" s="15" t="n"/>
      <c r="D67" s="11" t="n"/>
      <c r="E67" s="14">
        <f>IF($D67="","",IFERROR(INDEX('Ejemplo inventario'!$B$6:$B$305,MATCH($D67,'Ejemplo inventario'!$A$6:$A$305,0)),"Sin ficha"))</f>
        <v/>
      </c>
      <c r="F67" s="14">
        <f>IF($D67="","",IFERROR(INDEX('Ejemplo inventario'!$C$6:$C$305,MATCH($D67,'Ejemplo inventario'!$A$6:$A$305,0)),"Sin ficha"))</f>
        <v/>
      </c>
      <c r="G67" s="11" t="n"/>
      <c r="H67" s="11" t="n"/>
      <c r="I67" s="12" t="n"/>
      <c r="J67" s="14">
        <f>IF($D67="","",IF(ISNA(MATCH($D67,'Ejemplo inventario'!$A$6:$A$305,0)),"Bicicleta no registrada",IF($I67="","Sin documento",IF($I67=INDEX('Ejemplo inventario'!$D$6:$D$305,MATCH($D67,'Ejemplo inventario'!$A$6:$A$305,0)),"Propietario",IF(OR($I67=INDEX('Ejemplo inventario'!$F$6:$F$305,MATCH($D67,'Ejemplo inventario'!$A$6:$A$305,0)),$I67=INDEX('Ejemplo inventario'!$H$6:$H$305,MATCH($D67,'Ejemplo inventario'!$A$6:$A$305,0))),"Autorizado en la ficha","Otra persona")))))</f>
        <v/>
      </c>
      <c r="K67" s="11" t="n"/>
      <c r="L67" s="11" t="n"/>
      <c r="M67" s="11" t="n"/>
      <c r="N67" s="11" t="n"/>
      <c r="O67" s="14">
        <f>IF($D67="","",IF($J67="Bicicleta no registrada","Revisar: bicicleta sin ficha en el inventario",IF($G67="Salida no permitida","Revisar: intento de salida sin autorización (no salió)",IF($G67&lt;&gt;"Sale","",IF($J67="Propietario","",IF($J67="Autorizado en la ficha","Informativa: sale con un autorizado de la ficha",IF(OR($K67="Sí, por citófono o llamada",$K67="Sí, por escrito"),"Informativa: sale con otra persona, autorizada por el propietario",IF($J67="Sin documento","Revisar: sale sin documento y sin autorización","Revisar: sale con otra persona sin autorización del propietario"))))))))</f>
        <v/>
      </c>
      <c r="P67" s="14">
        <f>IF($O67="","",COUNTIF($O$7:$O67,"?*"))</f>
        <v/>
      </c>
    </row>
    <row r="68" ht="18" customHeight="1">
      <c r="A68" s="14">
        <f>IF(AND($B68="",$D68=""),"",ROW()-6)</f>
        <v/>
      </c>
      <c r="B68" s="13" t="n"/>
      <c r="C68" s="15" t="n"/>
      <c r="D68" s="11" t="n"/>
      <c r="E68" s="14">
        <f>IF($D68="","",IFERROR(INDEX('Ejemplo inventario'!$B$6:$B$305,MATCH($D68,'Ejemplo inventario'!$A$6:$A$305,0)),"Sin ficha"))</f>
        <v/>
      </c>
      <c r="F68" s="14">
        <f>IF($D68="","",IFERROR(INDEX('Ejemplo inventario'!$C$6:$C$305,MATCH($D68,'Ejemplo inventario'!$A$6:$A$305,0)),"Sin ficha"))</f>
        <v/>
      </c>
      <c r="G68" s="11" t="n"/>
      <c r="H68" s="11" t="n"/>
      <c r="I68" s="12" t="n"/>
      <c r="J68" s="14">
        <f>IF($D68="","",IF(ISNA(MATCH($D68,'Ejemplo inventario'!$A$6:$A$305,0)),"Bicicleta no registrada",IF($I68="","Sin documento",IF($I68=INDEX('Ejemplo inventario'!$D$6:$D$305,MATCH($D68,'Ejemplo inventario'!$A$6:$A$305,0)),"Propietario",IF(OR($I68=INDEX('Ejemplo inventario'!$F$6:$F$305,MATCH($D68,'Ejemplo inventario'!$A$6:$A$305,0)),$I68=INDEX('Ejemplo inventario'!$H$6:$H$305,MATCH($D68,'Ejemplo inventario'!$A$6:$A$305,0))),"Autorizado en la ficha","Otra persona")))))</f>
        <v/>
      </c>
      <c r="K68" s="11" t="n"/>
      <c r="L68" s="11" t="n"/>
      <c r="M68" s="11" t="n"/>
      <c r="N68" s="11" t="n"/>
      <c r="O68" s="14">
        <f>IF($D68="","",IF($J68="Bicicleta no registrada","Revisar: bicicleta sin ficha en el inventario",IF($G68="Salida no permitida","Revisar: intento de salida sin autorización (no salió)",IF($G68&lt;&gt;"Sale","",IF($J68="Propietario","",IF($J68="Autorizado en la ficha","Informativa: sale con un autorizado de la ficha",IF(OR($K68="Sí, por citófono o llamada",$K68="Sí, por escrito"),"Informativa: sale con otra persona, autorizada por el propietario",IF($J68="Sin documento","Revisar: sale sin documento y sin autorización","Revisar: sale con otra persona sin autorización del propietario"))))))))</f>
        <v/>
      </c>
      <c r="P68" s="14">
        <f>IF($O68="","",COUNTIF($O$7:$O68,"?*"))</f>
        <v/>
      </c>
    </row>
    <row r="69" ht="18" customHeight="1">
      <c r="A69" s="14">
        <f>IF(AND($B69="",$D69=""),"",ROW()-6)</f>
        <v/>
      </c>
      <c r="B69" s="13" t="n"/>
      <c r="C69" s="15" t="n"/>
      <c r="D69" s="11" t="n"/>
      <c r="E69" s="14">
        <f>IF($D69="","",IFERROR(INDEX('Ejemplo inventario'!$B$6:$B$305,MATCH($D69,'Ejemplo inventario'!$A$6:$A$305,0)),"Sin ficha"))</f>
        <v/>
      </c>
      <c r="F69" s="14">
        <f>IF($D69="","",IFERROR(INDEX('Ejemplo inventario'!$C$6:$C$305,MATCH($D69,'Ejemplo inventario'!$A$6:$A$305,0)),"Sin ficha"))</f>
        <v/>
      </c>
      <c r="G69" s="11" t="n"/>
      <c r="H69" s="11" t="n"/>
      <c r="I69" s="12" t="n"/>
      <c r="J69" s="14">
        <f>IF($D69="","",IF(ISNA(MATCH($D69,'Ejemplo inventario'!$A$6:$A$305,0)),"Bicicleta no registrada",IF($I69="","Sin documento",IF($I69=INDEX('Ejemplo inventario'!$D$6:$D$305,MATCH($D69,'Ejemplo inventario'!$A$6:$A$305,0)),"Propietario",IF(OR($I69=INDEX('Ejemplo inventario'!$F$6:$F$305,MATCH($D69,'Ejemplo inventario'!$A$6:$A$305,0)),$I69=INDEX('Ejemplo inventario'!$H$6:$H$305,MATCH($D69,'Ejemplo inventario'!$A$6:$A$305,0))),"Autorizado en la ficha","Otra persona")))))</f>
        <v/>
      </c>
      <c r="K69" s="11" t="n"/>
      <c r="L69" s="11" t="n"/>
      <c r="M69" s="11" t="n"/>
      <c r="N69" s="11" t="n"/>
      <c r="O69" s="14">
        <f>IF($D69="","",IF($J69="Bicicleta no registrada","Revisar: bicicleta sin ficha en el inventario",IF($G69="Salida no permitida","Revisar: intento de salida sin autorización (no salió)",IF($G69&lt;&gt;"Sale","",IF($J69="Propietario","",IF($J69="Autorizado en la ficha","Informativa: sale con un autorizado de la ficha",IF(OR($K69="Sí, por citófono o llamada",$K69="Sí, por escrito"),"Informativa: sale con otra persona, autorizada por el propietario",IF($J69="Sin documento","Revisar: sale sin documento y sin autorización","Revisar: sale con otra persona sin autorización del propietario"))))))))</f>
        <v/>
      </c>
      <c r="P69" s="14">
        <f>IF($O69="","",COUNTIF($O$7:$O69,"?*"))</f>
        <v/>
      </c>
    </row>
    <row r="70" ht="18" customHeight="1">
      <c r="A70" s="14">
        <f>IF(AND($B70="",$D70=""),"",ROW()-6)</f>
        <v/>
      </c>
      <c r="B70" s="13" t="n"/>
      <c r="C70" s="15" t="n"/>
      <c r="D70" s="11" t="n"/>
      <c r="E70" s="14">
        <f>IF($D70="","",IFERROR(INDEX('Ejemplo inventario'!$B$6:$B$305,MATCH($D70,'Ejemplo inventario'!$A$6:$A$305,0)),"Sin ficha"))</f>
        <v/>
      </c>
      <c r="F70" s="14">
        <f>IF($D70="","",IFERROR(INDEX('Ejemplo inventario'!$C$6:$C$305,MATCH($D70,'Ejemplo inventario'!$A$6:$A$305,0)),"Sin ficha"))</f>
        <v/>
      </c>
      <c r="G70" s="11" t="n"/>
      <c r="H70" s="11" t="n"/>
      <c r="I70" s="12" t="n"/>
      <c r="J70" s="14">
        <f>IF($D70="","",IF(ISNA(MATCH($D70,'Ejemplo inventario'!$A$6:$A$305,0)),"Bicicleta no registrada",IF($I70="","Sin documento",IF($I70=INDEX('Ejemplo inventario'!$D$6:$D$305,MATCH($D70,'Ejemplo inventario'!$A$6:$A$305,0)),"Propietario",IF(OR($I70=INDEX('Ejemplo inventario'!$F$6:$F$305,MATCH($D70,'Ejemplo inventario'!$A$6:$A$305,0)),$I70=INDEX('Ejemplo inventario'!$H$6:$H$305,MATCH($D70,'Ejemplo inventario'!$A$6:$A$305,0))),"Autorizado en la ficha","Otra persona")))))</f>
        <v/>
      </c>
      <c r="K70" s="11" t="n"/>
      <c r="L70" s="11" t="n"/>
      <c r="M70" s="11" t="n"/>
      <c r="N70" s="11" t="n"/>
      <c r="O70" s="14">
        <f>IF($D70="","",IF($J70="Bicicleta no registrada","Revisar: bicicleta sin ficha en el inventario",IF($G70="Salida no permitida","Revisar: intento de salida sin autorización (no salió)",IF($G70&lt;&gt;"Sale","",IF($J70="Propietario","",IF($J70="Autorizado en la ficha","Informativa: sale con un autorizado de la ficha",IF(OR($K70="Sí, por citófono o llamada",$K70="Sí, por escrito"),"Informativa: sale con otra persona, autorizada por el propietario",IF($J70="Sin documento","Revisar: sale sin documento y sin autorización","Revisar: sale con otra persona sin autorización del propietario"))))))))</f>
        <v/>
      </c>
      <c r="P70" s="14">
        <f>IF($O70="","",COUNTIF($O$7:$O70,"?*"))</f>
        <v/>
      </c>
    </row>
    <row r="71" ht="18" customHeight="1">
      <c r="A71" s="14">
        <f>IF(AND($B71="",$D71=""),"",ROW()-6)</f>
        <v/>
      </c>
      <c r="B71" s="13" t="n"/>
      <c r="C71" s="15" t="n"/>
      <c r="D71" s="11" t="n"/>
      <c r="E71" s="14">
        <f>IF($D71="","",IFERROR(INDEX('Ejemplo inventario'!$B$6:$B$305,MATCH($D71,'Ejemplo inventario'!$A$6:$A$305,0)),"Sin ficha"))</f>
        <v/>
      </c>
      <c r="F71" s="14">
        <f>IF($D71="","",IFERROR(INDEX('Ejemplo inventario'!$C$6:$C$305,MATCH($D71,'Ejemplo inventario'!$A$6:$A$305,0)),"Sin ficha"))</f>
        <v/>
      </c>
      <c r="G71" s="11" t="n"/>
      <c r="H71" s="11" t="n"/>
      <c r="I71" s="12" t="n"/>
      <c r="J71" s="14">
        <f>IF($D71="","",IF(ISNA(MATCH($D71,'Ejemplo inventario'!$A$6:$A$305,0)),"Bicicleta no registrada",IF($I71="","Sin documento",IF($I71=INDEX('Ejemplo inventario'!$D$6:$D$305,MATCH($D71,'Ejemplo inventario'!$A$6:$A$305,0)),"Propietario",IF(OR($I71=INDEX('Ejemplo inventario'!$F$6:$F$305,MATCH($D71,'Ejemplo inventario'!$A$6:$A$305,0)),$I71=INDEX('Ejemplo inventario'!$H$6:$H$305,MATCH($D71,'Ejemplo inventario'!$A$6:$A$305,0))),"Autorizado en la ficha","Otra persona")))))</f>
        <v/>
      </c>
      <c r="K71" s="11" t="n"/>
      <c r="L71" s="11" t="n"/>
      <c r="M71" s="11" t="n"/>
      <c r="N71" s="11" t="n"/>
      <c r="O71" s="14">
        <f>IF($D71="","",IF($J71="Bicicleta no registrada","Revisar: bicicleta sin ficha en el inventario",IF($G71="Salida no permitida","Revisar: intento de salida sin autorización (no salió)",IF($G71&lt;&gt;"Sale","",IF($J71="Propietario","",IF($J71="Autorizado en la ficha","Informativa: sale con un autorizado de la ficha",IF(OR($K71="Sí, por citófono o llamada",$K71="Sí, por escrito"),"Informativa: sale con otra persona, autorizada por el propietario",IF($J71="Sin documento","Revisar: sale sin documento y sin autorización","Revisar: sale con otra persona sin autorización del propietario"))))))))</f>
        <v/>
      </c>
      <c r="P71" s="14">
        <f>IF($O71="","",COUNTIF($O$7:$O71,"?*"))</f>
        <v/>
      </c>
    </row>
    <row r="72" ht="18" customHeight="1">
      <c r="A72" s="14">
        <f>IF(AND($B72="",$D72=""),"",ROW()-6)</f>
        <v/>
      </c>
      <c r="B72" s="13" t="n"/>
      <c r="C72" s="15" t="n"/>
      <c r="D72" s="11" t="n"/>
      <c r="E72" s="14">
        <f>IF($D72="","",IFERROR(INDEX('Ejemplo inventario'!$B$6:$B$305,MATCH($D72,'Ejemplo inventario'!$A$6:$A$305,0)),"Sin ficha"))</f>
        <v/>
      </c>
      <c r="F72" s="14">
        <f>IF($D72="","",IFERROR(INDEX('Ejemplo inventario'!$C$6:$C$305,MATCH($D72,'Ejemplo inventario'!$A$6:$A$305,0)),"Sin ficha"))</f>
        <v/>
      </c>
      <c r="G72" s="11" t="n"/>
      <c r="H72" s="11" t="n"/>
      <c r="I72" s="12" t="n"/>
      <c r="J72" s="14">
        <f>IF($D72="","",IF(ISNA(MATCH($D72,'Ejemplo inventario'!$A$6:$A$305,0)),"Bicicleta no registrada",IF($I72="","Sin documento",IF($I72=INDEX('Ejemplo inventario'!$D$6:$D$305,MATCH($D72,'Ejemplo inventario'!$A$6:$A$305,0)),"Propietario",IF(OR($I72=INDEX('Ejemplo inventario'!$F$6:$F$305,MATCH($D72,'Ejemplo inventario'!$A$6:$A$305,0)),$I72=INDEX('Ejemplo inventario'!$H$6:$H$305,MATCH($D72,'Ejemplo inventario'!$A$6:$A$305,0))),"Autorizado en la ficha","Otra persona")))))</f>
        <v/>
      </c>
      <c r="K72" s="11" t="n"/>
      <c r="L72" s="11" t="n"/>
      <c r="M72" s="11" t="n"/>
      <c r="N72" s="11" t="n"/>
      <c r="O72" s="14">
        <f>IF($D72="","",IF($J72="Bicicleta no registrada","Revisar: bicicleta sin ficha en el inventario",IF($G72="Salida no permitida","Revisar: intento de salida sin autorización (no salió)",IF($G72&lt;&gt;"Sale","",IF($J72="Propietario","",IF($J72="Autorizado en la ficha","Informativa: sale con un autorizado de la ficha",IF(OR($K72="Sí, por citófono o llamada",$K72="Sí, por escrito"),"Informativa: sale con otra persona, autorizada por el propietario",IF($J72="Sin documento","Revisar: sale sin documento y sin autorización","Revisar: sale con otra persona sin autorización del propietario"))))))))</f>
        <v/>
      </c>
      <c r="P72" s="14">
        <f>IF($O72="","",COUNTIF($O$7:$O72,"?*"))</f>
        <v/>
      </c>
    </row>
    <row r="73" ht="18" customHeight="1">
      <c r="A73" s="14">
        <f>IF(AND($B73="",$D73=""),"",ROW()-6)</f>
        <v/>
      </c>
      <c r="B73" s="13" t="n"/>
      <c r="C73" s="15" t="n"/>
      <c r="D73" s="11" t="n"/>
      <c r="E73" s="14">
        <f>IF($D73="","",IFERROR(INDEX('Ejemplo inventario'!$B$6:$B$305,MATCH($D73,'Ejemplo inventario'!$A$6:$A$305,0)),"Sin ficha"))</f>
        <v/>
      </c>
      <c r="F73" s="14">
        <f>IF($D73="","",IFERROR(INDEX('Ejemplo inventario'!$C$6:$C$305,MATCH($D73,'Ejemplo inventario'!$A$6:$A$305,0)),"Sin ficha"))</f>
        <v/>
      </c>
      <c r="G73" s="11" t="n"/>
      <c r="H73" s="11" t="n"/>
      <c r="I73" s="12" t="n"/>
      <c r="J73" s="14">
        <f>IF($D73="","",IF(ISNA(MATCH($D73,'Ejemplo inventario'!$A$6:$A$305,0)),"Bicicleta no registrada",IF($I73="","Sin documento",IF($I73=INDEX('Ejemplo inventario'!$D$6:$D$305,MATCH($D73,'Ejemplo inventario'!$A$6:$A$305,0)),"Propietario",IF(OR($I73=INDEX('Ejemplo inventario'!$F$6:$F$305,MATCH($D73,'Ejemplo inventario'!$A$6:$A$305,0)),$I73=INDEX('Ejemplo inventario'!$H$6:$H$305,MATCH($D73,'Ejemplo inventario'!$A$6:$A$305,0))),"Autorizado en la ficha","Otra persona")))))</f>
        <v/>
      </c>
      <c r="K73" s="11" t="n"/>
      <c r="L73" s="11" t="n"/>
      <c r="M73" s="11" t="n"/>
      <c r="N73" s="11" t="n"/>
      <c r="O73" s="14">
        <f>IF($D73="","",IF($J73="Bicicleta no registrada","Revisar: bicicleta sin ficha en el inventario",IF($G73="Salida no permitida","Revisar: intento de salida sin autorización (no salió)",IF($G73&lt;&gt;"Sale","",IF($J73="Propietario","",IF($J73="Autorizado en la ficha","Informativa: sale con un autorizado de la ficha",IF(OR($K73="Sí, por citófono o llamada",$K73="Sí, por escrito"),"Informativa: sale con otra persona, autorizada por el propietario",IF($J73="Sin documento","Revisar: sale sin documento y sin autorización","Revisar: sale con otra persona sin autorización del propietario"))))))))</f>
        <v/>
      </c>
      <c r="P73" s="14">
        <f>IF($O73="","",COUNTIF($O$7:$O73,"?*"))</f>
        <v/>
      </c>
    </row>
    <row r="74" ht="18" customHeight="1">
      <c r="A74" s="14">
        <f>IF(AND($B74="",$D74=""),"",ROW()-6)</f>
        <v/>
      </c>
      <c r="B74" s="13" t="n"/>
      <c r="C74" s="15" t="n"/>
      <c r="D74" s="11" t="n"/>
      <c r="E74" s="14">
        <f>IF($D74="","",IFERROR(INDEX('Ejemplo inventario'!$B$6:$B$305,MATCH($D74,'Ejemplo inventario'!$A$6:$A$305,0)),"Sin ficha"))</f>
        <v/>
      </c>
      <c r="F74" s="14">
        <f>IF($D74="","",IFERROR(INDEX('Ejemplo inventario'!$C$6:$C$305,MATCH($D74,'Ejemplo inventario'!$A$6:$A$305,0)),"Sin ficha"))</f>
        <v/>
      </c>
      <c r="G74" s="11" t="n"/>
      <c r="H74" s="11" t="n"/>
      <c r="I74" s="12" t="n"/>
      <c r="J74" s="14">
        <f>IF($D74="","",IF(ISNA(MATCH($D74,'Ejemplo inventario'!$A$6:$A$305,0)),"Bicicleta no registrada",IF($I74="","Sin documento",IF($I74=INDEX('Ejemplo inventario'!$D$6:$D$305,MATCH($D74,'Ejemplo inventario'!$A$6:$A$305,0)),"Propietario",IF(OR($I74=INDEX('Ejemplo inventario'!$F$6:$F$305,MATCH($D74,'Ejemplo inventario'!$A$6:$A$305,0)),$I74=INDEX('Ejemplo inventario'!$H$6:$H$305,MATCH($D74,'Ejemplo inventario'!$A$6:$A$305,0))),"Autorizado en la ficha","Otra persona")))))</f>
        <v/>
      </c>
      <c r="K74" s="11" t="n"/>
      <c r="L74" s="11" t="n"/>
      <c r="M74" s="11" t="n"/>
      <c r="N74" s="11" t="n"/>
      <c r="O74" s="14">
        <f>IF($D74="","",IF($J74="Bicicleta no registrada","Revisar: bicicleta sin ficha en el inventario",IF($G74="Salida no permitida","Revisar: intento de salida sin autorización (no salió)",IF($G74&lt;&gt;"Sale","",IF($J74="Propietario","",IF($J74="Autorizado en la ficha","Informativa: sale con un autorizado de la ficha",IF(OR($K74="Sí, por citófono o llamada",$K74="Sí, por escrito"),"Informativa: sale con otra persona, autorizada por el propietario",IF($J74="Sin documento","Revisar: sale sin documento y sin autorización","Revisar: sale con otra persona sin autorización del propietario"))))))))</f>
        <v/>
      </c>
      <c r="P74" s="14">
        <f>IF($O74="","",COUNTIF($O$7:$O74,"?*"))</f>
        <v/>
      </c>
    </row>
    <row r="75" ht="18" customHeight="1">
      <c r="A75" s="14">
        <f>IF(AND($B75="",$D75=""),"",ROW()-6)</f>
        <v/>
      </c>
      <c r="B75" s="13" t="n"/>
      <c r="C75" s="15" t="n"/>
      <c r="D75" s="11" t="n"/>
      <c r="E75" s="14">
        <f>IF($D75="","",IFERROR(INDEX('Ejemplo inventario'!$B$6:$B$305,MATCH($D75,'Ejemplo inventario'!$A$6:$A$305,0)),"Sin ficha"))</f>
        <v/>
      </c>
      <c r="F75" s="14">
        <f>IF($D75="","",IFERROR(INDEX('Ejemplo inventario'!$C$6:$C$305,MATCH($D75,'Ejemplo inventario'!$A$6:$A$305,0)),"Sin ficha"))</f>
        <v/>
      </c>
      <c r="G75" s="11" t="n"/>
      <c r="H75" s="11" t="n"/>
      <c r="I75" s="12" t="n"/>
      <c r="J75" s="14">
        <f>IF($D75="","",IF(ISNA(MATCH($D75,'Ejemplo inventario'!$A$6:$A$305,0)),"Bicicleta no registrada",IF($I75="","Sin documento",IF($I75=INDEX('Ejemplo inventario'!$D$6:$D$305,MATCH($D75,'Ejemplo inventario'!$A$6:$A$305,0)),"Propietario",IF(OR($I75=INDEX('Ejemplo inventario'!$F$6:$F$305,MATCH($D75,'Ejemplo inventario'!$A$6:$A$305,0)),$I75=INDEX('Ejemplo inventario'!$H$6:$H$305,MATCH($D75,'Ejemplo inventario'!$A$6:$A$305,0))),"Autorizado en la ficha","Otra persona")))))</f>
        <v/>
      </c>
      <c r="K75" s="11" t="n"/>
      <c r="L75" s="11" t="n"/>
      <c r="M75" s="11" t="n"/>
      <c r="N75" s="11" t="n"/>
      <c r="O75" s="14">
        <f>IF($D75="","",IF($J75="Bicicleta no registrada","Revisar: bicicleta sin ficha en el inventario",IF($G75="Salida no permitida","Revisar: intento de salida sin autorización (no salió)",IF($G75&lt;&gt;"Sale","",IF($J75="Propietario","",IF($J75="Autorizado en la ficha","Informativa: sale con un autorizado de la ficha",IF(OR($K75="Sí, por citófono o llamada",$K75="Sí, por escrito"),"Informativa: sale con otra persona, autorizada por el propietario",IF($J75="Sin documento","Revisar: sale sin documento y sin autorización","Revisar: sale con otra persona sin autorización del propietario"))))))))</f>
        <v/>
      </c>
      <c r="P75" s="14">
        <f>IF($O75="","",COUNTIF($O$7:$O75,"?*"))</f>
        <v/>
      </c>
    </row>
    <row r="76" ht="18" customHeight="1">
      <c r="A76" s="14">
        <f>IF(AND($B76="",$D76=""),"",ROW()-6)</f>
        <v/>
      </c>
      <c r="B76" s="13" t="n"/>
      <c r="C76" s="15" t="n"/>
      <c r="D76" s="11" t="n"/>
      <c r="E76" s="14">
        <f>IF($D76="","",IFERROR(INDEX('Ejemplo inventario'!$B$6:$B$305,MATCH($D76,'Ejemplo inventario'!$A$6:$A$305,0)),"Sin ficha"))</f>
        <v/>
      </c>
      <c r="F76" s="14">
        <f>IF($D76="","",IFERROR(INDEX('Ejemplo inventario'!$C$6:$C$305,MATCH($D76,'Ejemplo inventario'!$A$6:$A$305,0)),"Sin ficha"))</f>
        <v/>
      </c>
      <c r="G76" s="11" t="n"/>
      <c r="H76" s="11" t="n"/>
      <c r="I76" s="12" t="n"/>
      <c r="J76" s="14">
        <f>IF($D76="","",IF(ISNA(MATCH($D76,'Ejemplo inventario'!$A$6:$A$305,0)),"Bicicleta no registrada",IF($I76="","Sin documento",IF($I76=INDEX('Ejemplo inventario'!$D$6:$D$305,MATCH($D76,'Ejemplo inventario'!$A$6:$A$305,0)),"Propietario",IF(OR($I76=INDEX('Ejemplo inventario'!$F$6:$F$305,MATCH($D76,'Ejemplo inventario'!$A$6:$A$305,0)),$I76=INDEX('Ejemplo inventario'!$H$6:$H$305,MATCH($D76,'Ejemplo inventario'!$A$6:$A$305,0))),"Autorizado en la ficha","Otra persona")))))</f>
        <v/>
      </c>
      <c r="K76" s="11" t="n"/>
      <c r="L76" s="11" t="n"/>
      <c r="M76" s="11" t="n"/>
      <c r="N76" s="11" t="n"/>
      <c r="O76" s="14">
        <f>IF($D76="","",IF($J76="Bicicleta no registrada","Revisar: bicicleta sin ficha en el inventario",IF($G76="Salida no permitida","Revisar: intento de salida sin autorización (no salió)",IF($G76&lt;&gt;"Sale","",IF($J76="Propietario","",IF($J76="Autorizado en la ficha","Informativa: sale con un autorizado de la ficha",IF(OR($K76="Sí, por citófono o llamada",$K76="Sí, por escrito"),"Informativa: sale con otra persona, autorizada por el propietario",IF($J76="Sin documento","Revisar: sale sin documento y sin autorización","Revisar: sale con otra persona sin autorización del propietario"))))))))</f>
        <v/>
      </c>
      <c r="P76" s="14">
        <f>IF($O76="","",COUNTIF($O$7:$O76,"?*"))</f>
        <v/>
      </c>
    </row>
    <row r="77" ht="18" customHeight="1">
      <c r="A77" s="14">
        <f>IF(AND($B77="",$D77=""),"",ROW()-6)</f>
        <v/>
      </c>
      <c r="B77" s="13" t="n"/>
      <c r="C77" s="15" t="n"/>
      <c r="D77" s="11" t="n"/>
      <c r="E77" s="14">
        <f>IF($D77="","",IFERROR(INDEX('Ejemplo inventario'!$B$6:$B$305,MATCH($D77,'Ejemplo inventario'!$A$6:$A$305,0)),"Sin ficha"))</f>
        <v/>
      </c>
      <c r="F77" s="14">
        <f>IF($D77="","",IFERROR(INDEX('Ejemplo inventario'!$C$6:$C$305,MATCH($D77,'Ejemplo inventario'!$A$6:$A$305,0)),"Sin ficha"))</f>
        <v/>
      </c>
      <c r="G77" s="11" t="n"/>
      <c r="H77" s="11" t="n"/>
      <c r="I77" s="12" t="n"/>
      <c r="J77" s="14">
        <f>IF($D77="","",IF(ISNA(MATCH($D77,'Ejemplo inventario'!$A$6:$A$305,0)),"Bicicleta no registrada",IF($I77="","Sin documento",IF($I77=INDEX('Ejemplo inventario'!$D$6:$D$305,MATCH($D77,'Ejemplo inventario'!$A$6:$A$305,0)),"Propietario",IF(OR($I77=INDEX('Ejemplo inventario'!$F$6:$F$305,MATCH($D77,'Ejemplo inventario'!$A$6:$A$305,0)),$I77=INDEX('Ejemplo inventario'!$H$6:$H$305,MATCH($D77,'Ejemplo inventario'!$A$6:$A$305,0))),"Autorizado en la ficha","Otra persona")))))</f>
        <v/>
      </c>
      <c r="K77" s="11" t="n"/>
      <c r="L77" s="11" t="n"/>
      <c r="M77" s="11" t="n"/>
      <c r="N77" s="11" t="n"/>
      <c r="O77" s="14">
        <f>IF($D77="","",IF($J77="Bicicleta no registrada","Revisar: bicicleta sin ficha en el inventario",IF($G77="Salida no permitida","Revisar: intento de salida sin autorización (no salió)",IF($G77&lt;&gt;"Sale","",IF($J77="Propietario","",IF($J77="Autorizado en la ficha","Informativa: sale con un autorizado de la ficha",IF(OR($K77="Sí, por citófono o llamada",$K77="Sí, por escrito"),"Informativa: sale con otra persona, autorizada por el propietario",IF($J77="Sin documento","Revisar: sale sin documento y sin autorización","Revisar: sale con otra persona sin autorización del propietario"))))))))</f>
        <v/>
      </c>
      <c r="P77" s="14">
        <f>IF($O77="","",COUNTIF($O$7:$O77,"?*"))</f>
        <v/>
      </c>
    </row>
    <row r="78" ht="18" customHeight="1">
      <c r="A78" s="14">
        <f>IF(AND($B78="",$D78=""),"",ROW()-6)</f>
        <v/>
      </c>
      <c r="B78" s="13" t="n"/>
      <c r="C78" s="15" t="n"/>
      <c r="D78" s="11" t="n"/>
      <c r="E78" s="14">
        <f>IF($D78="","",IFERROR(INDEX('Ejemplo inventario'!$B$6:$B$305,MATCH($D78,'Ejemplo inventario'!$A$6:$A$305,0)),"Sin ficha"))</f>
        <v/>
      </c>
      <c r="F78" s="14">
        <f>IF($D78="","",IFERROR(INDEX('Ejemplo inventario'!$C$6:$C$305,MATCH($D78,'Ejemplo inventario'!$A$6:$A$305,0)),"Sin ficha"))</f>
        <v/>
      </c>
      <c r="G78" s="11" t="n"/>
      <c r="H78" s="11" t="n"/>
      <c r="I78" s="12" t="n"/>
      <c r="J78" s="14">
        <f>IF($D78="","",IF(ISNA(MATCH($D78,'Ejemplo inventario'!$A$6:$A$305,0)),"Bicicleta no registrada",IF($I78="","Sin documento",IF($I78=INDEX('Ejemplo inventario'!$D$6:$D$305,MATCH($D78,'Ejemplo inventario'!$A$6:$A$305,0)),"Propietario",IF(OR($I78=INDEX('Ejemplo inventario'!$F$6:$F$305,MATCH($D78,'Ejemplo inventario'!$A$6:$A$305,0)),$I78=INDEX('Ejemplo inventario'!$H$6:$H$305,MATCH($D78,'Ejemplo inventario'!$A$6:$A$305,0))),"Autorizado en la ficha","Otra persona")))))</f>
        <v/>
      </c>
      <c r="K78" s="11" t="n"/>
      <c r="L78" s="11" t="n"/>
      <c r="M78" s="11" t="n"/>
      <c r="N78" s="11" t="n"/>
      <c r="O78" s="14">
        <f>IF($D78="","",IF($J78="Bicicleta no registrada","Revisar: bicicleta sin ficha en el inventario",IF($G78="Salida no permitida","Revisar: intento de salida sin autorización (no salió)",IF($G78&lt;&gt;"Sale","",IF($J78="Propietario","",IF($J78="Autorizado en la ficha","Informativa: sale con un autorizado de la ficha",IF(OR($K78="Sí, por citófono o llamada",$K78="Sí, por escrito"),"Informativa: sale con otra persona, autorizada por el propietario",IF($J78="Sin documento","Revisar: sale sin documento y sin autorización","Revisar: sale con otra persona sin autorización del propietario"))))))))</f>
        <v/>
      </c>
      <c r="P78" s="14">
        <f>IF($O78="","",COUNTIF($O$7:$O78,"?*"))</f>
        <v/>
      </c>
    </row>
    <row r="79" ht="18" customHeight="1">
      <c r="A79" s="14">
        <f>IF(AND($B79="",$D79=""),"",ROW()-6)</f>
        <v/>
      </c>
      <c r="B79" s="13" t="n"/>
      <c r="C79" s="15" t="n"/>
      <c r="D79" s="11" t="n"/>
      <c r="E79" s="14">
        <f>IF($D79="","",IFERROR(INDEX('Ejemplo inventario'!$B$6:$B$305,MATCH($D79,'Ejemplo inventario'!$A$6:$A$305,0)),"Sin ficha"))</f>
        <v/>
      </c>
      <c r="F79" s="14">
        <f>IF($D79="","",IFERROR(INDEX('Ejemplo inventario'!$C$6:$C$305,MATCH($D79,'Ejemplo inventario'!$A$6:$A$305,0)),"Sin ficha"))</f>
        <v/>
      </c>
      <c r="G79" s="11" t="n"/>
      <c r="H79" s="11" t="n"/>
      <c r="I79" s="12" t="n"/>
      <c r="J79" s="14">
        <f>IF($D79="","",IF(ISNA(MATCH($D79,'Ejemplo inventario'!$A$6:$A$305,0)),"Bicicleta no registrada",IF($I79="","Sin documento",IF($I79=INDEX('Ejemplo inventario'!$D$6:$D$305,MATCH($D79,'Ejemplo inventario'!$A$6:$A$305,0)),"Propietario",IF(OR($I79=INDEX('Ejemplo inventario'!$F$6:$F$305,MATCH($D79,'Ejemplo inventario'!$A$6:$A$305,0)),$I79=INDEX('Ejemplo inventario'!$H$6:$H$305,MATCH($D79,'Ejemplo inventario'!$A$6:$A$305,0))),"Autorizado en la ficha","Otra persona")))))</f>
        <v/>
      </c>
      <c r="K79" s="11" t="n"/>
      <c r="L79" s="11" t="n"/>
      <c r="M79" s="11" t="n"/>
      <c r="N79" s="11" t="n"/>
      <c r="O79" s="14">
        <f>IF($D79="","",IF($J79="Bicicleta no registrada","Revisar: bicicleta sin ficha en el inventario",IF($G79="Salida no permitida","Revisar: intento de salida sin autorización (no salió)",IF($G79&lt;&gt;"Sale","",IF($J79="Propietario","",IF($J79="Autorizado en la ficha","Informativa: sale con un autorizado de la ficha",IF(OR($K79="Sí, por citófono o llamada",$K79="Sí, por escrito"),"Informativa: sale con otra persona, autorizada por el propietario",IF($J79="Sin documento","Revisar: sale sin documento y sin autorización","Revisar: sale con otra persona sin autorización del propietario"))))))))</f>
        <v/>
      </c>
      <c r="P79" s="14">
        <f>IF($O79="","",COUNTIF($O$7:$O79,"?*"))</f>
        <v/>
      </c>
    </row>
    <row r="80" ht="18" customHeight="1">
      <c r="A80" s="14">
        <f>IF(AND($B80="",$D80=""),"",ROW()-6)</f>
        <v/>
      </c>
      <c r="B80" s="13" t="n"/>
      <c r="C80" s="15" t="n"/>
      <c r="D80" s="11" t="n"/>
      <c r="E80" s="14">
        <f>IF($D80="","",IFERROR(INDEX('Ejemplo inventario'!$B$6:$B$305,MATCH($D80,'Ejemplo inventario'!$A$6:$A$305,0)),"Sin ficha"))</f>
        <v/>
      </c>
      <c r="F80" s="14">
        <f>IF($D80="","",IFERROR(INDEX('Ejemplo inventario'!$C$6:$C$305,MATCH($D80,'Ejemplo inventario'!$A$6:$A$305,0)),"Sin ficha"))</f>
        <v/>
      </c>
      <c r="G80" s="11" t="n"/>
      <c r="H80" s="11" t="n"/>
      <c r="I80" s="12" t="n"/>
      <c r="J80" s="14">
        <f>IF($D80="","",IF(ISNA(MATCH($D80,'Ejemplo inventario'!$A$6:$A$305,0)),"Bicicleta no registrada",IF($I80="","Sin documento",IF($I80=INDEX('Ejemplo inventario'!$D$6:$D$305,MATCH($D80,'Ejemplo inventario'!$A$6:$A$305,0)),"Propietario",IF(OR($I80=INDEX('Ejemplo inventario'!$F$6:$F$305,MATCH($D80,'Ejemplo inventario'!$A$6:$A$305,0)),$I80=INDEX('Ejemplo inventario'!$H$6:$H$305,MATCH($D80,'Ejemplo inventario'!$A$6:$A$305,0))),"Autorizado en la ficha","Otra persona")))))</f>
        <v/>
      </c>
      <c r="K80" s="11" t="n"/>
      <c r="L80" s="11" t="n"/>
      <c r="M80" s="11" t="n"/>
      <c r="N80" s="11" t="n"/>
      <c r="O80" s="14">
        <f>IF($D80="","",IF($J80="Bicicleta no registrada","Revisar: bicicleta sin ficha en el inventario",IF($G80="Salida no permitida","Revisar: intento de salida sin autorización (no salió)",IF($G80&lt;&gt;"Sale","",IF($J80="Propietario","",IF($J80="Autorizado en la ficha","Informativa: sale con un autorizado de la ficha",IF(OR($K80="Sí, por citófono o llamada",$K80="Sí, por escrito"),"Informativa: sale con otra persona, autorizada por el propietario",IF($J80="Sin documento","Revisar: sale sin documento y sin autorización","Revisar: sale con otra persona sin autorización del propietario"))))))))</f>
        <v/>
      </c>
      <c r="P80" s="14">
        <f>IF($O80="","",COUNTIF($O$7:$O80,"?*"))</f>
        <v/>
      </c>
    </row>
    <row r="81" ht="18" customHeight="1">
      <c r="A81" s="14">
        <f>IF(AND($B81="",$D81=""),"",ROW()-6)</f>
        <v/>
      </c>
      <c r="B81" s="13" t="n"/>
      <c r="C81" s="15" t="n"/>
      <c r="D81" s="11" t="n"/>
      <c r="E81" s="14">
        <f>IF($D81="","",IFERROR(INDEX('Ejemplo inventario'!$B$6:$B$305,MATCH($D81,'Ejemplo inventario'!$A$6:$A$305,0)),"Sin ficha"))</f>
        <v/>
      </c>
      <c r="F81" s="14">
        <f>IF($D81="","",IFERROR(INDEX('Ejemplo inventario'!$C$6:$C$305,MATCH($D81,'Ejemplo inventario'!$A$6:$A$305,0)),"Sin ficha"))</f>
        <v/>
      </c>
      <c r="G81" s="11" t="n"/>
      <c r="H81" s="11" t="n"/>
      <c r="I81" s="12" t="n"/>
      <c r="J81" s="14">
        <f>IF($D81="","",IF(ISNA(MATCH($D81,'Ejemplo inventario'!$A$6:$A$305,0)),"Bicicleta no registrada",IF($I81="","Sin documento",IF($I81=INDEX('Ejemplo inventario'!$D$6:$D$305,MATCH($D81,'Ejemplo inventario'!$A$6:$A$305,0)),"Propietario",IF(OR($I81=INDEX('Ejemplo inventario'!$F$6:$F$305,MATCH($D81,'Ejemplo inventario'!$A$6:$A$305,0)),$I81=INDEX('Ejemplo inventario'!$H$6:$H$305,MATCH($D81,'Ejemplo inventario'!$A$6:$A$305,0))),"Autorizado en la ficha","Otra persona")))))</f>
        <v/>
      </c>
      <c r="K81" s="11" t="n"/>
      <c r="L81" s="11" t="n"/>
      <c r="M81" s="11" t="n"/>
      <c r="N81" s="11" t="n"/>
      <c r="O81" s="14">
        <f>IF($D81="","",IF($J81="Bicicleta no registrada","Revisar: bicicleta sin ficha en el inventario",IF($G81="Salida no permitida","Revisar: intento de salida sin autorización (no salió)",IF($G81&lt;&gt;"Sale","",IF($J81="Propietario","",IF($J81="Autorizado en la ficha","Informativa: sale con un autorizado de la ficha",IF(OR($K81="Sí, por citófono o llamada",$K81="Sí, por escrito"),"Informativa: sale con otra persona, autorizada por el propietario",IF($J81="Sin documento","Revisar: sale sin documento y sin autorización","Revisar: sale con otra persona sin autorización del propietario"))))))))</f>
        <v/>
      </c>
      <c r="P81" s="14">
        <f>IF($O81="","",COUNTIF($O$7:$O81,"?*"))</f>
        <v/>
      </c>
    </row>
    <row r="82" ht="18" customHeight="1">
      <c r="A82" s="14">
        <f>IF(AND($B82="",$D82=""),"",ROW()-6)</f>
        <v/>
      </c>
      <c r="B82" s="13" t="n"/>
      <c r="C82" s="15" t="n"/>
      <c r="D82" s="11" t="n"/>
      <c r="E82" s="14">
        <f>IF($D82="","",IFERROR(INDEX('Ejemplo inventario'!$B$6:$B$305,MATCH($D82,'Ejemplo inventario'!$A$6:$A$305,0)),"Sin ficha"))</f>
        <v/>
      </c>
      <c r="F82" s="14">
        <f>IF($D82="","",IFERROR(INDEX('Ejemplo inventario'!$C$6:$C$305,MATCH($D82,'Ejemplo inventario'!$A$6:$A$305,0)),"Sin ficha"))</f>
        <v/>
      </c>
      <c r="G82" s="11" t="n"/>
      <c r="H82" s="11" t="n"/>
      <c r="I82" s="12" t="n"/>
      <c r="J82" s="14">
        <f>IF($D82="","",IF(ISNA(MATCH($D82,'Ejemplo inventario'!$A$6:$A$305,0)),"Bicicleta no registrada",IF($I82="","Sin documento",IF($I82=INDEX('Ejemplo inventario'!$D$6:$D$305,MATCH($D82,'Ejemplo inventario'!$A$6:$A$305,0)),"Propietario",IF(OR($I82=INDEX('Ejemplo inventario'!$F$6:$F$305,MATCH($D82,'Ejemplo inventario'!$A$6:$A$305,0)),$I82=INDEX('Ejemplo inventario'!$H$6:$H$305,MATCH($D82,'Ejemplo inventario'!$A$6:$A$305,0))),"Autorizado en la ficha","Otra persona")))))</f>
        <v/>
      </c>
      <c r="K82" s="11" t="n"/>
      <c r="L82" s="11" t="n"/>
      <c r="M82" s="11" t="n"/>
      <c r="N82" s="11" t="n"/>
      <c r="O82" s="14">
        <f>IF($D82="","",IF($J82="Bicicleta no registrada","Revisar: bicicleta sin ficha en el inventario",IF($G82="Salida no permitida","Revisar: intento de salida sin autorización (no salió)",IF($G82&lt;&gt;"Sale","",IF($J82="Propietario","",IF($J82="Autorizado en la ficha","Informativa: sale con un autorizado de la ficha",IF(OR($K82="Sí, por citófono o llamada",$K82="Sí, por escrito"),"Informativa: sale con otra persona, autorizada por el propietario",IF($J82="Sin documento","Revisar: sale sin documento y sin autorización","Revisar: sale con otra persona sin autorización del propietario"))))))))</f>
        <v/>
      </c>
      <c r="P82" s="14">
        <f>IF($O82="","",COUNTIF($O$7:$O82,"?*"))</f>
        <v/>
      </c>
    </row>
    <row r="83" ht="18" customHeight="1">
      <c r="A83" s="14">
        <f>IF(AND($B83="",$D83=""),"",ROW()-6)</f>
        <v/>
      </c>
      <c r="B83" s="13" t="n"/>
      <c r="C83" s="15" t="n"/>
      <c r="D83" s="11" t="n"/>
      <c r="E83" s="14">
        <f>IF($D83="","",IFERROR(INDEX('Ejemplo inventario'!$B$6:$B$305,MATCH($D83,'Ejemplo inventario'!$A$6:$A$305,0)),"Sin ficha"))</f>
        <v/>
      </c>
      <c r="F83" s="14">
        <f>IF($D83="","",IFERROR(INDEX('Ejemplo inventario'!$C$6:$C$305,MATCH($D83,'Ejemplo inventario'!$A$6:$A$305,0)),"Sin ficha"))</f>
        <v/>
      </c>
      <c r="G83" s="11" t="n"/>
      <c r="H83" s="11" t="n"/>
      <c r="I83" s="12" t="n"/>
      <c r="J83" s="14">
        <f>IF($D83="","",IF(ISNA(MATCH($D83,'Ejemplo inventario'!$A$6:$A$305,0)),"Bicicleta no registrada",IF($I83="","Sin documento",IF($I83=INDEX('Ejemplo inventario'!$D$6:$D$305,MATCH($D83,'Ejemplo inventario'!$A$6:$A$305,0)),"Propietario",IF(OR($I83=INDEX('Ejemplo inventario'!$F$6:$F$305,MATCH($D83,'Ejemplo inventario'!$A$6:$A$305,0)),$I83=INDEX('Ejemplo inventario'!$H$6:$H$305,MATCH($D83,'Ejemplo inventario'!$A$6:$A$305,0))),"Autorizado en la ficha","Otra persona")))))</f>
        <v/>
      </c>
      <c r="K83" s="11" t="n"/>
      <c r="L83" s="11" t="n"/>
      <c r="M83" s="11" t="n"/>
      <c r="N83" s="11" t="n"/>
      <c r="O83" s="14">
        <f>IF($D83="","",IF($J83="Bicicleta no registrada","Revisar: bicicleta sin ficha en el inventario",IF($G83="Salida no permitida","Revisar: intento de salida sin autorización (no salió)",IF($G83&lt;&gt;"Sale","",IF($J83="Propietario","",IF($J83="Autorizado en la ficha","Informativa: sale con un autorizado de la ficha",IF(OR($K83="Sí, por citófono o llamada",$K83="Sí, por escrito"),"Informativa: sale con otra persona, autorizada por el propietario",IF($J83="Sin documento","Revisar: sale sin documento y sin autorización","Revisar: sale con otra persona sin autorización del propietario"))))))))</f>
        <v/>
      </c>
      <c r="P83" s="14">
        <f>IF($O83="","",COUNTIF($O$7:$O83,"?*"))</f>
        <v/>
      </c>
    </row>
    <row r="84" ht="18" customHeight="1">
      <c r="A84" s="14">
        <f>IF(AND($B84="",$D84=""),"",ROW()-6)</f>
        <v/>
      </c>
      <c r="B84" s="13" t="n"/>
      <c r="C84" s="15" t="n"/>
      <c r="D84" s="11" t="n"/>
      <c r="E84" s="14">
        <f>IF($D84="","",IFERROR(INDEX('Ejemplo inventario'!$B$6:$B$305,MATCH($D84,'Ejemplo inventario'!$A$6:$A$305,0)),"Sin ficha"))</f>
        <v/>
      </c>
      <c r="F84" s="14">
        <f>IF($D84="","",IFERROR(INDEX('Ejemplo inventario'!$C$6:$C$305,MATCH($D84,'Ejemplo inventario'!$A$6:$A$305,0)),"Sin ficha"))</f>
        <v/>
      </c>
      <c r="G84" s="11" t="n"/>
      <c r="H84" s="11" t="n"/>
      <c r="I84" s="12" t="n"/>
      <c r="J84" s="14">
        <f>IF($D84="","",IF(ISNA(MATCH($D84,'Ejemplo inventario'!$A$6:$A$305,0)),"Bicicleta no registrada",IF($I84="","Sin documento",IF($I84=INDEX('Ejemplo inventario'!$D$6:$D$305,MATCH($D84,'Ejemplo inventario'!$A$6:$A$305,0)),"Propietario",IF(OR($I84=INDEX('Ejemplo inventario'!$F$6:$F$305,MATCH($D84,'Ejemplo inventario'!$A$6:$A$305,0)),$I84=INDEX('Ejemplo inventario'!$H$6:$H$305,MATCH($D84,'Ejemplo inventario'!$A$6:$A$305,0))),"Autorizado en la ficha","Otra persona")))))</f>
        <v/>
      </c>
      <c r="K84" s="11" t="n"/>
      <c r="L84" s="11" t="n"/>
      <c r="M84" s="11" t="n"/>
      <c r="N84" s="11" t="n"/>
      <c r="O84" s="14">
        <f>IF($D84="","",IF($J84="Bicicleta no registrada","Revisar: bicicleta sin ficha en el inventario",IF($G84="Salida no permitida","Revisar: intento de salida sin autorización (no salió)",IF($G84&lt;&gt;"Sale","",IF($J84="Propietario","",IF($J84="Autorizado en la ficha","Informativa: sale con un autorizado de la ficha",IF(OR($K84="Sí, por citófono o llamada",$K84="Sí, por escrito"),"Informativa: sale con otra persona, autorizada por el propietario",IF($J84="Sin documento","Revisar: sale sin documento y sin autorización","Revisar: sale con otra persona sin autorización del propietario"))))))))</f>
        <v/>
      </c>
      <c r="P84" s="14">
        <f>IF($O84="","",COUNTIF($O$7:$O84,"?*"))</f>
        <v/>
      </c>
    </row>
    <row r="85" ht="18" customHeight="1">
      <c r="A85" s="14">
        <f>IF(AND($B85="",$D85=""),"",ROW()-6)</f>
        <v/>
      </c>
      <c r="B85" s="13" t="n"/>
      <c r="C85" s="15" t="n"/>
      <c r="D85" s="11" t="n"/>
      <c r="E85" s="14">
        <f>IF($D85="","",IFERROR(INDEX('Ejemplo inventario'!$B$6:$B$305,MATCH($D85,'Ejemplo inventario'!$A$6:$A$305,0)),"Sin ficha"))</f>
        <v/>
      </c>
      <c r="F85" s="14">
        <f>IF($D85="","",IFERROR(INDEX('Ejemplo inventario'!$C$6:$C$305,MATCH($D85,'Ejemplo inventario'!$A$6:$A$305,0)),"Sin ficha"))</f>
        <v/>
      </c>
      <c r="G85" s="11" t="n"/>
      <c r="H85" s="11" t="n"/>
      <c r="I85" s="12" t="n"/>
      <c r="J85" s="14">
        <f>IF($D85="","",IF(ISNA(MATCH($D85,'Ejemplo inventario'!$A$6:$A$305,0)),"Bicicleta no registrada",IF($I85="","Sin documento",IF($I85=INDEX('Ejemplo inventario'!$D$6:$D$305,MATCH($D85,'Ejemplo inventario'!$A$6:$A$305,0)),"Propietario",IF(OR($I85=INDEX('Ejemplo inventario'!$F$6:$F$305,MATCH($D85,'Ejemplo inventario'!$A$6:$A$305,0)),$I85=INDEX('Ejemplo inventario'!$H$6:$H$305,MATCH($D85,'Ejemplo inventario'!$A$6:$A$305,0))),"Autorizado en la ficha","Otra persona")))))</f>
        <v/>
      </c>
      <c r="K85" s="11" t="n"/>
      <c r="L85" s="11" t="n"/>
      <c r="M85" s="11" t="n"/>
      <c r="N85" s="11" t="n"/>
      <c r="O85" s="14">
        <f>IF($D85="","",IF($J85="Bicicleta no registrada","Revisar: bicicleta sin ficha en el inventario",IF($G85="Salida no permitida","Revisar: intento de salida sin autorización (no salió)",IF($G85&lt;&gt;"Sale","",IF($J85="Propietario","",IF($J85="Autorizado en la ficha","Informativa: sale con un autorizado de la ficha",IF(OR($K85="Sí, por citófono o llamada",$K85="Sí, por escrito"),"Informativa: sale con otra persona, autorizada por el propietario",IF($J85="Sin documento","Revisar: sale sin documento y sin autorización","Revisar: sale con otra persona sin autorización del propietario"))))))))</f>
        <v/>
      </c>
      <c r="P85" s="14">
        <f>IF($O85="","",COUNTIF($O$7:$O85,"?*"))</f>
        <v/>
      </c>
    </row>
    <row r="86" ht="18" customHeight="1">
      <c r="A86" s="14">
        <f>IF(AND($B86="",$D86=""),"",ROW()-6)</f>
        <v/>
      </c>
      <c r="B86" s="13" t="n"/>
      <c r="C86" s="15" t="n"/>
      <c r="D86" s="11" t="n"/>
      <c r="E86" s="14">
        <f>IF($D86="","",IFERROR(INDEX('Ejemplo inventario'!$B$6:$B$305,MATCH($D86,'Ejemplo inventario'!$A$6:$A$305,0)),"Sin ficha"))</f>
        <v/>
      </c>
      <c r="F86" s="14">
        <f>IF($D86="","",IFERROR(INDEX('Ejemplo inventario'!$C$6:$C$305,MATCH($D86,'Ejemplo inventario'!$A$6:$A$305,0)),"Sin ficha"))</f>
        <v/>
      </c>
      <c r="G86" s="11" t="n"/>
      <c r="H86" s="11" t="n"/>
      <c r="I86" s="12" t="n"/>
      <c r="J86" s="14">
        <f>IF($D86="","",IF(ISNA(MATCH($D86,'Ejemplo inventario'!$A$6:$A$305,0)),"Bicicleta no registrada",IF($I86="","Sin documento",IF($I86=INDEX('Ejemplo inventario'!$D$6:$D$305,MATCH($D86,'Ejemplo inventario'!$A$6:$A$305,0)),"Propietario",IF(OR($I86=INDEX('Ejemplo inventario'!$F$6:$F$305,MATCH($D86,'Ejemplo inventario'!$A$6:$A$305,0)),$I86=INDEX('Ejemplo inventario'!$H$6:$H$305,MATCH($D86,'Ejemplo inventario'!$A$6:$A$305,0))),"Autorizado en la ficha","Otra persona")))))</f>
        <v/>
      </c>
      <c r="K86" s="11" t="n"/>
      <c r="L86" s="11" t="n"/>
      <c r="M86" s="11" t="n"/>
      <c r="N86" s="11" t="n"/>
      <c r="O86" s="14">
        <f>IF($D86="","",IF($J86="Bicicleta no registrada","Revisar: bicicleta sin ficha en el inventario",IF($G86="Salida no permitida","Revisar: intento de salida sin autorización (no salió)",IF($G86&lt;&gt;"Sale","",IF($J86="Propietario","",IF($J86="Autorizado en la ficha","Informativa: sale con un autorizado de la ficha",IF(OR($K86="Sí, por citófono o llamada",$K86="Sí, por escrito"),"Informativa: sale con otra persona, autorizada por el propietario",IF($J86="Sin documento","Revisar: sale sin documento y sin autorización","Revisar: sale con otra persona sin autorización del propietario"))))))))</f>
        <v/>
      </c>
      <c r="P86" s="14">
        <f>IF($O86="","",COUNTIF($O$7:$O86,"?*"))</f>
        <v/>
      </c>
    </row>
    <row r="87" ht="18" customHeight="1">
      <c r="A87" s="14">
        <f>IF(AND($B87="",$D87=""),"",ROW()-6)</f>
        <v/>
      </c>
      <c r="B87" s="13" t="n"/>
      <c r="C87" s="15" t="n"/>
      <c r="D87" s="11" t="n"/>
      <c r="E87" s="14">
        <f>IF($D87="","",IFERROR(INDEX('Ejemplo inventario'!$B$6:$B$305,MATCH($D87,'Ejemplo inventario'!$A$6:$A$305,0)),"Sin ficha"))</f>
        <v/>
      </c>
      <c r="F87" s="14">
        <f>IF($D87="","",IFERROR(INDEX('Ejemplo inventario'!$C$6:$C$305,MATCH($D87,'Ejemplo inventario'!$A$6:$A$305,0)),"Sin ficha"))</f>
        <v/>
      </c>
      <c r="G87" s="11" t="n"/>
      <c r="H87" s="11" t="n"/>
      <c r="I87" s="12" t="n"/>
      <c r="J87" s="14">
        <f>IF($D87="","",IF(ISNA(MATCH($D87,'Ejemplo inventario'!$A$6:$A$305,0)),"Bicicleta no registrada",IF($I87="","Sin documento",IF($I87=INDEX('Ejemplo inventario'!$D$6:$D$305,MATCH($D87,'Ejemplo inventario'!$A$6:$A$305,0)),"Propietario",IF(OR($I87=INDEX('Ejemplo inventario'!$F$6:$F$305,MATCH($D87,'Ejemplo inventario'!$A$6:$A$305,0)),$I87=INDEX('Ejemplo inventario'!$H$6:$H$305,MATCH($D87,'Ejemplo inventario'!$A$6:$A$305,0))),"Autorizado en la ficha","Otra persona")))))</f>
        <v/>
      </c>
      <c r="K87" s="11" t="n"/>
      <c r="L87" s="11" t="n"/>
      <c r="M87" s="11" t="n"/>
      <c r="N87" s="11" t="n"/>
      <c r="O87" s="14">
        <f>IF($D87="","",IF($J87="Bicicleta no registrada","Revisar: bicicleta sin ficha en el inventario",IF($G87="Salida no permitida","Revisar: intento de salida sin autorización (no salió)",IF($G87&lt;&gt;"Sale","",IF($J87="Propietario","",IF($J87="Autorizado en la ficha","Informativa: sale con un autorizado de la ficha",IF(OR($K87="Sí, por citófono o llamada",$K87="Sí, por escrito"),"Informativa: sale con otra persona, autorizada por el propietario",IF($J87="Sin documento","Revisar: sale sin documento y sin autorización","Revisar: sale con otra persona sin autorización del propietario"))))))))</f>
        <v/>
      </c>
      <c r="P87" s="14">
        <f>IF($O87="","",COUNTIF($O$7:$O87,"?*"))</f>
        <v/>
      </c>
    </row>
    <row r="88" ht="18" customHeight="1">
      <c r="A88" s="14">
        <f>IF(AND($B88="",$D88=""),"",ROW()-6)</f>
        <v/>
      </c>
      <c r="B88" s="13" t="n"/>
      <c r="C88" s="15" t="n"/>
      <c r="D88" s="11" t="n"/>
      <c r="E88" s="14">
        <f>IF($D88="","",IFERROR(INDEX('Ejemplo inventario'!$B$6:$B$305,MATCH($D88,'Ejemplo inventario'!$A$6:$A$305,0)),"Sin ficha"))</f>
        <v/>
      </c>
      <c r="F88" s="14">
        <f>IF($D88="","",IFERROR(INDEX('Ejemplo inventario'!$C$6:$C$305,MATCH($D88,'Ejemplo inventario'!$A$6:$A$305,0)),"Sin ficha"))</f>
        <v/>
      </c>
      <c r="G88" s="11" t="n"/>
      <c r="H88" s="11" t="n"/>
      <c r="I88" s="12" t="n"/>
      <c r="J88" s="14">
        <f>IF($D88="","",IF(ISNA(MATCH($D88,'Ejemplo inventario'!$A$6:$A$305,0)),"Bicicleta no registrada",IF($I88="","Sin documento",IF($I88=INDEX('Ejemplo inventario'!$D$6:$D$305,MATCH($D88,'Ejemplo inventario'!$A$6:$A$305,0)),"Propietario",IF(OR($I88=INDEX('Ejemplo inventario'!$F$6:$F$305,MATCH($D88,'Ejemplo inventario'!$A$6:$A$305,0)),$I88=INDEX('Ejemplo inventario'!$H$6:$H$305,MATCH($D88,'Ejemplo inventario'!$A$6:$A$305,0))),"Autorizado en la ficha","Otra persona")))))</f>
        <v/>
      </c>
      <c r="K88" s="11" t="n"/>
      <c r="L88" s="11" t="n"/>
      <c r="M88" s="11" t="n"/>
      <c r="N88" s="11" t="n"/>
      <c r="O88" s="14">
        <f>IF($D88="","",IF($J88="Bicicleta no registrada","Revisar: bicicleta sin ficha en el inventario",IF($G88="Salida no permitida","Revisar: intento de salida sin autorización (no salió)",IF($G88&lt;&gt;"Sale","",IF($J88="Propietario","",IF($J88="Autorizado en la ficha","Informativa: sale con un autorizado de la ficha",IF(OR($K88="Sí, por citófono o llamada",$K88="Sí, por escrito"),"Informativa: sale con otra persona, autorizada por el propietario",IF($J88="Sin documento","Revisar: sale sin documento y sin autorización","Revisar: sale con otra persona sin autorización del propietario"))))))))</f>
        <v/>
      </c>
      <c r="P88" s="14">
        <f>IF($O88="","",COUNTIF($O$7:$O88,"?*"))</f>
        <v/>
      </c>
    </row>
    <row r="89" ht="18" customHeight="1">
      <c r="A89" s="14">
        <f>IF(AND($B89="",$D89=""),"",ROW()-6)</f>
        <v/>
      </c>
      <c r="B89" s="13" t="n"/>
      <c r="C89" s="15" t="n"/>
      <c r="D89" s="11" t="n"/>
      <c r="E89" s="14">
        <f>IF($D89="","",IFERROR(INDEX('Ejemplo inventario'!$B$6:$B$305,MATCH($D89,'Ejemplo inventario'!$A$6:$A$305,0)),"Sin ficha"))</f>
        <v/>
      </c>
      <c r="F89" s="14">
        <f>IF($D89="","",IFERROR(INDEX('Ejemplo inventario'!$C$6:$C$305,MATCH($D89,'Ejemplo inventario'!$A$6:$A$305,0)),"Sin ficha"))</f>
        <v/>
      </c>
      <c r="G89" s="11" t="n"/>
      <c r="H89" s="11" t="n"/>
      <c r="I89" s="12" t="n"/>
      <c r="J89" s="14">
        <f>IF($D89="","",IF(ISNA(MATCH($D89,'Ejemplo inventario'!$A$6:$A$305,0)),"Bicicleta no registrada",IF($I89="","Sin documento",IF($I89=INDEX('Ejemplo inventario'!$D$6:$D$305,MATCH($D89,'Ejemplo inventario'!$A$6:$A$305,0)),"Propietario",IF(OR($I89=INDEX('Ejemplo inventario'!$F$6:$F$305,MATCH($D89,'Ejemplo inventario'!$A$6:$A$305,0)),$I89=INDEX('Ejemplo inventario'!$H$6:$H$305,MATCH($D89,'Ejemplo inventario'!$A$6:$A$305,0))),"Autorizado en la ficha","Otra persona")))))</f>
        <v/>
      </c>
      <c r="K89" s="11" t="n"/>
      <c r="L89" s="11" t="n"/>
      <c r="M89" s="11" t="n"/>
      <c r="N89" s="11" t="n"/>
      <c r="O89" s="14">
        <f>IF($D89="","",IF($J89="Bicicleta no registrada","Revisar: bicicleta sin ficha en el inventario",IF($G89="Salida no permitida","Revisar: intento de salida sin autorización (no salió)",IF($G89&lt;&gt;"Sale","",IF($J89="Propietario","",IF($J89="Autorizado en la ficha","Informativa: sale con un autorizado de la ficha",IF(OR($K89="Sí, por citófono o llamada",$K89="Sí, por escrito"),"Informativa: sale con otra persona, autorizada por el propietario",IF($J89="Sin documento","Revisar: sale sin documento y sin autorización","Revisar: sale con otra persona sin autorización del propietario"))))))))</f>
        <v/>
      </c>
      <c r="P89" s="14">
        <f>IF($O89="","",COUNTIF($O$7:$O89,"?*"))</f>
        <v/>
      </c>
    </row>
    <row r="90" ht="18" customHeight="1">
      <c r="A90" s="14">
        <f>IF(AND($B90="",$D90=""),"",ROW()-6)</f>
        <v/>
      </c>
      <c r="B90" s="13" t="n"/>
      <c r="C90" s="15" t="n"/>
      <c r="D90" s="11" t="n"/>
      <c r="E90" s="14">
        <f>IF($D90="","",IFERROR(INDEX('Ejemplo inventario'!$B$6:$B$305,MATCH($D90,'Ejemplo inventario'!$A$6:$A$305,0)),"Sin ficha"))</f>
        <v/>
      </c>
      <c r="F90" s="14">
        <f>IF($D90="","",IFERROR(INDEX('Ejemplo inventario'!$C$6:$C$305,MATCH($D90,'Ejemplo inventario'!$A$6:$A$305,0)),"Sin ficha"))</f>
        <v/>
      </c>
      <c r="G90" s="11" t="n"/>
      <c r="H90" s="11" t="n"/>
      <c r="I90" s="12" t="n"/>
      <c r="J90" s="14">
        <f>IF($D90="","",IF(ISNA(MATCH($D90,'Ejemplo inventario'!$A$6:$A$305,0)),"Bicicleta no registrada",IF($I90="","Sin documento",IF($I90=INDEX('Ejemplo inventario'!$D$6:$D$305,MATCH($D90,'Ejemplo inventario'!$A$6:$A$305,0)),"Propietario",IF(OR($I90=INDEX('Ejemplo inventario'!$F$6:$F$305,MATCH($D90,'Ejemplo inventario'!$A$6:$A$305,0)),$I90=INDEX('Ejemplo inventario'!$H$6:$H$305,MATCH($D90,'Ejemplo inventario'!$A$6:$A$305,0))),"Autorizado en la ficha","Otra persona")))))</f>
        <v/>
      </c>
      <c r="K90" s="11" t="n"/>
      <c r="L90" s="11" t="n"/>
      <c r="M90" s="11" t="n"/>
      <c r="N90" s="11" t="n"/>
      <c r="O90" s="14">
        <f>IF($D90="","",IF($J90="Bicicleta no registrada","Revisar: bicicleta sin ficha en el inventario",IF($G90="Salida no permitida","Revisar: intento de salida sin autorización (no salió)",IF($G90&lt;&gt;"Sale","",IF($J90="Propietario","",IF($J90="Autorizado en la ficha","Informativa: sale con un autorizado de la ficha",IF(OR($K90="Sí, por citófono o llamada",$K90="Sí, por escrito"),"Informativa: sale con otra persona, autorizada por el propietario",IF($J90="Sin documento","Revisar: sale sin documento y sin autorización","Revisar: sale con otra persona sin autorización del propietario"))))))))</f>
        <v/>
      </c>
      <c r="P90" s="14">
        <f>IF($O90="","",COUNTIF($O$7:$O90,"?*"))</f>
        <v/>
      </c>
    </row>
    <row r="91" ht="18" customHeight="1">
      <c r="A91" s="14">
        <f>IF(AND($B91="",$D91=""),"",ROW()-6)</f>
        <v/>
      </c>
      <c r="B91" s="13" t="n"/>
      <c r="C91" s="15" t="n"/>
      <c r="D91" s="11" t="n"/>
      <c r="E91" s="14">
        <f>IF($D91="","",IFERROR(INDEX('Ejemplo inventario'!$B$6:$B$305,MATCH($D91,'Ejemplo inventario'!$A$6:$A$305,0)),"Sin ficha"))</f>
        <v/>
      </c>
      <c r="F91" s="14">
        <f>IF($D91="","",IFERROR(INDEX('Ejemplo inventario'!$C$6:$C$305,MATCH($D91,'Ejemplo inventario'!$A$6:$A$305,0)),"Sin ficha"))</f>
        <v/>
      </c>
      <c r="G91" s="11" t="n"/>
      <c r="H91" s="11" t="n"/>
      <c r="I91" s="12" t="n"/>
      <c r="J91" s="14">
        <f>IF($D91="","",IF(ISNA(MATCH($D91,'Ejemplo inventario'!$A$6:$A$305,0)),"Bicicleta no registrada",IF($I91="","Sin documento",IF($I91=INDEX('Ejemplo inventario'!$D$6:$D$305,MATCH($D91,'Ejemplo inventario'!$A$6:$A$305,0)),"Propietario",IF(OR($I91=INDEX('Ejemplo inventario'!$F$6:$F$305,MATCH($D91,'Ejemplo inventario'!$A$6:$A$305,0)),$I91=INDEX('Ejemplo inventario'!$H$6:$H$305,MATCH($D91,'Ejemplo inventario'!$A$6:$A$305,0))),"Autorizado en la ficha","Otra persona")))))</f>
        <v/>
      </c>
      <c r="K91" s="11" t="n"/>
      <c r="L91" s="11" t="n"/>
      <c r="M91" s="11" t="n"/>
      <c r="N91" s="11" t="n"/>
      <c r="O91" s="14">
        <f>IF($D91="","",IF($J91="Bicicleta no registrada","Revisar: bicicleta sin ficha en el inventario",IF($G91="Salida no permitida","Revisar: intento de salida sin autorización (no salió)",IF($G91&lt;&gt;"Sale","",IF($J91="Propietario","",IF($J91="Autorizado en la ficha","Informativa: sale con un autorizado de la ficha",IF(OR($K91="Sí, por citófono o llamada",$K91="Sí, por escrito"),"Informativa: sale con otra persona, autorizada por el propietario",IF($J91="Sin documento","Revisar: sale sin documento y sin autorización","Revisar: sale con otra persona sin autorización del propietario"))))))))</f>
        <v/>
      </c>
      <c r="P91" s="14">
        <f>IF($O91="","",COUNTIF($O$7:$O91,"?*"))</f>
        <v/>
      </c>
    </row>
    <row r="92" ht="18" customHeight="1">
      <c r="A92" s="14">
        <f>IF(AND($B92="",$D92=""),"",ROW()-6)</f>
        <v/>
      </c>
      <c r="B92" s="13" t="n"/>
      <c r="C92" s="15" t="n"/>
      <c r="D92" s="11" t="n"/>
      <c r="E92" s="14">
        <f>IF($D92="","",IFERROR(INDEX('Ejemplo inventario'!$B$6:$B$305,MATCH($D92,'Ejemplo inventario'!$A$6:$A$305,0)),"Sin ficha"))</f>
        <v/>
      </c>
      <c r="F92" s="14">
        <f>IF($D92="","",IFERROR(INDEX('Ejemplo inventario'!$C$6:$C$305,MATCH($D92,'Ejemplo inventario'!$A$6:$A$305,0)),"Sin ficha"))</f>
        <v/>
      </c>
      <c r="G92" s="11" t="n"/>
      <c r="H92" s="11" t="n"/>
      <c r="I92" s="12" t="n"/>
      <c r="J92" s="14">
        <f>IF($D92="","",IF(ISNA(MATCH($D92,'Ejemplo inventario'!$A$6:$A$305,0)),"Bicicleta no registrada",IF($I92="","Sin documento",IF($I92=INDEX('Ejemplo inventario'!$D$6:$D$305,MATCH($D92,'Ejemplo inventario'!$A$6:$A$305,0)),"Propietario",IF(OR($I92=INDEX('Ejemplo inventario'!$F$6:$F$305,MATCH($D92,'Ejemplo inventario'!$A$6:$A$305,0)),$I92=INDEX('Ejemplo inventario'!$H$6:$H$305,MATCH($D92,'Ejemplo inventario'!$A$6:$A$305,0))),"Autorizado en la ficha","Otra persona")))))</f>
        <v/>
      </c>
      <c r="K92" s="11" t="n"/>
      <c r="L92" s="11" t="n"/>
      <c r="M92" s="11" t="n"/>
      <c r="N92" s="11" t="n"/>
      <c r="O92" s="14">
        <f>IF($D92="","",IF($J92="Bicicleta no registrada","Revisar: bicicleta sin ficha en el inventario",IF($G92="Salida no permitida","Revisar: intento de salida sin autorización (no salió)",IF($G92&lt;&gt;"Sale","",IF($J92="Propietario","",IF($J92="Autorizado en la ficha","Informativa: sale con un autorizado de la ficha",IF(OR($K92="Sí, por citófono o llamada",$K92="Sí, por escrito"),"Informativa: sale con otra persona, autorizada por el propietario",IF($J92="Sin documento","Revisar: sale sin documento y sin autorización","Revisar: sale con otra persona sin autorización del propietario"))))))))</f>
        <v/>
      </c>
      <c r="P92" s="14">
        <f>IF($O92="","",COUNTIF($O$7:$O92,"?*"))</f>
        <v/>
      </c>
    </row>
    <row r="93" ht="18" customHeight="1">
      <c r="A93" s="14">
        <f>IF(AND($B93="",$D93=""),"",ROW()-6)</f>
        <v/>
      </c>
      <c r="B93" s="13" t="n"/>
      <c r="C93" s="15" t="n"/>
      <c r="D93" s="11" t="n"/>
      <c r="E93" s="14">
        <f>IF($D93="","",IFERROR(INDEX('Ejemplo inventario'!$B$6:$B$305,MATCH($D93,'Ejemplo inventario'!$A$6:$A$305,0)),"Sin ficha"))</f>
        <v/>
      </c>
      <c r="F93" s="14">
        <f>IF($D93="","",IFERROR(INDEX('Ejemplo inventario'!$C$6:$C$305,MATCH($D93,'Ejemplo inventario'!$A$6:$A$305,0)),"Sin ficha"))</f>
        <v/>
      </c>
      <c r="G93" s="11" t="n"/>
      <c r="H93" s="11" t="n"/>
      <c r="I93" s="12" t="n"/>
      <c r="J93" s="14">
        <f>IF($D93="","",IF(ISNA(MATCH($D93,'Ejemplo inventario'!$A$6:$A$305,0)),"Bicicleta no registrada",IF($I93="","Sin documento",IF($I93=INDEX('Ejemplo inventario'!$D$6:$D$305,MATCH($D93,'Ejemplo inventario'!$A$6:$A$305,0)),"Propietario",IF(OR($I93=INDEX('Ejemplo inventario'!$F$6:$F$305,MATCH($D93,'Ejemplo inventario'!$A$6:$A$305,0)),$I93=INDEX('Ejemplo inventario'!$H$6:$H$305,MATCH($D93,'Ejemplo inventario'!$A$6:$A$305,0))),"Autorizado en la ficha","Otra persona")))))</f>
        <v/>
      </c>
      <c r="K93" s="11" t="n"/>
      <c r="L93" s="11" t="n"/>
      <c r="M93" s="11" t="n"/>
      <c r="N93" s="11" t="n"/>
      <c r="O93" s="14">
        <f>IF($D93="","",IF($J93="Bicicleta no registrada","Revisar: bicicleta sin ficha en el inventario",IF($G93="Salida no permitida","Revisar: intento de salida sin autorización (no salió)",IF($G93&lt;&gt;"Sale","",IF($J93="Propietario","",IF($J93="Autorizado en la ficha","Informativa: sale con un autorizado de la ficha",IF(OR($K93="Sí, por citófono o llamada",$K93="Sí, por escrito"),"Informativa: sale con otra persona, autorizada por el propietario",IF($J93="Sin documento","Revisar: sale sin documento y sin autorización","Revisar: sale con otra persona sin autorización del propietario"))))))))</f>
        <v/>
      </c>
      <c r="P93" s="14">
        <f>IF($O93="","",COUNTIF($O$7:$O93,"?*"))</f>
        <v/>
      </c>
    </row>
    <row r="94" ht="18" customHeight="1">
      <c r="A94" s="14">
        <f>IF(AND($B94="",$D94=""),"",ROW()-6)</f>
        <v/>
      </c>
      <c r="B94" s="13" t="n"/>
      <c r="C94" s="15" t="n"/>
      <c r="D94" s="11" t="n"/>
      <c r="E94" s="14">
        <f>IF($D94="","",IFERROR(INDEX('Ejemplo inventario'!$B$6:$B$305,MATCH($D94,'Ejemplo inventario'!$A$6:$A$305,0)),"Sin ficha"))</f>
        <v/>
      </c>
      <c r="F94" s="14">
        <f>IF($D94="","",IFERROR(INDEX('Ejemplo inventario'!$C$6:$C$305,MATCH($D94,'Ejemplo inventario'!$A$6:$A$305,0)),"Sin ficha"))</f>
        <v/>
      </c>
      <c r="G94" s="11" t="n"/>
      <c r="H94" s="11" t="n"/>
      <c r="I94" s="12" t="n"/>
      <c r="J94" s="14">
        <f>IF($D94="","",IF(ISNA(MATCH($D94,'Ejemplo inventario'!$A$6:$A$305,0)),"Bicicleta no registrada",IF($I94="","Sin documento",IF($I94=INDEX('Ejemplo inventario'!$D$6:$D$305,MATCH($D94,'Ejemplo inventario'!$A$6:$A$305,0)),"Propietario",IF(OR($I94=INDEX('Ejemplo inventario'!$F$6:$F$305,MATCH($D94,'Ejemplo inventario'!$A$6:$A$305,0)),$I94=INDEX('Ejemplo inventario'!$H$6:$H$305,MATCH($D94,'Ejemplo inventario'!$A$6:$A$305,0))),"Autorizado en la ficha","Otra persona")))))</f>
        <v/>
      </c>
      <c r="K94" s="11" t="n"/>
      <c r="L94" s="11" t="n"/>
      <c r="M94" s="11" t="n"/>
      <c r="N94" s="11" t="n"/>
      <c r="O94" s="14">
        <f>IF($D94="","",IF($J94="Bicicleta no registrada","Revisar: bicicleta sin ficha en el inventario",IF($G94="Salida no permitida","Revisar: intento de salida sin autorización (no salió)",IF($G94&lt;&gt;"Sale","",IF($J94="Propietario","",IF($J94="Autorizado en la ficha","Informativa: sale con un autorizado de la ficha",IF(OR($K94="Sí, por citófono o llamada",$K94="Sí, por escrito"),"Informativa: sale con otra persona, autorizada por el propietario",IF($J94="Sin documento","Revisar: sale sin documento y sin autorización","Revisar: sale con otra persona sin autorización del propietario"))))))))</f>
        <v/>
      </c>
      <c r="P94" s="14">
        <f>IF($O94="","",COUNTIF($O$7:$O94,"?*"))</f>
        <v/>
      </c>
    </row>
    <row r="95" ht="18" customHeight="1">
      <c r="A95" s="14">
        <f>IF(AND($B95="",$D95=""),"",ROW()-6)</f>
        <v/>
      </c>
      <c r="B95" s="13" t="n"/>
      <c r="C95" s="15" t="n"/>
      <c r="D95" s="11" t="n"/>
      <c r="E95" s="14">
        <f>IF($D95="","",IFERROR(INDEX('Ejemplo inventario'!$B$6:$B$305,MATCH($D95,'Ejemplo inventario'!$A$6:$A$305,0)),"Sin ficha"))</f>
        <v/>
      </c>
      <c r="F95" s="14">
        <f>IF($D95="","",IFERROR(INDEX('Ejemplo inventario'!$C$6:$C$305,MATCH($D95,'Ejemplo inventario'!$A$6:$A$305,0)),"Sin ficha"))</f>
        <v/>
      </c>
      <c r="G95" s="11" t="n"/>
      <c r="H95" s="11" t="n"/>
      <c r="I95" s="12" t="n"/>
      <c r="J95" s="14">
        <f>IF($D95="","",IF(ISNA(MATCH($D95,'Ejemplo inventario'!$A$6:$A$305,0)),"Bicicleta no registrada",IF($I95="","Sin documento",IF($I95=INDEX('Ejemplo inventario'!$D$6:$D$305,MATCH($D95,'Ejemplo inventario'!$A$6:$A$305,0)),"Propietario",IF(OR($I95=INDEX('Ejemplo inventario'!$F$6:$F$305,MATCH($D95,'Ejemplo inventario'!$A$6:$A$305,0)),$I95=INDEX('Ejemplo inventario'!$H$6:$H$305,MATCH($D95,'Ejemplo inventario'!$A$6:$A$305,0))),"Autorizado en la ficha","Otra persona")))))</f>
        <v/>
      </c>
      <c r="K95" s="11" t="n"/>
      <c r="L95" s="11" t="n"/>
      <c r="M95" s="11" t="n"/>
      <c r="N95" s="11" t="n"/>
      <c r="O95" s="14">
        <f>IF($D95="","",IF($J95="Bicicleta no registrada","Revisar: bicicleta sin ficha en el inventario",IF($G95="Salida no permitida","Revisar: intento de salida sin autorización (no salió)",IF($G95&lt;&gt;"Sale","",IF($J95="Propietario","",IF($J95="Autorizado en la ficha","Informativa: sale con un autorizado de la ficha",IF(OR($K95="Sí, por citófono o llamada",$K95="Sí, por escrito"),"Informativa: sale con otra persona, autorizada por el propietario",IF($J95="Sin documento","Revisar: sale sin documento y sin autorización","Revisar: sale con otra persona sin autorización del propietario"))))))))</f>
        <v/>
      </c>
      <c r="P95" s="14">
        <f>IF($O95="","",COUNTIF($O$7:$O95,"?*"))</f>
        <v/>
      </c>
    </row>
    <row r="96" ht="18" customHeight="1">
      <c r="A96" s="14">
        <f>IF(AND($B96="",$D96=""),"",ROW()-6)</f>
        <v/>
      </c>
      <c r="B96" s="13" t="n"/>
      <c r="C96" s="15" t="n"/>
      <c r="D96" s="11" t="n"/>
      <c r="E96" s="14">
        <f>IF($D96="","",IFERROR(INDEX('Ejemplo inventario'!$B$6:$B$305,MATCH($D96,'Ejemplo inventario'!$A$6:$A$305,0)),"Sin ficha"))</f>
        <v/>
      </c>
      <c r="F96" s="14">
        <f>IF($D96="","",IFERROR(INDEX('Ejemplo inventario'!$C$6:$C$305,MATCH($D96,'Ejemplo inventario'!$A$6:$A$305,0)),"Sin ficha"))</f>
        <v/>
      </c>
      <c r="G96" s="11" t="n"/>
      <c r="H96" s="11" t="n"/>
      <c r="I96" s="12" t="n"/>
      <c r="J96" s="14">
        <f>IF($D96="","",IF(ISNA(MATCH($D96,'Ejemplo inventario'!$A$6:$A$305,0)),"Bicicleta no registrada",IF($I96="","Sin documento",IF($I96=INDEX('Ejemplo inventario'!$D$6:$D$305,MATCH($D96,'Ejemplo inventario'!$A$6:$A$305,0)),"Propietario",IF(OR($I96=INDEX('Ejemplo inventario'!$F$6:$F$305,MATCH($D96,'Ejemplo inventario'!$A$6:$A$305,0)),$I96=INDEX('Ejemplo inventario'!$H$6:$H$305,MATCH($D96,'Ejemplo inventario'!$A$6:$A$305,0))),"Autorizado en la ficha","Otra persona")))))</f>
        <v/>
      </c>
      <c r="K96" s="11" t="n"/>
      <c r="L96" s="11" t="n"/>
      <c r="M96" s="11" t="n"/>
      <c r="N96" s="11" t="n"/>
      <c r="O96" s="14">
        <f>IF($D96="","",IF($J96="Bicicleta no registrada","Revisar: bicicleta sin ficha en el inventario",IF($G96="Salida no permitida","Revisar: intento de salida sin autorización (no salió)",IF($G96&lt;&gt;"Sale","",IF($J96="Propietario","",IF($J96="Autorizado en la ficha","Informativa: sale con un autorizado de la ficha",IF(OR($K96="Sí, por citófono o llamada",$K96="Sí, por escrito"),"Informativa: sale con otra persona, autorizada por el propietario",IF($J96="Sin documento","Revisar: sale sin documento y sin autorización","Revisar: sale con otra persona sin autorización del propietario"))))))))</f>
        <v/>
      </c>
      <c r="P96" s="14">
        <f>IF($O96="","",COUNTIF($O$7:$O96,"?*"))</f>
        <v/>
      </c>
    </row>
    <row r="97" ht="18" customHeight="1">
      <c r="A97" s="14">
        <f>IF(AND($B97="",$D97=""),"",ROW()-6)</f>
        <v/>
      </c>
      <c r="B97" s="13" t="n"/>
      <c r="C97" s="15" t="n"/>
      <c r="D97" s="11" t="n"/>
      <c r="E97" s="14">
        <f>IF($D97="","",IFERROR(INDEX('Ejemplo inventario'!$B$6:$B$305,MATCH($D97,'Ejemplo inventario'!$A$6:$A$305,0)),"Sin ficha"))</f>
        <v/>
      </c>
      <c r="F97" s="14">
        <f>IF($D97="","",IFERROR(INDEX('Ejemplo inventario'!$C$6:$C$305,MATCH($D97,'Ejemplo inventario'!$A$6:$A$305,0)),"Sin ficha"))</f>
        <v/>
      </c>
      <c r="G97" s="11" t="n"/>
      <c r="H97" s="11" t="n"/>
      <c r="I97" s="12" t="n"/>
      <c r="J97" s="14">
        <f>IF($D97="","",IF(ISNA(MATCH($D97,'Ejemplo inventario'!$A$6:$A$305,0)),"Bicicleta no registrada",IF($I97="","Sin documento",IF($I97=INDEX('Ejemplo inventario'!$D$6:$D$305,MATCH($D97,'Ejemplo inventario'!$A$6:$A$305,0)),"Propietario",IF(OR($I97=INDEX('Ejemplo inventario'!$F$6:$F$305,MATCH($D97,'Ejemplo inventario'!$A$6:$A$305,0)),$I97=INDEX('Ejemplo inventario'!$H$6:$H$305,MATCH($D97,'Ejemplo inventario'!$A$6:$A$305,0))),"Autorizado en la ficha","Otra persona")))))</f>
        <v/>
      </c>
      <c r="K97" s="11" t="n"/>
      <c r="L97" s="11" t="n"/>
      <c r="M97" s="11" t="n"/>
      <c r="N97" s="11" t="n"/>
      <c r="O97" s="14">
        <f>IF($D97="","",IF($J97="Bicicleta no registrada","Revisar: bicicleta sin ficha en el inventario",IF($G97="Salida no permitida","Revisar: intento de salida sin autorización (no salió)",IF($G97&lt;&gt;"Sale","",IF($J97="Propietario","",IF($J97="Autorizado en la ficha","Informativa: sale con un autorizado de la ficha",IF(OR($K97="Sí, por citófono o llamada",$K97="Sí, por escrito"),"Informativa: sale con otra persona, autorizada por el propietario",IF($J97="Sin documento","Revisar: sale sin documento y sin autorización","Revisar: sale con otra persona sin autorización del propietario"))))))))</f>
        <v/>
      </c>
      <c r="P97" s="14">
        <f>IF($O97="","",COUNTIF($O$7:$O97,"?*"))</f>
        <v/>
      </c>
    </row>
    <row r="98" ht="18" customHeight="1">
      <c r="A98" s="14">
        <f>IF(AND($B98="",$D98=""),"",ROW()-6)</f>
        <v/>
      </c>
      <c r="B98" s="13" t="n"/>
      <c r="C98" s="15" t="n"/>
      <c r="D98" s="11" t="n"/>
      <c r="E98" s="14">
        <f>IF($D98="","",IFERROR(INDEX('Ejemplo inventario'!$B$6:$B$305,MATCH($D98,'Ejemplo inventario'!$A$6:$A$305,0)),"Sin ficha"))</f>
        <v/>
      </c>
      <c r="F98" s="14">
        <f>IF($D98="","",IFERROR(INDEX('Ejemplo inventario'!$C$6:$C$305,MATCH($D98,'Ejemplo inventario'!$A$6:$A$305,0)),"Sin ficha"))</f>
        <v/>
      </c>
      <c r="G98" s="11" t="n"/>
      <c r="H98" s="11" t="n"/>
      <c r="I98" s="12" t="n"/>
      <c r="J98" s="14">
        <f>IF($D98="","",IF(ISNA(MATCH($D98,'Ejemplo inventario'!$A$6:$A$305,0)),"Bicicleta no registrada",IF($I98="","Sin documento",IF($I98=INDEX('Ejemplo inventario'!$D$6:$D$305,MATCH($D98,'Ejemplo inventario'!$A$6:$A$305,0)),"Propietario",IF(OR($I98=INDEX('Ejemplo inventario'!$F$6:$F$305,MATCH($D98,'Ejemplo inventario'!$A$6:$A$305,0)),$I98=INDEX('Ejemplo inventario'!$H$6:$H$305,MATCH($D98,'Ejemplo inventario'!$A$6:$A$305,0))),"Autorizado en la ficha","Otra persona")))))</f>
        <v/>
      </c>
      <c r="K98" s="11" t="n"/>
      <c r="L98" s="11" t="n"/>
      <c r="M98" s="11" t="n"/>
      <c r="N98" s="11" t="n"/>
      <c r="O98" s="14">
        <f>IF($D98="","",IF($J98="Bicicleta no registrada","Revisar: bicicleta sin ficha en el inventario",IF($G98="Salida no permitida","Revisar: intento de salida sin autorización (no salió)",IF($G98&lt;&gt;"Sale","",IF($J98="Propietario","",IF($J98="Autorizado en la ficha","Informativa: sale con un autorizado de la ficha",IF(OR($K98="Sí, por citófono o llamada",$K98="Sí, por escrito"),"Informativa: sale con otra persona, autorizada por el propietario",IF($J98="Sin documento","Revisar: sale sin documento y sin autorización","Revisar: sale con otra persona sin autorización del propietario"))))))))</f>
        <v/>
      </c>
      <c r="P98" s="14">
        <f>IF($O98="","",COUNTIF($O$7:$O98,"?*"))</f>
        <v/>
      </c>
    </row>
    <row r="99" ht="18" customHeight="1">
      <c r="A99" s="14">
        <f>IF(AND($B99="",$D99=""),"",ROW()-6)</f>
        <v/>
      </c>
      <c r="B99" s="13" t="n"/>
      <c r="C99" s="15" t="n"/>
      <c r="D99" s="11" t="n"/>
      <c r="E99" s="14">
        <f>IF($D99="","",IFERROR(INDEX('Ejemplo inventario'!$B$6:$B$305,MATCH($D99,'Ejemplo inventario'!$A$6:$A$305,0)),"Sin ficha"))</f>
        <v/>
      </c>
      <c r="F99" s="14">
        <f>IF($D99="","",IFERROR(INDEX('Ejemplo inventario'!$C$6:$C$305,MATCH($D99,'Ejemplo inventario'!$A$6:$A$305,0)),"Sin ficha"))</f>
        <v/>
      </c>
      <c r="G99" s="11" t="n"/>
      <c r="H99" s="11" t="n"/>
      <c r="I99" s="12" t="n"/>
      <c r="J99" s="14">
        <f>IF($D99="","",IF(ISNA(MATCH($D99,'Ejemplo inventario'!$A$6:$A$305,0)),"Bicicleta no registrada",IF($I99="","Sin documento",IF($I99=INDEX('Ejemplo inventario'!$D$6:$D$305,MATCH($D99,'Ejemplo inventario'!$A$6:$A$305,0)),"Propietario",IF(OR($I99=INDEX('Ejemplo inventario'!$F$6:$F$305,MATCH($D99,'Ejemplo inventario'!$A$6:$A$305,0)),$I99=INDEX('Ejemplo inventario'!$H$6:$H$305,MATCH($D99,'Ejemplo inventario'!$A$6:$A$305,0))),"Autorizado en la ficha","Otra persona")))))</f>
        <v/>
      </c>
      <c r="K99" s="11" t="n"/>
      <c r="L99" s="11" t="n"/>
      <c r="M99" s="11" t="n"/>
      <c r="N99" s="11" t="n"/>
      <c r="O99" s="14">
        <f>IF($D99="","",IF($J99="Bicicleta no registrada","Revisar: bicicleta sin ficha en el inventario",IF($G99="Salida no permitida","Revisar: intento de salida sin autorización (no salió)",IF($G99&lt;&gt;"Sale","",IF($J99="Propietario","",IF($J99="Autorizado en la ficha","Informativa: sale con un autorizado de la ficha",IF(OR($K99="Sí, por citófono o llamada",$K99="Sí, por escrito"),"Informativa: sale con otra persona, autorizada por el propietario",IF($J99="Sin documento","Revisar: sale sin documento y sin autorización","Revisar: sale con otra persona sin autorización del propietario"))))))))</f>
        <v/>
      </c>
      <c r="P99" s="14">
        <f>IF($O99="","",COUNTIF($O$7:$O99,"?*"))</f>
        <v/>
      </c>
    </row>
    <row r="100" ht="18" customHeight="1">
      <c r="A100" s="14">
        <f>IF(AND($B100="",$D100=""),"",ROW()-6)</f>
        <v/>
      </c>
      <c r="B100" s="13" t="n"/>
      <c r="C100" s="15" t="n"/>
      <c r="D100" s="11" t="n"/>
      <c r="E100" s="14">
        <f>IF($D100="","",IFERROR(INDEX('Ejemplo inventario'!$B$6:$B$305,MATCH($D100,'Ejemplo inventario'!$A$6:$A$305,0)),"Sin ficha"))</f>
        <v/>
      </c>
      <c r="F100" s="14">
        <f>IF($D100="","",IFERROR(INDEX('Ejemplo inventario'!$C$6:$C$305,MATCH($D100,'Ejemplo inventario'!$A$6:$A$305,0)),"Sin ficha"))</f>
        <v/>
      </c>
      <c r="G100" s="11" t="n"/>
      <c r="H100" s="11" t="n"/>
      <c r="I100" s="12" t="n"/>
      <c r="J100" s="14">
        <f>IF($D100="","",IF(ISNA(MATCH($D100,'Ejemplo inventario'!$A$6:$A$305,0)),"Bicicleta no registrada",IF($I100="","Sin documento",IF($I100=INDEX('Ejemplo inventario'!$D$6:$D$305,MATCH($D100,'Ejemplo inventario'!$A$6:$A$305,0)),"Propietario",IF(OR($I100=INDEX('Ejemplo inventario'!$F$6:$F$305,MATCH($D100,'Ejemplo inventario'!$A$6:$A$305,0)),$I100=INDEX('Ejemplo inventario'!$H$6:$H$305,MATCH($D100,'Ejemplo inventario'!$A$6:$A$305,0))),"Autorizado en la ficha","Otra persona")))))</f>
        <v/>
      </c>
      <c r="K100" s="11" t="n"/>
      <c r="L100" s="11" t="n"/>
      <c r="M100" s="11" t="n"/>
      <c r="N100" s="11" t="n"/>
      <c r="O100" s="14">
        <f>IF($D100="","",IF($J100="Bicicleta no registrada","Revisar: bicicleta sin ficha en el inventario",IF($G100="Salida no permitida","Revisar: intento de salida sin autorización (no salió)",IF($G100&lt;&gt;"Sale","",IF($J100="Propietario","",IF($J100="Autorizado en la ficha","Informativa: sale con un autorizado de la ficha",IF(OR($K100="Sí, por citófono o llamada",$K100="Sí, por escrito"),"Informativa: sale con otra persona, autorizada por el propietario",IF($J100="Sin documento","Revisar: sale sin documento y sin autorización","Revisar: sale con otra persona sin autorización del propietario"))))))))</f>
        <v/>
      </c>
      <c r="P100" s="14">
        <f>IF($O100="","",COUNTIF($O$7:$O100,"?*"))</f>
        <v/>
      </c>
    </row>
    <row r="101" ht="18" customHeight="1">
      <c r="A101" s="14">
        <f>IF(AND($B101="",$D101=""),"",ROW()-6)</f>
        <v/>
      </c>
      <c r="B101" s="13" t="n"/>
      <c r="C101" s="15" t="n"/>
      <c r="D101" s="11" t="n"/>
      <c r="E101" s="14">
        <f>IF($D101="","",IFERROR(INDEX('Ejemplo inventario'!$B$6:$B$305,MATCH($D101,'Ejemplo inventario'!$A$6:$A$305,0)),"Sin ficha"))</f>
        <v/>
      </c>
      <c r="F101" s="14">
        <f>IF($D101="","",IFERROR(INDEX('Ejemplo inventario'!$C$6:$C$305,MATCH($D101,'Ejemplo inventario'!$A$6:$A$305,0)),"Sin ficha"))</f>
        <v/>
      </c>
      <c r="G101" s="11" t="n"/>
      <c r="H101" s="11" t="n"/>
      <c r="I101" s="12" t="n"/>
      <c r="J101" s="14">
        <f>IF($D101="","",IF(ISNA(MATCH($D101,'Ejemplo inventario'!$A$6:$A$305,0)),"Bicicleta no registrada",IF($I101="","Sin documento",IF($I101=INDEX('Ejemplo inventario'!$D$6:$D$305,MATCH($D101,'Ejemplo inventario'!$A$6:$A$305,0)),"Propietario",IF(OR($I101=INDEX('Ejemplo inventario'!$F$6:$F$305,MATCH($D101,'Ejemplo inventario'!$A$6:$A$305,0)),$I101=INDEX('Ejemplo inventario'!$H$6:$H$305,MATCH($D101,'Ejemplo inventario'!$A$6:$A$305,0))),"Autorizado en la ficha","Otra persona")))))</f>
        <v/>
      </c>
      <c r="K101" s="11" t="n"/>
      <c r="L101" s="11" t="n"/>
      <c r="M101" s="11" t="n"/>
      <c r="N101" s="11" t="n"/>
      <c r="O101" s="14">
        <f>IF($D101="","",IF($J101="Bicicleta no registrada","Revisar: bicicleta sin ficha en el inventario",IF($G101="Salida no permitida","Revisar: intento de salida sin autorización (no salió)",IF($G101&lt;&gt;"Sale","",IF($J101="Propietario","",IF($J101="Autorizado en la ficha","Informativa: sale con un autorizado de la ficha",IF(OR($K101="Sí, por citófono o llamada",$K101="Sí, por escrito"),"Informativa: sale con otra persona, autorizada por el propietario",IF($J101="Sin documento","Revisar: sale sin documento y sin autorización","Revisar: sale con otra persona sin autorización del propietario"))))))))</f>
        <v/>
      </c>
      <c r="P101" s="14">
        <f>IF($O101="","",COUNTIF($O$7:$O101,"?*"))</f>
        <v/>
      </c>
    </row>
    <row r="102" ht="18" customHeight="1">
      <c r="A102" s="14">
        <f>IF(AND($B102="",$D102=""),"",ROW()-6)</f>
        <v/>
      </c>
      <c r="B102" s="13" t="n"/>
      <c r="C102" s="15" t="n"/>
      <c r="D102" s="11" t="n"/>
      <c r="E102" s="14">
        <f>IF($D102="","",IFERROR(INDEX('Ejemplo inventario'!$B$6:$B$305,MATCH($D102,'Ejemplo inventario'!$A$6:$A$305,0)),"Sin ficha"))</f>
        <v/>
      </c>
      <c r="F102" s="14">
        <f>IF($D102="","",IFERROR(INDEX('Ejemplo inventario'!$C$6:$C$305,MATCH($D102,'Ejemplo inventario'!$A$6:$A$305,0)),"Sin ficha"))</f>
        <v/>
      </c>
      <c r="G102" s="11" t="n"/>
      <c r="H102" s="11" t="n"/>
      <c r="I102" s="12" t="n"/>
      <c r="J102" s="14">
        <f>IF($D102="","",IF(ISNA(MATCH($D102,'Ejemplo inventario'!$A$6:$A$305,0)),"Bicicleta no registrada",IF($I102="","Sin documento",IF($I102=INDEX('Ejemplo inventario'!$D$6:$D$305,MATCH($D102,'Ejemplo inventario'!$A$6:$A$305,0)),"Propietario",IF(OR($I102=INDEX('Ejemplo inventario'!$F$6:$F$305,MATCH($D102,'Ejemplo inventario'!$A$6:$A$305,0)),$I102=INDEX('Ejemplo inventario'!$H$6:$H$305,MATCH($D102,'Ejemplo inventario'!$A$6:$A$305,0))),"Autorizado en la ficha","Otra persona")))))</f>
        <v/>
      </c>
      <c r="K102" s="11" t="n"/>
      <c r="L102" s="11" t="n"/>
      <c r="M102" s="11" t="n"/>
      <c r="N102" s="11" t="n"/>
      <c r="O102" s="14">
        <f>IF($D102="","",IF($J102="Bicicleta no registrada","Revisar: bicicleta sin ficha en el inventario",IF($G102="Salida no permitida","Revisar: intento de salida sin autorización (no salió)",IF($G102&lt;&gt;"Sale","",IF($J102="Propietario","",IF($J102="Autorizado en la ficha","Informativa: sale con un autorizado de la ficha",IF(OR($K102="Sí, por citófono o llamada",$K102="Sí, por escrito"),"Informativa: sale con otra persona, autorizada por el propietario",IF($J102="Sin documento","Revisar: sale sin documento y sin autorización","Revisar: sale con otra persona sin autorización del propietario"))))))))</f>
        <v/>
      </c>
      <c r="P102" s="14">
        <f>IF($O102="","",COUNTIF($O$7:$O102,"?*"))</f>
        <v/>
      </c>
    </row>
    <row r="103" ht="18" customHeight="1">
      <c r="A103" s="14">
        <f>IF(AND($B103="",$D103=""),"",ROW()-6)</f>
        <v/>
      </c>
      <c r="B103" s="13" t="n"/>
      <c r="C103" s="15" t="n"/>
      <c r="D103" s="11" t="n"/>
      <c r="E103" s="14">
        <f>IF($D103="","",IFERROR(INDEX('Ejemplo inventario'!$B$6:$B$305,MATCH($D103,'Ejemplo inventario'!$A$6:$A$305,0)),"Sin ficha"))</f>
        <v/>
      </c>
      <c r="F103" s="14">
        <f>IF($D103="","",IFERROR(INDEX('Ejemplo inventario'!$C$6:$C$305,MATCH($D103,'Ejemplo inventario'!$A$6:$A$305,0)),"Sin ficha"))</f>
        <v/>
      </c>
      <c r="G103" s="11" t="n"/>
      <c r="H103" s="11" t="n"/>
      <c r="I103" s="12" t="n"/>
      <c r="J103" s="14">
        <f>IF($D103="","",IF(ISNA(MATCH($D103,'Ejemplo inventario'!$A$6:$A$305,0)),"Bicicleta no registrada",IF($I103="","Sin documento",IF($I103=INDEX('Ejemplo inventario'!$D$6:$D$305,MATCH($D103,'Ejemplo inventario'!$A$6:$A$305,0)),"Propietario",IF(OR($I103=INDEX('Ejemplo inventario'!$F$6:$F$305,MATCH($D103,'Ejemplo inventario'!$A$6:$A$305,0)),$I103=INDEX('Ejemplo inventario'!$H$6:$H$305,MATCH($D103,'Ejemplo inventario'!$A$6:$A$305,0))),"Autorizado en la ficha","Otra persona")))))</f>
        <v/>
      </c>
      <c r="K103" s="11" t="n"/>
      <c r="L103" s="11" t="n"/>
      <c r="M103" s="11" t="n"/>
      <c r="N103" s="11" t="n"/>
      <c r="O103" s="14">
        <f>IF($D103="","",IF($J103="Bicicleta no registrada","Revisar: bicicleta sin ficha en el inventario",IF($G103="Salida no permitida","Revisar: intento de salida sin autorización (no salió)",IF($G103&lt;&gt;"Sale","",IF($J103="Propietario","",IF($J103="Autorizado en la ficha","Informativa: sale con un autorizado de la ficha",IF(OR($K103="Sí, por citófono o llamada",$K103="Sí, por escrito"),"Informativa: sale con otra persona, autorizada por el propietario",IF($J103="Sin documento","Revisar: sale sin documento y sin autorización","Revisar: sale con otra persona sin autorización del propietario"))))))))</f>
        <v/>
      </c>
      <c r="P103" s="14">
        <f>IF($O103="","",COUNTIF($O$7:$O103,"?*"))</f>
        <v/>
      </c>
    </row>
    <row r="104" ht="18" customHeight="1">
      <c r="A104" s="14">
        <f>IF(AND($B104="",$D104=""),"",ROW()-6)</f>
        <v/>
      </c>
      <c r="B104" s="13" t="n"/>
      <c r="C104" s="15" t="n"/>
      <c r="D104" s="11" t="n"/>
      <c r="E104" s="14">
        <f>IF($D104="","",IFERROR(INDEX('Ejemplo inventario'!$B$6:$B$305,MATCH($D104,'Ejemplo inventario'!$A$6:$A$305,0)),"Sin ficha"))</f>
        <v/>
      </c>
      <c r="F104" s="14">
        <f>IF($D104="","",IFERROR(INDEX('Ejemplo inventario'!$C$6:$C$305,MATCH($D104,'Ejemplo inventario'!$A$6:$A$305,0)),"Sin ficha"))</f>
        <v/>
      </c>
      <c r="G104" s="11" t="n"/>
      <c r="H104" s="11" t="n"/>
      <c r="I104" s="12" t="n"/>
      <c r="J104" s="14">
        <f>IF($D104="","",IF(ISNA(MATCH($D104,'Ejemplo inventario'!$A$6:$A$305,0)),"Bicicleta no registrada",IF($I104="","Sin documento",IF($I104=INDEX('Ejemplo inventario'!$D$6:$D$305,MATCH($D104,'Ejemplo inventario'!$A$6:$A$305,0)),"Propietario",IF(OR($I104=INDEX('Ejemplo inventario'!$F$6:$F$305,MATCH($D104,'Ejemplo inventario'!$A$6:$A$305,0)),$I104=INDEX('Ejemplo inventario'!$H$6:$H$305,MATCH($D104,'Ejemplo inventario'!$A$6:$A$305,0))),"Autorizado en la ficha","Otra persona")))))</f>
        <v/>
      </c>
      <c r="K104" s="11" t="n"/>
      <c r="L104" s="11" t="n"/>
      <c r="M104" s="11" t="n"/>
      <c r="N104" s="11" t="n"/>
      <c r="O104" s="14">
        <f>IF($D104="","",IF($J104="Bicicleta no registrada","Revisar: bicicleta sin ficha en el inventario",IF($G104="Salida no permitida","Revisar: intento de salida sin autorización (no salió)",IF($G104&lt;&gt;"Sale","",IF($J104="Propietario","",IF($J104="Autorizado en la ficha","Informativa: sale con un autorizado de la ficha",IF(OR($K104="Sí, por citófono o llamada",$K104="Sí, por escrito"),"Informativa: sale con otra persona, autorizada por el propietario",IF($J104="Sin documento","Revisar: sale sin documento y sin autorización","Revisar: sale con otra persona sin autorización del propietario"))))))))</f>
        <v/>
      </c>
      <c r="P104" s="14">
        <f>IF($O104="","",COUNTIF($O$7:$O104,"?*"))</f>
        <v/>
      </c>
    </row>
    <row r="105" ht="18" customHeight="1">
      <c r="A105" s="14">
        <f>IF(AND($B105="",$D105=""),"",ROW()-6)</f>
        <v/>
      </c>
      <c r="B105" s="13" t="n"/>
      <c r="C105" s="15" t="n"/>
      <c r="D105" s="11" t="n"/>
      <c r="E105" s="14">
        <f>IF($D105="","",IFERROR(INDEX('Ejemplo inventario'!$B$6:$B$305,MATCH($D105,'Ejemplo inventario'!$A$6:$A$305,0)),"Sin ficha"))</f>
        <v/>
      </c>
      <c r="F105" s="14">
        <f>IF($D105="","",IFERROR(INDEX('Ejemplo inventario'!$C$6:$C$305,MATCH($D105,'Ejemplo inventario'!$A$6:$A$305,0)),"Sin ficha"))</f>
        <v/>
      </c>
      <c r="G105" s="11" t="n"/>
      <c r="H105" s="11" t="n"/>
      <c r="I105" s="12" t="n"/>
      <c r="J105" s="14">
        <f>IF($D105="","",IF(ISNA(MATCH($D105,'Ejemplo inventario'!$A$6:$A$305,0)),"Bicicleta no registrada",IF($I105="","Sin documento",IF($I105=INDEX('Ejemplo inventario'!$D$6:$D$305,MATCH($D105,'Ejemplo inventario'!$A$6:$A$305,0)),"Propietario",IF(OR($I105=INDEX('Ejemplo inventario'!$F$6:$F$305,MATCH($D105,'Ejemplo inventario'!$A$6:$A$305,0)),$I105=INDEX('Ejemplo inventario'!$H$6:$H$305,MATCH($D105,'Ejemplo inventario'!$A$6:$A$305,0))),"Autorizado en la ficha","Otra persona")))))</f>
        <v/>
      </c>
      <c r="K105" s="11" t="n"/>
      <c r="L105" s="11" t="n"/>
      <c r="M105" s="11" t="n"/>
      <c r="N105" s="11" t="n"/>
      <c r="O105" s="14">
        <f>IF($D105="","",IF($J105="Bicicleta no registrada","Revisar: bicicleta sin ficha en el inventario",IF($G105="Salida no permitida","Revisar: intento de salida sin autorización (no salió)",IF($G105&lt;&gt;"Sale","",IF($J105="Propietario","",IF($J105="Autorizado en la ficha","Informativa: sale con un autorizado de la ficha",IF(OR($K105="Sí, por citófono o llamada",$K105="Sí, por escrito"),"Informativa: sale con otra persona, autorizada por el propietario",IF($J105="Sin documento","Revisar: sale sin documento y sin autorización","Revisar: sale con otra persona sin autorización del propietario"))))))))</f>
        <v/>
      </c>
      <c r="P105" s="14">
        <f>IF($O105="","",COUNTIF($O$7:$O105,"?*"))</f>
        <v/>
      </c>
    </row>
    <row r="106" ht="18" customHeight="1">
      <c r="A106" s="14">
        <f>IF(AND($B106="",$D106=""),"",ROW()-6)</f>
        <v/>
      </c>
      <c r="B106" s="13" t="n"/>
      <c r="C106" s="15" t="n"/>
      <c r="D106" s="11" t="n"/>
      <c r="E106" s="14">
        <f>IF($D106="","",IFERROR(INDEX('Ejemplo inventario'!$B$6:$B$305,MATCH($D106,'Ejemplo inventario'!$A$6:$A$305,0)),"Sin ficha"))</f>
        <v/>
      </c>
      <c r="F106" s="14">
        <f>IF($D106="","",IFERROR(INDEX('Ejemplo inventario'!$C$6:$C$305,MATCH($D106,'Ejemplo inventario'!$A$6:$A$305,0)),"Sin ficha"))</f>
        <v/>
      </c>
      <c r="G106" s="11" t="n"/>
      <c r="H106" s="11" t="n"/>
      <c r="I106" s="12" t="n"/>
      <c r="J106" s="14">
        <f>IF($D106="","",IF(ISNA(MATCH($D106,'Ejemplo inventario'!$A$6:$A$305,0)),"Bicicleta no registrada",IF($I106="","Sin documento",IF($I106=INDEX('Ejemplo inventario'!$D$6:$D$305,MATCH($D106,'Ejemplo inventario'!$A$6:$A$305,0)),"Propietario",IF(OR($I106=INDEX('Ejemplo inventario'!$F$6:$F$305,MATCH($D106,'Ejemplo inventario'!$A$6:$A$305,0)),$I106=INDEX('Ejemplo inventario'!$H$6:$H$305,MATCH($D106,'Ejemplo inventario'!$A$6:$A$305,0))),"Autorizado en la ficha","Otra persona")))))</f>
        <v/>
      </c>
      <c r="K106" s="11" t="n"/>
      <c r="L106" s="11" t="n"/>
      <c r="M106" s="11" t="n"/>
      <c r="N106" s="11" t="n"/>
      <c r="O106" s="14">
        <f>IF($D106="","",IF($J106="Bicicleta no registrada","Revisar: bicicleta sin ficha en el inventario",IF($G106="Salida no permitida","Revisar: intento de salida sin autorización (no salió)",IF($G106&lt;&gt;"Sale","",IF($J106="Propietario","",IF($J106="Autorizado en la ficha","Informativa: sale con un autorizado de la ficha",IF(OR($K106="Sí, por citófono o llamada",$K106="Sí, por escrito"),"Informativa: sale con otra persona, autorizada por el propietario",IF($J106="Sin documento","Revisar: sale sin documento y sin autorización","Revisar: sale con otra persona sin autorización del propietario"))))))))</f>
        <v/>
      </c>
      <c r="P106" s="14">
        <f>IF($O106="","",COUNTIF($O$7:$O106,"?*"))</f>
        <v/>
      </c>
    </row>
    <row r="107" ht="18" customHeight="1">
      <c r="A107" s="14">
        <f>IF(AND($B107="",$D107=""),"",ROW()-6)</f>
        <v/>
      </c>
      <c r="B107" s="13" t="n"/>
      <c r="C107" s="15" t="n"/>
      <c r="D107" s="11" t="n"/>
      <c r="E107" s="14">
        <f>IF($D107="","",IFERROR(INDEX('Ejemplo inventario'!$B$6:$B$305,MATCH($D107,'Ejemplo inventario'!$A$6:$A$305,0)),"Sin ficha"))</f>
        <v/>
      </c>
      <c r="F107" s="14">
        <f>IF($D107="","",IFERROR(INDEX('Ejemplo inventario'!$C$6:$C$305,MATCH($D107,'Ejemplo inventario'!$A$6:$A$305,0)),"Sin ficha"))</f>
        <v/>
      </c>
      <c r="G107" s="11" t="n"/>
      <c r="H107" s="11" t="n"/>
      <c r="I107" s="12" t="n"/>
      <c r="J107" s="14">
        <f>IF($D107="","",IF(ISNA(MATCH($D107,'Ejemplo inventario'!$A$6:$A$305,0)),"Bicicleta no registrada",IF($I107="","Sin documento",IF($I107=INDEX('Ejemplo inventario'!$D$6:$D$305,MATCH($D107,'Ejemplo inventario'!$A$6:$A$305,0)),"Propietario",IF(OR($I107=INDEX('Ejemplo inventario'!$F$6:$F$305,MATCH($D107,'Ejemplo inventario'!$A$6:$A$305,0)),$I107=INDEX('Ejemplo inventario'!$H$6:$H$305,MATCH($D107,'Ejemplo inventario'!$A$6:$A$305,0))),"Autorizado en la ficha","Otra persona")))))</f>
        <v/>
      </c>
      <c r="K107" s="11" t="n"/>
      <c r="L107" s="11" t="n"/>
      <c r="M107" s="11" t="n"/>
      <c r="N107" s="11" t="n"/>
      <c r="O107" s="14">
        <f>IF($D107="","",IF($J107="Bicicleta no registrada","Revisar: bicicleta sin ficha en el inventario",IF($G107="Salida no permitida","Revisar: intento de salida sin autorización (no salió)",IF($G107&lt;&gt;"Sale","",IF($J107="Propietario","",IF($J107="Autorizado en la ficha","Informativa: sale con un autorizado de la ficha",IF(OR($K107="Sí, por citófono o llamada",$K107="Sí, por escrito"),"Informativa: sale con otra persona, autorizada por el propietario",IF($J107="Sin documento","Revisar: sale sin documento y sin autorización","Revisar: sale con otra persona sin autorización del propietario"))))))))</f>
        <v/>
      </c>
      <c r="P107" s="14">
        <f>IF($O107="","",COUNTIF($O$7:$O107,"?*"))</f>
        <v/>
      </c>
    </row>
    <row r="108" ht="18" customHeight="1">
      <c r="A108" s="14">
        <f>IF(AND($B108="",$D108=""),"",ROW()-6)</f>
        <v/>
      </c>
      <c r="B108" s="13" t="n"/>
      <c r="C108" s="15" t="n"/>
      <c r="D108" s="11" t="n"/>
      <c r="E108" s="14">
        <f>IF($D108="","",IFERROR(INDEX('Ejemplo inventario'!$B$6:$B$305,MATCH($D108,'Ejemplo inventario'!$A$6:$A$305,0)),"Sin ficha"))</f>
        <v/>
      </c>
      <c r="F108" s="14">
        <f>IF($D108="","",IFERROR(INDEX('Ejemplo inventario'!$C$6:$C$305,MATCH($D108,'Ejemplo inventario'!$A$6:$A$305,0)),"Sin ficha"))</f>
        <v/>
      </c>
      <c r="G108" s="11" t="n"/>
      <c r="H108" s="11" t="n"/>
      <c r="I108" s="12" t="n"/>
      <c r="J108" s="14">
        <f>IF($D108="","",IF(ISNA(MATCH($D108,'Ejemplo inventario'!$A$6:$A$305,0)),"Bicicleta no registrada",IF($I108="","Sin documento",IF($I108=INDEX('Ejemplo inventario'!$D$6:$D$305,MATCH($D108,'Ejemplo inventario'!$A$6:$A$305,0)),"Propietario",IF(OR($I108=INDEX('Ejemplo inventario'!$F$6:$F$305,MATCH($D108,'Ejemplo inventario'!$A$6:$A$305,0)),$I108=INDEX('Ejemplo inventario'!$H$6:$H$305,MATCH($D108,'Ejemplo inventario'!$A$6:$A$305,0))),"Autorizado en la ficha","Otra persona")))))</f>
        <v/>
      </c>
      <c r="K108" s="11" t="n"/>
      <c r="L108" s="11" t="n"/>
      <c r="M108" s="11" t="n"/>
      <c r="N108" s="11" t="n"/>
      <c r="O108" s="14">
        <f>IF($D108="","",IF($J108="Bicicleta no registrada","Revisar: bicicleta sin ficha en el inventario",IF($G108="Salida no permitida","Revisar: intento de salida sin autorización (no salió)",IF($G108&lt;&gt;"Sale","",IF($J108="Propietario","",IF($J108="Autorizado en la ficha","Informativa: sale con un autorizado de la ficha",IF(OR($K108="Sí, por citófono o llamada",$K108="Sí, por escrito"),"Informativa: sale con otra persona, autorizada por el propietario",IF($J108="Sin documento","Revisar: sale sin documento y sin autorización","Revisar: sale con otra persona sin autorización del propietario"))))))))</f>
        <v/>
      </c>
      <c r="P108" s="14">
        <f>IF($O108="","",COUNTIF($O$7:$O108,"?*"))</f>
        <v/>
      </c>
    </row>
    <row r="109" ht="18" customHeight="1">
      <c r="A109" s="14">
        <f>IF(AND($B109="",$D109=""),"",ROW()-6)</f>
        <v/>
      </c>
      <c r="B109" s="13" t="n"/>
      <c r="C109" s="15" t="n"/>
      <c r="D109" s="11" t="n"/>
      <c r="E109" s="14">
        <f>IF($D109="","",IFERROR(INDEX('Ejemplo inventario'!$B$6:$B$305,MATCH($D109,'Ejemplo inventario'!$A$6:$A$305,0)),"Sin ficha"))</f>
        <v/>
      </c>
      <c r="F109" s="14">
        <f>IF($D109="","",IFERROR(INDEX('Ejemplo inventario'!$C$6:$C$305,MATCH($D109,'Ejemplo inventario'!$A$6:$A$305,0)),"Sin ficha"))</f>
        <v/>
      </c>
      <c r="G109" s="11" t="n"/>
      <c r="H109" s="11" t="n"/>
      <c r="I109" s="12" t="n"/>
      <c r="J109" s="14">
        <f>IF($D109="","",IF(ISNA(MATCH($D109,'Ejemplo inventario'!$A$6:$A$305,0)),"Bicicleta no registrada",IF($I109="","Sin documento",IF($I109=INDEX('Ejemplo inventario'!$D$6:$D$305,MATCH($D109,'Ejemplo inventario'!$A$6:$A$305,0)),"Propietario",IF(OR($I109=INDEX('Ejemplo inventario'!$F$6:$F$305,MATCH($D109,'Ejemplo inventario'!$A$6:$A$305,0)),$I109=INDEX('Ejemplo inventario'!$H$6:$H$305,MATCH($D109,'Ejemplo inventario'!$A$6:$A$305,0))),"Autorizado en la ficha","Otra persona")))))</f>
        <v/>
      </c>
      <c r="K109" s="11" t="n"/>
      <c r="L109" s="11" t="n"/>
      <c r="M109" s="11" t="n"/>
      <c r="N109" s="11" t="n"/>
      <c r="O109" s="14">
        <f>IF($D109="","",IF($J109="Bicicleta no registrada","Revisar: bicicleta sin ficha en el inventario",IF($G109="Salida no permitida","Revisar: intento de salida sin autorización (no salió)",IF($G109&lt;&gt;"Sale","",IF($J109="Propietario","",IF($J109="Autorizado en la ficha","Informativa: sale con un autorizado de la ficha",IF(OR($K109="Sí, por citófono o llamada",$K109="Sí, por escrito"),"Informativa: sale con otra persona, autorizada por el propietario",IF($J109="Sin documento","Revisar: sale sin documento y sin autorización","Revisar: sale con otra persona sin autorización del propietario"))))))))</f>
        <v/>
      </c>
      <c r="P109" s="14">
        <f>IF($O109="","",COUNTIF($O$7:$O109,"?*"))</f>
        <v/>
      </c>
    </row>
    <row r="110" ht="18" customHeight="1">
      <c r="A110" s="14">
        <f>IF(AND($B110="",$D110=""),"",ROW()-6)</f>
        <v/>
      </c>
      <c r="B110" s="13" t="n"/>
      <c r="C110" s="15" t="n"/>
      <c r="D110" s="11" t="n"/>
      <c r="E110" s="14">
        <f>IF($D110="","",IFERROR(INDEX('Ejemplo inventario'!$B$6:$B$305,MATCH($D110,'Ejemplo inventario'!$A$6:$A$305,0)),"Sin ficha"))</f>
        <v/>
      </c>
      <c r="F110" s="14">
        <f>IF($D110="","",IFERROR(INDEX('Ejemplo inventario'!$C$6:$C$305,MATCH($D110,'Ejemplo inventario'!$A$6:$A$305,0)),"Sin ficha"))</f>
        <v/>
      </c>
      <c r="G110" s="11" t="n"/>
      <c r="H110" s="11" t="n"/>
      <c r="I110" s="12" t="n"/>
      <c r="J110" s="14">
        <f>IF($D110="","",IF(ISNA(MATCH($D110,'Ejemplo inventario'!$A$6:$A$305,0)),"Bicicleta no registrada",IF($I110="","Sin documento",IF($I110=INDEX('Ejemplo inventario'!$D$6:$D$305,MATCH($D110,'Ejemplo inventario'!$A$6:$A$305,0)),"Propietario",IF(OR($I110=INDEX('Ejemplo inventario'!$F$6:$F$305,MATCH($D110,'Ejemplo inventario'!$A$6:$A$305,0)),$I110=INDEX('Ejemplo inventario'!$H$6:$H$305,MATCH($D110,'Ejemplo inventario'!$A$6:$A$305,0))),"Autorizado en la ficha","Otra persona")))))</f>
        <v/>
      </c>
      <c r="K110" s="11" t="n"/>
      <c r="L110" s="11" t="n"/>
      <c r="M110" s="11" t="n"/>
      <c r="N110" s="11" t="n"/>
      <c r="O110" s="14">
        <f>IF($D110="","",IF($J110="Bicicleta no registrada","Revisar: bicicleta sin ficha en el inventario",IF($G110="Salida no permitida","Revisar: intento de salida sin autorización (no salió)",IF($G110&lt;&gt;"Sale","",IF($J110="Propietario","",IF($J110="Autorizado en la ficha","Informativa: sale con un autorizado de la ficha",IF(OR($K110="Sí, por citófono o llamada",$K110="Sí, por escrito"),"Informativa: sale con otra persona, autorizada por el propietario",IF($J110="Sin documento","Revisar: sale sin documento y sin autorización","Revisar: sale con otra persona sin autorización del propietario"))))))))</f>
        <v/>
      </c>
      <c r="P110" s="14">
        <f>IF($O110="","",COUNTIF($O$7:$O110,"?*"))</f>
        <v/>
      </c>
    </row>
    <row r="111" ht="18" customHeight="1">
      <c r="A111" s="14">
        <f>IF(AND($B111="",$D111=""),"",ROW()-6)</f>
        <v/>
      </c>
      <c r="B111" s="13" t="n"/>
      <c r="C111" s="15" t="n"/>
      <c r="D111" s="11" t="n"/>
      <c r="E111" s="14">
        <f>IF($D111="","",IFERROR(INDEX('Ejemplo inventario'!$B$6:$B$305,MATCH($D111,'Ejemplo inventario'!$A$6:$A$305,0)),"Sin ficha"))</f>
        <v/>
      </c>
      <c r="F111" s="14">
        <f>IF($D111="","",IFERROR(INDEX('Ejemplo inventario'!$C$6:$C$305,MATCH($D111,'Ejemplo inventario'!$A$6:$A$305,0)),"Sin ficha"))</f>
        <v/>
      </c>
      <c r="G111" s="11" t="n"/>
      <c r="H111" s="11" t="n"/>
      <c r="I111" s="12" t="n"/>
      <c r="J111" s="14">
        <f>IF($D111="","",IF(ISNA(MATCH($D111,'Ejemplo inventario'!$A$6:$A$305,0)),"Bicicleta no registrada",IF($I111="","Sin documento",IF($I111=INDEX('Ejemplo inventario'!$D$6:$D$305,MATCH($D111,'Ejemplo inventario'!$A$6:$A$305,0)),"Propietario",IF(OR($I111=INDEX('Ejemplo inventario'!$F$6:$F$305,MATCH($D111,'Ejemplo inventario'!$A$6:$A$305,0)),$I111=INDEX('Ejemplo inventario'!$H$6:$H$305,MATCH($D111,'Ejemplo inventario'!$A$6:$A$305,0))),"Autorizado en la ficha","Otra persona")))))</f>
        <v/>
      </c>
      <c r="K111" s="11" t="n"/>
      <c r="L111" s="11" t="n"/>
      <c r="M111" s="11" t="n"/>
      <c r="N111" s="11" t="n"/>
      <c r="O111" s="14">
        <f>IF($D111="","",IF($J111="Bicicleta no registrada","Revisar: bicicleta sin ficha en el inventario",IF($G111="Salida no permitida","Revisar: intento de salida sin autorización (no salió)",IF($G111&lt;&gt;"Sale","",IF($J111="Propietario","",IF($J111="Autorizado en la ficha","Informativa: sale con un autorizado de la ficha",IF(OR($K111="Sí, por citófono o llamada",$K111="Sí, por escrito"),"Informativa: sale con otra persona, autorizada por el propietario",IF($J111="Sin documento","Revisar: sale sin documento y sin autorización","Revisar: sale con otra persona sin autorización del propietario"))))))))</f>
        <v/>
      </c>
      <c r="P111" s="14">
        <f>IF($O111="","",COUNTIF($O$7:$O111,"?*"))</f>
        <v/>
      </c>
    </row>
    <row r="112" ht="18" customHeight="1">
      <c r="A112" s="14">
        <f>IF(AND($B112="",$D112=""),"",ROW()-6)</f>
        <v/>
      </c>
      <c r="B112" s="13" t="n"/>
      <c r="C112" s="15" t="n"/>
      <c r="D112" s="11" t="n"/>
      <c r="E112" s="14">
        <f>IF($D112="","",IFERROR(INDEX('Ejemplo inventario'!$B$6:$B$305,MATCH($D112,'Ejemplo inventario'!$A$6:$A$305,0)),"Sin ficha"))</f>
        <v/>
      </c>
      <c r="F112" s="14">
        <f>IF($D112="","",IFERROR(INDEX('Ejemplo inventario'!$C$6:$C$305,MATCH($D112,'Ejemplo inventario'!$A$6:$A$305,0)),"Sin ficha"))</f>
        <v/>
      </c>
      <c r="G112" s="11" t="n"/>
      <c r="H112" s="11" t="n"/>
      <c r="I112" s="12" t="n"/>
      <c r="J112" s="14">
        <f>IF($D112="","",IF(ISNA(MATCH($D112,'Ejemplo inventario'!$A$6:$A$305,0)),"Bicicleta no registrada",IF($I112="","Sin documento",IF($I112=INDEX('Ejemplo inventario'!$D$6:$D$305,MATCH($D112,'Ejemplo inventario'!$A$6:$A$305,0)),"Propietario",IF(OR($I112=INDEX('Ejemplo inventario'!$F$6:$F$305,MATCH($D112,'Ejemplo inventario'!$A$6:$A$305,0)),$I112=INDEX('Ejemplo inventario'!$H$6:$H$305,MATCH($D112,'Ejemplo inventario'!$A$6:$A$305,0))),"Autorizado en la ficha","Otra persona")))))</f>
        <v/>
      </c>
      <c r="K112" s="11" t="n"/>
      <c r="L112" s="11" t="n"/>
      <c r="M112" s="11" t="n"/>
      <c r="N112" s="11" t="n"/>
      <c r="O112" s="14">
        <f>IF($D112="","",IF($J112="Bicicleta no registrada","Revisar: bicicleta sin ficha en el inventario",IF($G112="Salida no permitida","Revisar: intento de salida sin autorización (no salió)",IF($G112&lt;&gt;"Sale","",IF($J112="Propietario","",IF($J112="Autorizado en la ficha","Informativa: sale con un autorizado de la ficha",IF(OR($K112="Sí, por citófono o llamada",$K112="Sí, por escrito"),"Informativa: sale con otra persona, autorizada por el propietario",IF($J112="Sin documento","Revisar: sale sin documento y sin autorización","Revisar: sale con otra persona sin autorización del propietario"))))))))</f>
        <v/>
      </c>
      <c r="P112" s="14">
        <f>IF($O112="","",COUNTIF($O$7:$O112,"?*"))</f>
        <v/>
      </c>
    </row>
    <row r="113" ht="18" customHeight="1">
      <c r="A113" s="14">
        <f>IF(AND($B113="",$D113=""),"",ROW()-6)</f>
        <v/>
      </c>
      <c r="B113" s="13" t="n"/>
      <c r="C113" s="15" t="n"/>
      <c r="D113" s="11" t="n"/>
      <c r="E113" s="14">
        <f>IF($D113="","",IFERROR(INDEX('Ejemplo inventario'!$B$6:$B$305,MATCH($D113,'Ejemplo inventario'!$A$6:$A$305,0)),"Sin ficha"))</f>
        <v/>
      </c>
      <c r="F113" s="14">
        <f>IF($D113="","",IFERROR(INDEX('Ejemplo inventario'!$C$6:$C$305,MATCH($D113,'Ejemplo inventario'!$A$6:$A$305,0)),"Sin ficha"))</f>
        <v/>
      </c>
      <c r="G113" s="11" t="n"/>
      <c r="H113" s="11" t="n"/>
      <c r="I113" s="12" t="n"/>
      <c r="J113" s="14">
        <f>IF($D113="","",IF(ISNA(MATCH($D113,'Ejemplo inventario'!$A$6:$A$305,0)),"Bicicleta no registrada",IF($I113="","Sin documento",IF($I113=INDEX('Ejemplo inventario'!$D$6:$D$305,MATCH($D113,'Ejemplo inventario'!$A$6:$A$305,0)),"Propietario",IF(OR($I113=INDEX('Ejemplo inventario'!$F$6:$F$305,MATCH($D113,'Ejemplo inventario'!$A$6:$A$305,0)),$I113=INDEX('Ejemplo inventario'!$H$6:$H$305,MATCH($D113,'Ejemplo inventario'!$A$6:$A$305,0))),"Autorizado en la ficha","Otra persona")))))</f>
        <v/>
      </c>
      <c r="K113" s="11" t="n"/>
      <c r="L113" s="11" t="n"/>
      <c r="M113" s="11" t="n"/>
      <c r="N113" s="11" t="n"/>
      <c r="O113" s="14">
        <f>IF($D113="","",IF($J113="Bicicleta no registrada","Revisar: bicicleta sin ficha en el inventario",IF($G113="Salida no permitida","Revisar: intento de salida sin autorización (no salió)",IF($G113&lt;&gt;"Sale","",IF($J113="Propietario","",IF($J113="Autorizado en la ficha","Informativa: sale con un autorizado de la ficha",IF(OR($K113="Sí, por citófono o llamada",$K113="Sí, por escrito"),"Informativa: sale con otra persona, autorizada por el propietario",IF($J113="Sin documento","Revisar: sale sin documento y sin autorización","Revisar: sale con otra persona sin autorización del propietario"))))))))</f>
        <v/>
      </c>
      <c r="P113" s="14">
        <f>IF($O113="","",COUNTIF($O$7:$O113,"?*"))</f>
        <v/>
      </c>
    </row>
    <row r="114" ht="18" customHeight="1">
      <c r="A114" s="14">
        <f>IF(AND($B114="",$D114=""),"",ROW()-6)</f>
        <v/>
      </c>
      <c r="B114" s="13" t="n"/>
      <c r="C114" s="15" t="n"/>
      <c r="D114" s="11" t="n"/>
      <c r="E114" s="14">
        <f>IF($D114="","",IFERROR(INDEX('Ejemplo inventario'!$B$6:$B$305,MATCH($D114,'Ejemplo inventario'!$A$6:$A$305,0)),"Sin ficha"))</f>
        <v/>
      </c>
      <c r="F114" s="14">
        <f>IF($D114="","",IFERROR(INDEX('Ejemplo inventario'!$C$6:$C$305,MATCH($D114,'Ejemplo inventario'!$A$6:$A$305,0)),"Sin ficha"))</f>
        <v/>
      </c>
      <c r="G114" s="11" t="n"/>
      <c r="H114" s="11" t="n"/>
      <c r="I114" s="12" t="n"/>
      <c r="J114" s="14">
        <f>IF($D114="","",IF(ISNA(MATCH($D114,'Ejemplo inventario'!$A$6:$A$305,0)),"Bicicleta no registrada",IF($I114="","Sin documento",IF($I114=INDEX('Ejemplo inventario'!$D$6:$D$305,MATCH($D114,'Ejemplo inventario'!$A$6:$A$305,0)),"Propietario",IF(OR($I114=INDEX('Ejemplo inventario'!$F$6:$F$305,MATCH($D114,'Ejemplo inventario'!$A$6:$A$305,0)),$I114=INDEX('Ejemplo inventario'!$H$6:$H$305,MATCH($D114,'Ejemplo inventario'!$A$6:$A$305,0))),"Autorizado en la ficha","Otra persona")))))</f>
        <v/>
      </c>
      <c r="K114" s="11" t="n"/>
      <c r="L114" s="11" t="n"/>
      <c r="M114" s="11" t="n"/>
      <c r="N114" s="11" t="n"/>
      <c r="O114" s="14">
        <f>IF($D114="","",IF($J114="Bicicleta no registrada","Revisar: bicicleta sin ficha en el inventario",IF($G114="Salida no permitida","Revisar: intento de salida sin autorización (no salió)",IF($G114&lt;&gt;"Sale","",IF($J114="Propietario","",IF($J114="Autorizado en la ficha","Informativa: sale con un autorizado de la ficha",IF(OR($K114="Sí, por citófono o llamada",$K114="Sí, por escrito"),"Informativa: sale con otra persona, autorizada por el propietario",IF($J114="Sin documento","Revisar: sale sin documento y sin autorización","Revisar: sale con otra persona sin autorización del propietario"))))))))</f>
        <v/>
      </c>
      <c r="P114" s="14">
        <f>IF($O114="","",COUNTIF($O$7:$O114,"?*"))</f>
        <v/>
      </c>
    </row>
    <row r="115" ht="18" customHeight="1">
      <c r="A115" s="14">
        <f>IF(AND($B115="",$D115=""),"",ROW()-6)</f>
        <v/>
      </c>
      <c r="B115" s="13" t="n"/>
      <c r="C115" s="15" t="n"/>
      <c r="D115" s="11" t="n"/>
      <c r="E115" s="14">
        <f>IF($D115="","",IFERROR(INDEX('Ejemplo inventario'!$B$6:$B$305,MATCH($D115,'Ejemplo inventario'!$A$6:$A$305,0)),"Sin ficha"))</f>
        <v/>
      </c>
      <c r="F115" s="14">
        <f>IF($D115="","",IFERROR(INDEX('Ejemplo inventario'!$C$6:$C$305,MATCH($D115,'Ejemplo inventario'!$A$6:$A$305,0)),"Sin ficha"))</f>
        <v/>
      </c>
      <c r="G115" s="11" t="n"/>
      <c r="H115" s="11" t="n"/>
      <c r="I115" s="12" t="n"/>
      <c r="J115" s="14">
        <f>IF($D115="","",IF(ISNA(MATCH($D115,'Ejemplo inventario'!$A$6:$A$305,0)),"Bicicleta no registrada",IF($I115="","Sin documento",IF($I115=INDEX('Ejemplo inventario'!$D$6:$D$305,MATCH($D115,'Ejemplo inventario'!$A$6:$A$305,0)),"Propietario",IF(OR($I115=INDEX('Ejemplo inventario'!$F$6:$F$305,MATCH($D115,'Ejemplo inventario'!$A$6:$A$305,0)),$I115=INDEX('Ejemplo inventario'!$H$6:$H$305,MATCH($D115,'Ejemplo inventario'!$A$6:$A$305,0))),"Autorizado en la ficha","Otra persona")))))</f>
        <v/>
      </c>
      <c r="K115" s="11" t="n"/>
      <c r="L115" s="11" t="n"/>
      <c r="M115" s="11" t="n"/>
      <c r="N115" s="11" t="n"/>
      <c r="O115" s="14">
        <f>IF($D115="","",IF($J115="Bicicleta no registrada","Revisar: bicicleta sin ficha en el inventario",IF($G115="Salida no permitida","Revisar: intento de salida sin autorización (no salió)",IF($G115&lt;&gt;"Sale","",IF($J115="Propietario","",IF($J115="Autorizado en la ficha","Informativa: sale con un autorizado de la ficha",IF(OR($K115="Sí, por citófono o llamada",$K115="Sí, por escrito"),"Informativa: sale con otra persona, autorizada por el propietario",IF($J115="Sin documento","Revisar: sale sin documento y sin autorización","Revisar: sale con otra persona sin autorización del propietario"))))))))</f>
        <v/>
      </c>
      <c r="P115" s="14">
        <f>IF($O115="","",COUNTIF($O$7:$O115,"?*"))</f>
        <v/>
      </c>
    </row>
    <row r="116" ht="18" customHeight="1">
      <c r="A116" s="14">
        <f>IF(AND($B116="",$D116=""),"",ROW()-6)</f>
        <v/>
      </c>
      <c r="B116" s="13" t="n"/>
      <c r="C116" s="15" t="n"/>
      <c r="D116" s="11" t="n"/>
      <c r="E116" s="14">
        <f>IF($D116="","",IFERROR(INDEX('Ejemplo inventario'!$B$6:$B$305,MATCH($D116,'Ejemplo inventario'!$A$6:$A$305,0)),"Sin ficha"))</f>
        <v/>
      </c>
      <c r="F116" s="14">
        <f>IF($D116="","",IFERROR(INDEX('Ejemplo inventario'!$C$6:$C$305,MATCH($D116,'Ejemplo inventario'!$A$6:$A$305,0)),"Sin ficha"))</f>
        <v/>
      </c>
      <c r="G116" s="11" t="n"/>
      <c r="H116" s="11" t="n"/>
      <c r="I116" s="12" t="n"/>
      <c r="J116" s="14">
        <f>IF($D116="","",IF(ISNA(MATCH($D116,'Ejemplo inventario'!$A$6:$A$305,0)),"Bicicleta no registrada",IF($I116="","Sin documento",IF($I116=INDEX('Ejemplo inventario'!$D$6:$D$305,MATCH($D116,'Ejemplo inventario'!$A$6:$A$305,0)),"Propietario",IF(OR($I116=INDEX('Ejemplo inventario'!$F$6:$F$305,MATCH($D116,'Ejemplo inventario'!$A$6:$A$305,0)),$I116=INDEX('Ejemplo inventario'!$H$6:$H$305,MATCH($D116,'Ejemplo inventario'!$A$6:$A$305,0))),"Autorizado en la ficha","Otra persona")))))</f>
        <v/>
      </c>
      <c r="K116" s="11" t="n"/>
      <c r="L116" s="11" t="n"/>
      <c r="M116" s="11" t="n"/>
      <c r="N116" s="11" t="n"/>
      <c r="O116" s="14">
        <f>IF($D116="","",IF($J116="Bicicleta no registrada","Revisar: bicicleta sin ficha en el inventario",IF($G116="Salida no permitida","Revisar: intento de salida sin autorización (no salió)",IF($G116&lt;&gt;"Sale","",IF($J116="Propietario","",IF($J116="Autorizado en la ficha","Informativa: sale con un autorizado de la ficha",IF(OR($K116="Sí, por citófono o llamada",$K116="Sí, por escrito"),"Informativa: sale con otra persona, autorizada por el propietario",IF($J116="Sin documento","Revisar: sale sin documento y sin autorización","Revisar: sale con otra persona sin autorización del propietario"))))))))</f>
        <v/>
      </c>
      <c r="P116" s="14">
        <f>IF($O116="","",COUNTIF($O$7:$O116,"?*"))</f>
        <v/>
      </c>
    </row>
    <row r="117" ht="18" customHeight="1">
      <c r="A117" s="14">
        <f>IF(AND($B117="",$D117=""),"",ROW()-6)</f>
        <v/>
      </c>
      <c r="B117" s="13" t="n"/>
      <c r="C117" s="15" t="n"/>
      <c r="D117" s="11" t="n"/>
      <c r="E117" s="14">
        <f>IF($D117="","",IFERROR(INDEX('Ejemplo inventario'!$B$6:$B$305,MATCH($D117,'Ejemplo inventario'!$A$6:$A$305,0)),"Sin ficha"))</f>
        <v/>
      </c>
      <c r="F117" s="14">
        <f>IF($D117="","",IFERROR(INDEX('Ejemplo inventario'!$C$6:$C$305,MATCH($D117,'Ejemplo inventario'!$A$6:$A$305,0)),"Sin ficha"))</f>
        <v/>
      </c>
      <c r="G117" s="11" t="n"/>
      <c r="H117" s="11" t="n"/>
      <c r="I117" s="12" t="n"/>
      <c r="J117" s="14">
        <f>IF($D117="","",IF(ISNA(MATCH($D117,'Ejemplo inventario'!$A$6:$A$305,0)),"Bicicleta no registrada",IF($I117="","Sin documento",IF($I117=INDEX('Ejemplo inventario'!$D$6:$D$305,MATCH($D117,'Ejemplo inventario'!$A$6:$A$305,0)),"Propietario",IF(OR($I117=INDEX('Ejemplo inventario'!$F$6:$F$305,MATCH($D117,'Ejemplo inventario'!$A$6:$A$305,0)),$I117=INDEX('Ejemplo inventario'!$H$6:$H$305,MATCH($D117,'Ejemplo inventario'!$A$6:$A$305,0))),"Autorizado en la ficha","Otra persona")))))</f>
        <v/>
      </c>
      <c r="K117" s="11" t="n"/>
      <c r="L117" s="11" t="n"/>
      <c r="M117" s="11" t="n"/>
      <c r="N117" s="11" t="n"/>
      <c r="O117" s="14">
        <f>IF($D117="","",IF($J117="Bicicleta no registrada","Revisar: bicicleta sin ficha en el inventario",IF($G117="Salida no permitida","Revisar: intento de salida sin autorización (no salió)",IF($G117&lt;&gt;"Sale","",IF($J117="Propietario","",IF($J117="Autorizado en la ficha","Informativa: sale con un autorizado de la ficha",IF(OR($K117="Sí, por citófono o llamada",$K117="Sí, por escrito"),"Informativa: sale con otra persona, autorizada por el propietario",IF($J117="Sin documento","Revisar: sale sin documento y sin autorización","Revisar: sale con otra persona sin autorización del propietario"))))))))</f>
        <v/>
      </c>
      <c r="P117" s="14">
        <f>IF($O117="","",COUNTIF($O$7:$O117,"?*"))</f>
        <v/>
      </c>
    </row>
    <row r="118" ht="18" customHeight="1">
      <c r="A118" s="14">
        <f>IF(AND($B118="",$D118=""),"",ROW()-6)</f>
        <v/>
      </c>
      <c r="B118" s="13" t="n"/>
      <c r="C118" s="15" t="n"/>
      <c r="D118" s="11" t="n"/>
      <c r="E118" s="14">
        <f>IF($D118="","",IFERROR(INDEX('Ejemplo inventario'!$B$6:$B$305,MATCH($D118,'Ejemplo inventario'!$A$6:$A$305,0)),"Sin ficha"))</f>
        <v/>
      </c>
      <c r="F118" s="14">
        <f>IF($D118="","",IFERROR(INDEX('Ejemplo inventario'!$C$6:$C$305,MATCH($D118,'Ejemplo inventario'!$A$6:$A$305,0)),"Sin ficha"))</f>
        <v/>
      </c>
      <c r="G118" s="11" t="n"/>
      <c r="H118" s="11" t="n"/>
      <c r="I118" s="12" t="n"/>
      <c r="J118" s="14">
        <f>IF($D118="","",IF(ISNA(MATCH($D118,'Ejemplo inventario'!$A$6:$A$305,0)),"Bicicleta no registrada",IF($I118="","Sin documento",IF($I118=INDEX('Ejemplo inventario'!$D$6:$D$305,MATCH($D118,'Ejemplo inventario'!$A$6:$A$305,0)),"Propietario",IF(OR($I118=INDEX('Ejemplo inventario'!$F$6:$F$305,MATCH($D118,'Ejemplo inventario'!$A$6:$A$305,0)),$I118=INDEX('Ejemplo inventario'!$H$6:$H$305,MATCH($D118,'Ejemplo inventario'!$A$6:$A$305,0))),"Autorizado en la ficha","Otra persona")))))</f>
        <v/>
      </c>
      <c r="K118" s="11" t="n"/>
      <c r="L118" s="11" t="n"/>
      <c r="M118" s="11" t="n"/>
      <c r="N118" s="11" t="n"/>
      <c r="O118" s="14">
        <f>IF($D118="","",IF($J118="Bicicleta no registrada","Revisar: bicicleta sin ficha en el inventario",IF($G118="Salida no permitida","Revisar: intento de salida sin autorización (no salió)",IF($G118&lt;&gt;"Sale","",IF($J118="Propietario","",IF($J118="Autorizado en la ficha","Informativa: sale con un autorizado de la ficha",IF(OR($K118="Sí, por citófono o llamada",$K118="Sí, por escrito"),"Informativa: sale con otra persona, autorizada por el propietario",IF($J118="Sin documento","Revisar: sale sin documento y sin autorización","Revisar: sale con otra persona sin autorización del propietario"))))))))</f>
        <v/>
      </c>
      <c r="P118" s="14">
        <f>IF($O118="","",COUNTIF($O$7:$O118,"?*"))</f>
        <v/>
      </c>
    </row>
    <row r="119" ht="18" customHeight="1">
      <c r="A119" s="14">
        <f>IF(AND($B119="",$D119=""),"",ROW()-6)</f>
        <v/>
      </c>
      <c r="B119" s="13" t="n"/>
      <c r="C119" s="15" t="n"/>
      <c r="D119" s="11" t="n"/>
      <c r="E119" s="14">
        <f>IF($D119="","",IFERROR(INDEX('Ejemplo inventario'!$B$6:$B$305,MATCH($D119,'Ejemplo inventario'!$A$6:$A$305,0)),"Sin ficha"))</f>
        <v/>
      </c>
      <c r="F119" s="14">
        <f>IF($D119="","",IFERROR(INDEX('Ejemplo inventario'!$C$6:$C$305,MATCH($D119,'Ejemplo inventario'!$A$6:$A$305,0)),"Sin ficha"))</f>
        <v/>
      </c>
      <c r="G119" s="11" t="n"/>
      <c r="H119" s="11" t="n"/>
      <c r="I119" s="12" t="n"/>
      <c r="J119" s="14">
        <f>IF($D119="","",IF(ISNA(MATCH($D119,'Ejemplo inventario'!$A$6:$A$305,0)),"Bicicleta no registrada",IF($I119="","Sin documento",IF($I119=INDEX('Ejemplo inventario'!$D$6:$D$305,MATCH($D119,'Ejemplo inventario'!$A$6:$A$305,0)),"Propietario",IF(OR($I119=INDEX('Ejemplo inventario'!$F$6:$F$305,MATCH($D119,'Ejemplo inventario'!$A$6:$A$305,0)),$I119=INDEX('Ejemplo inventario'!$H$6:$H$305,MATCH($D119,'Ejemplo inventario'!$A$6:$A$305,0))),"Autorizado en la ficha","Otra persona")))))</f>
        <v/>
      </c>
      <c r="K119" s="11" t="n"/>
      <c r="L119" s="11" t="n"/>
      <c r="M119" s="11" t="n"/>
      <c r="N119" s="11" t="n"/>
      <c r="O119" s="14">
        <f>IF($D119="","",IF($J119="Bicicleta no registrada","Revisar: bicicleta sin ficha en el inventario",IF($G119="Salida no permitida","Revisar: intento de salida sin autorización (no salió)",IF($G119&lt;&gt;"Sale","",IF($J119="Propietario","",IF($J119="Autorizado en la ficha","Informativa: sale con un autorizado de la ficha",IF(OR($K119="Sí, por citófono o llamada",$K119="Sí, por escrito"),"Informativa: sale con otra persona, autorizada por el propietario",IF($J119="Sin documento","Revisar: sale sin documento y sin autorización","Revisar: sale con otra persona sin autorización del propietario"))))))))</f>
        <v/>
      </c>
      <c r="P119" s="14">
        <f>IF($O119="","",COUNTIF($O$7:$O119,"?*"))</f>
        <v/>
      </c>
    </row>
    <row r="120" ht="18" customHeight="1">
      <c r="A120" s="14">
        <f>IF(AND($B120="",$D120=""),"",ROW()-6)</f>
        <v/>
      </c>
      <c r="B120" s="13" t="n"/>
      <c r="C120" s="15" t="n"/>
      <c r="D120" s="11" t="n"/>
      <c r="E120" s="14">
        <f>IF($D120="","",IFERROR(INDEX('Ejemplo inventario'!$B$6:$B$305,MATCH($D120,'Ejemplo inventario'!$A$6:$A$305,0)),"Sin ficha"))</f>
        <v/>
      </c>
      <c r="F120" s="14">
        <f>IF($D120="","",IFERROR(INDEX('Ejemplo inventario'!$C$6:$C$305,MATCH($D120,'Ejemplo inventario'!$A$6:$A$305,0)),"Sin ficha"))</f>
        <v/>
      </c>
      <c r="G120" s="11" t="n"/>
      <c r="H120" s="11" t="n"/>
      <c r="I120" s="12" t="n"/>
      <c r="J120" s="14">
        <f>IF($D120="","",IF(ISNA(MATCH($D120,'Ejemplo inventario'!$A$6:$A$305,0)),"Bicicleta no registrada",IF($I120="","Sin documento",IF($I120=INDEX('Ejemplo inventario'!$D$6:$D$305,MATCH($D120,'Ejemplo inventario'!$A$6:$A$305,0)),"Propietario",IF(OR($I120=INDEX('Ejemplo inventario'!$F$6:$F$305,MATCH($D120,'Ejemplo inventario'!$A$6:$A$305,0)),$I120=INDEX('Ejemplo inventario'!$H$6:$H$305,MATCH($D120,'Ejemplo inventario'!$A$6:$A$305,0))),"Autorizado en la ficha","Otra persona")))))</f>
        <v/>
      </c>
      <c r="K120" s="11" t="n"/>
      <c r="L120" s="11" t="n"/>
      <c r="M120" s="11" t="n"/>
      <c r="N120" s="11" t="n"/>
      <c r="O120" s="14">
        <f>IF($D120="","",IF($J120="Bicicleta no registrada","Revisar: bicicleta sin ficha en el inventario",IF($G120="Salida no permitida","Revisar: intento de salida sin autorización (no salió)",IF($G120&lt;&gt;"Sale","",IF($J120="Propietario","",IF($J120="Autorizado en la ficha","Informativa: sale con un autorizado de la ficha",IF(OR($K120="Sí, por citófono o llamada",$K120="Sí, por escrito"),"Informativa: sale con otra persona, autorizada por el propietario",IF($J120="Sin documento","Revisar: sale sin documento y sin autorización","Revisar: sale con otra persona sin autorización del propietario"))))))))</f>
        <v/>
      </c>
      <c r="P120" s="14">
        <f>IF($O120="","",COUNTIF($O$7:$O120,"?*"))</f>
        <v/>
      </c>
    </row>
    <row r="121" ht="18" customHeight="1">
      <c r="A121" s="14">
        <f>IF(AND($B121="",$D121=""),"",ROW()-6)</f>
        <v/>
      </c>
      <c r="B121" s="13" t="n"/>
      <c r="C121" s="15" t="n"/>
      <c r="D121" s="11" t="n"/>
      <c r="E121" s="14">
        <f>IF($D121="","",IFERROR(INDEX('Ejemplo inventario'!$B$6:$B$305,MATCH($D121,'Ejemplo inventario'!$A$6:$A$305,0)),"Sin ficha"))</f>
        <v/>
      </c>
      <c r="F121" s="14">
        <f>IF($D121="","",IFERROR(INDEX('Ejemplo inventario'!$C$6:$C$305,MATCH($D121,'Ejemplo inventario'!$A$6:$A$305,0)),"Sin ficha"))</f>
        <v/>
      </c>
      <c r="G121" s="11" t="n"/>
      <c r="H121" s="11" t="n"/>
      <c r="I121" s="12" t="n"/>
      <c r="J121" s="14">
        <f>IF($D121="","",IF(ISNA(MATCH($D121,'Ejemplo inventario'!$A$6:$A$305,0)),"Bicicleta no registrada",IF($I121="","Sin documento",IF($I121=INDEX('Ejemplo inventario'!$D$6:$D$305,MATCH($D121,'Ejemplo inventario'!$A$6:$A$305,0)),"Propietario",IF(OR($I121=INDEX('Ejemplo inventario'!$F$6:$F$305,MATCH($D121,'Ejemplo inventario'!$A$6:$A$305,0)),$I121=INDEX('Ejemplo inventario'!$H$6:$H$305,MATCH($D121,'Ejemplo inventario'!$A$6:$A$305,0))),"Autorizado en la ficha","Otra persona")))))</f>
        <v/>
      </c>
      <c r="K121" s="11" t="n"/>
      <c r="L121" s="11" t="n"/>
      <c r="M121" s="11" t="n"/>
      <c r="N121" s="11" t="n"/>
      <c r="O121" s="14">
        <f>IF($D121="","",IF($J121="Bicicleta no registrada","Revisar: bicicleta sin ficha en el inventario",IF($G121="Salida no permitida","Revisar: intento de salida sin autorización (no salió)",IF($G121&lt;&gt;"Sale","",IF($J121="Propietario","",IF($J121="Autorizado en la ficha","Informativa: sale con un autorizado de la ficha",IF(OR($K121="Sí, por citófono o llamada",$K121="Sí, por escrito"),"Informativa: sale con otra persona, autorizada por el propietario",IF($J121="Sin documento","Revisar: sale sin documento y sin autorización","Revisar: sale con otra persona sin autorización del propietario"))))))))</f>
        <v/>
      </c>
      <c r="P121" s="14">
        <f>IF($O121="","",COUNTIF($O$7:$O121,"?*"))</f>
        <v/>
      </c>
    </row>
    <row r="122" ht="18" customHeight="1">
      <c r="A122" s="14">
        <f>IF(AND($B122="",$D122=""),"",ROW()-6)</f>
        <v/>
      </c>
      <c r="B122" s="13" t="n"/>
      <c r="C122" s="15" t="n"/>
      <c r="D122" s="11" t="n"/>
      <c r="E122" s="14">
        <f>IF($D122="","",IFERROR(INDEX('Ejemplo inventario'!$B$6:$B$305,MATCH($D122,'Ejemplo inventario'!$A$6:$A$305,0)),"Sin ficha"))</f>
        <v/>
      </c>
      <c r="F122" s="14">
        <f>IF($D122="","",IFERROR(INDEX('Ejemplo inventario'!$C$6:$C$305,MATCH($D122,'Ejemplo inventario'!$A$6:$A$305,0)),"Sin ficha"))</f>
        <v/>
      </c>
      <c r="G122" s="11" t="n"/>
      <c r="H122" s="11" t="n"/>
      <c r="I122" s="12" t="n"/>
      <c r="J122" s="14">
        <f>IF($D122="","",IF(ISNA(MATCH($D122,'Ejemplo inventario'!$A$6:$A$305,0)),"Bicicleta no registrada",IF($I122="","Sin documento",IF($I122=INDEX('Ejemplo inventario'!$D$6:$D$305,MATCH($D122,'Ejemplo inventario'!$A$6:$A$305,0)),"Propietario",IF(OR($I122=INDEX('Ejemplo inventario'!$F$6:$F$305,MATCH($D122,'Ejemplo inventario'!$A$6:$A$305,0)),$I122=INDEX('Ejemplo inventario'!$H$6:$H$305,MATCH($D122,'Ejemplo inventario'!$A$6:$A$305,0))),"Autorizado en la ficha","Otra persona")))))</f>
        <v/>
      </c>
      <c r="K122" s="11" t="n"/>
      <c r="L122" s="11" t="n"/>
      <c r="M122" s="11" t="n"/>
      <c r="N122" s="11" t="n"/>
      <c r="O122" s="14">
        <f>IF($D122="","",IF($J122="Bicicleta no registrada","Revisar: bicicleta sin ficha en el inventario",IF($G122="Salida no permitida","Revisar: intento de salida sin autorización (no salió)",IF($G122&lt;&gt;"Sale","",IF($J122="Propietario","",IF($J122="Autorizado en la ficha","Informativa: sale con un autorizado de la ficha",IF(OR($K122="Sí, por citófono o llamada",$K122="Sí, por escrito"),"Informativa: sale con otra persona, autorizada por el propietario",IF($J122="Sin documento","Revisar: sale sin documento y sin autorización","Revisar: sale con otra persona sin autorización del propietario"))))))))</f>
        <v/>
      </c>
      <c r="P122" s="14">
        <f>IF($O122="","",COUNTIF($O$7:$O122,"?*"))</f>
        <v/>
      </c>
    </row>
    <row r="123" ht="18" customHeight="1">
      <c r="A123" s="14">
        <f>IF(AND($B123="",$D123=""),"",ROW()-6)</f>
        <v/>
      </c>
      <c r="B123" s="13" t="n"/>
      <c r="C123" s="15" t="n"/>
      <c r="D123" s="11" t="n"/>
      <c r="E123" s="14">
        <f>IF($D123="","",IFERROR(INDEX('Ejemplo inventario'!$B$6:$B$305,MATCH($D123,'Ejemplo inventario'!$A$6:$A$305,0)),"Sin ficha"))</f>
        <v/>
      </c>
      <c r="F123" s="14">
        <f>IF($D123="","",IFERROR(INDEX('Ejemplo inventario'!$C$6:$C$305,MATCH($D123,'Ejemplo inventario'!$A$6:$A$305,0)),"Sin ficha"))</f>
        <v/>
      </c>
      <c r="G123" s="11" t="n"/>
      <c r="H123" s="11" t="n"/>
      <c r="I123" s="12" t="n"/>
      <c r="J123" s="14">
        <f>IF($D123="","",IF(ISNA(MATCH($D123,'Ejemplo inventario'!$A$6:$A$305,0)),"Bicicleta no registrada",IF($I123="","Sin documento",IF($I123=INDEX('Ejemplo inventario'!$D$6:$D$305,MATCH($D123,'Ejemplo inventario'!$A$6:$A$305,0)),"Propietario",IF(OR($I123=INDEX('Ejemplo inventario'!$F$6:$F$305,MATCH($D123,'Ejemplo inventario'!$A$6:$A$305,0)),$I123=INDEX('Ejemplo inventario'!$H$6:$H$305,MATCH($D123,'Ejemplo inventario'!$A$6:$A$305,0))),"Autorizado en la ficha","Otra persona")))))</f>
        <v/>
      </c>
      <c r="K123" s="11" t="n"/>
      <c r="L123" s="11" t="n"/>
      <c r="M123" s="11" t="n"/>
      <c r="N123" s="11" t="n"/>
      <c r="O123" s="14">
        <f>IF($D123="","",IF($J123="Bicicleta no registrada","Revisar: bicicleta sin ficha en el inventario",IF($G123="Salida no permitida","Revisar: intento de salida sin autorización (no salió)",IF($G123&lt;&gt;"Sale","",IF($J123="Propietario","",IF($J123="Autorizado en la ficha","Informativa: sale con un autorizado de la ficha",IF(OR($K123="Sí, por citófono o llamada",$K123="Sí, por escrito"),"Informativa: sale con otra persona, autorizada por el propietario",IF($J123="Sin documento","Revisar: sale sin documento y sin autorización","Revisar: sale con otra persona sin autorización del propietario"))))))))</f>
        <v/>
      </c>
      <c r="P123" s="14">
        <f>IF($O123="","",COUNTIF($O$7:$O123,"?*"))</f>
        <v/>
      </c>
    </row>
    <row r="124" ht="18" customHeight="1">
      <c r="A124" s="14">
        <f>IF(AND($B124="",$D124=""),"",ROW()-6)</f>
        <v/>
      </c>
      <c r="B124" s="13" t="n"/>
      <c r="C124" s="15" t="n"/>
      <c r="D124" s="11" t="n"/>
      <c r="E124" s="14">
        <f>IF($D124="","",IFERROR(INDEX('Ejemplo inventario'!$B$6:$B$305,MATCH($D124,'Ejemplo inventario'!$A$6:$A$305,0)),"Sin ficha"))</f>
        <v/>
      </c>
      <c r="F124" s="14">
        <f>IF($D124="","",IFERROR(INDEX('Ejemplo inventario'!$C$6:$C$305,MATCH($D124,'Ejemplo inventario'!$A$6:$A$305,0)),"Sin ficha"))</f>
        <v/>
      </c>
      <c r="G124" s="11" t="n"/>
      <c r="H124" s="11" t="n"/>
      <c r="I124" s="12" t="n"/>
      <c r="J124" s="14">
        <f>IF($D124="","",IF(ISNA(MATCH($D124,'Ejemplo inventario'!$A$6:$A$305,0)),"Bicicleta no registrada",IF($I124="","Sin documento",IF($I124=INDEX('Ejemplo inventario'!$D$6:$D$305,MATCH($D124,'Ejemplo inventario'!$A$6:$A$305,0)),"Propietario",IF(OR($I124=INDEX('Ejemplo inventario'!$F$6:$F$305,MATCH($D124,'Ejemplo inventario'!$A$6:$A$305,0)),$I124=INDEX('Ejemplo inventario'!$H$6:$H$305,MATCH($D124,'Ejemplo inventario'!$A$6:$A$305,0))),"Autorizado en la ficha","Otra persona")))))</f>
        <v/>
      </c>
      <c r="K124" s="11" t="n"/>
      <c r="L124" s="11" t="n"/>
      <c r="M124" s="11" t="n"/>
      <c r="N124" s="11" t="n"/>
      <c r="O124" s="14">
        <f>IF($D124="","",IF($J124="Bicicleta no registrada","Revisar: bicicleta sin ficha en el inventario",IF($G124="Salida no permitida","Revisar: intento de salida sin autorización (no salió)",IF($G124&lt;&gt;"Sale","",IF($J124="Propietario","",IF($J124="Autorizado en la ficha","Informativa: sale con un autorizado de la ficha",IF(OR($K124="Sí, por citófono o llamada",$K124="Sí, por escrito"),"Informativa: sale con otra persona, autorizada por el propietario",IF($J124="Sin documento","Revisar: sale sin documento y sin autorización","Revisar: sale con otra persona sin autorización del propietario"))))))))</f>
        <v/>
      </c>
      <c r="P124" s="14">
        <f>IF($O124="","",COUNTIF($O$7:$O124,"?*"))</f>
        <v/>
      </c>
    </row>
    <row r="125" ht="18" customHeight="1">
      <c r="A125" s="14">
        <f>IF(AND($B125="",$D125=""),"",ROW()-6)</f>
        <v/>
      </c>
      <c r="B125" s="13" t="n"/>
      <c r="C125" s="15" t="n"/>
      <c r="D125" s="11" t="n"/>
      <c r="E125" s="14">
        <f>IF($D125="","",IFERROR(INDEX('Ejemplo inventario'!$B$6:$B$305,MATCH($D125,'Ejemplo inventario'!$A$6:$A$305,0)),"Sin ficha"))</f>
        <v/>
      </c>
      <c r="F125" s="14">
        <f>IF($D125="","",IFERROR(INDEX('Ejemplo inventario'!$C$6:$C$305,MATCH($D125,'Ejemplo inventario'!$A$6:$A$305,0)),"Sin ficha"))</f>
        <v/>
      </c>
      <c r="G125" s="11" t="n"/>
      <c r="H125" s="11" t="n"/>
      <c r="I125" s="12" t="n"/>
      <c r="J125" s="14">
        <f>IF($D125="","",IF(ISNA(MATCH($D125,'Ejemplo inventario'!$A$6:$A$305,0)),"Bicicleta no registrada",IF($I125="","Sin documento",IF($I125=INDEX('Ejemplo inventario'!$D$6:$D$305,MATCH($D125,'Ejemplo inventario'!$A$6:$A$305,0)),"Propietario",IF(OR($I125=INDEX('Ejemplo inventario'!$F$6:$F$305,MATCH($D125,'Ejemplo inventario'!$A$6:$A$305,0)),$I125=INDEX('Ejemplo inventario'!$H$6:$H$305,MATCH($D125,'Ejemplo inventario'!$A$6:$A$305,0))),"Autorizado en la ficha","Otra persona")))))</f>
        <v/>
      </c>
      <c r="K125" s="11" t="n"/>
      <c r="L125" s="11" t="n"/>
      <c r="M125" s="11" t="n"/>
      <c r="N125" s="11" t="n"/>
      <c r="O125" s="14">
        <f>IF($D125="","",IF($J125="Bicicleta no registrada","Revisar: bicicleta sin ficha en el inventario",IF($G125="Salida no permitida","Revisar: intento de salida sin autorización (no salió)",IF($G125&lt;&gt;"Sale","",IF($J125="Propietario","",IF($J125="Autorizado en la ficha","Informativa: sale con un autorizado de la ficha",IF(OR($K125="Sí, por citófono o llamada",$K125="Sí, por escrito"),"Informativa: sale con otra persona, autorizada por el propietario",IF($J125="Sin documento","Revisar: sale sin documento y sin autorización","Revisar: sale con otra persona sin autorización del propietario"))))))))</f>
        <v/>
      </c>
      <c r="P125" s="14">
        <f>IF($O125="","",COUNTIF($O$7:$O125,"?*"))</f>
        <v/>
      </c>
    </row>
    <row r="126" ht="18" customHeight="1">
      <c r="A126" s="14">
        <f>IF(AND($B126="",$D126=""),"",ROW()-6)</f>
        <v/>
      </c>
      <c r="B126" s="13" t="n"/>
      <c r="C126" s="15" t="n"/>
      <c r="D126" s="11" t="n"/>
      <c r="E126" s="14">
        <f>IF($D126="","",IFERROR(INDEX('Ejemplo inventario'!$B$6:$B$305,MATCH($D126,'Ejemplo inventario'!$A$6:$A$305,0)),"Sin ficha"))</f>
        <v/>
      </c>
      <c r="F126" s="14">
        <f>IF($D126="","",IFERROR(INDEX('Ejemplo inventario'!$C$6:$C$305,MATCH($D126,'Ejemplo inventario'!$A$6:$A$305,0)),"Sin ficha"))</f>
        <v/>
      </c>
      <c r="G126" s="11" t="n"/>
      <c r="H126" s="11" t="n"/>
      <c r="I126" s="12" t="n"/>
      <c r="J126" s="14">
        <f>IF($D126="","",IF(ISNA(MATCH($D126,'Ejemplo inventario'!$A$6:$A$305,0)),"Bicicleta no registrada",IF($I126="","Sin documento",IF($I126=INDEX('Ejemplo inventario'!$D$6:$D$305,MATCH($D126,'Ejemplo inventario'!$A$6:$A$305,0)),"Propietario",IF(OR($I126=INDEX('Ejemplo inventario'!$F$6:$F$305,MATCH($D126,'Ejemplo inventario'!$A$6:$A$305,0)),$I126=INDEX('Ejemplo inventario'!$H$6:$H$305,MATCH($D126,'Ejemplo inventario'!$A$6:$A$305,0))),"Autorizado en la ficha","Otra persona")))))</f>
        <v/>
      </c>
      <c r="K126" s="11" t="n"/>
      <c r="L126" s="11" t="n"/>
      <c r="M126" s="11" t="n"/>
      <c r="N126" s="11" t="n"/>
      <c r="O126" s="14">
        <f>IF($D126="","",IF($J126="Bicicleta no registrada","Revisar: bicicleta sin ficha en el inventario",IF($G126="Salida no permitida","Revisar: intento de salida sin autorización (no salió)",IF($G126&lt;&gt;"Sale","",IF($J126="Propietario","",IF($J126="Autorizado en la ficha","Informativa: sale con un autorizado de la ficha",IF(OR($K126="Sí, por citófono o llamada",$K126="Sí, por escrito"),"Informativa: sale con otra persona, autorizada por el propietario",IF($J126="Sin documento","Revisar: sale sin documento y sin autorización","Revisar: sale con otra persona sin autorización del propietario"))))))))</f>
        <v/>
      </c>
      <c r="P126" s="14">
        <f>IF($O126="","",COUNTIF($O$7:$O126,"?*"))</f>
        <v/>
      </c>
    </row>
    <row r="127" ht="18" customHeight="1">
      <c r="A127" s="14">
        <f>IF(AND($B127="",$D127=""),"",ROW()-6)</f>
        <v/>
      </c>
      <c r="B127" s="13" t="n"/>
      <c r="C127" s="15" t="n"/>
      <c r="D127" s="11" t="n"/>
      <c r="E127" s="14">
        <f>IF($D127="","",IFERROR(INDEX('Ejemplo inventario'!$B$6:$B$305,MATCH($D127,'Ejemplo inventario'!$A$6:$A$305,0)),"Sin ficha"))</f>
        <v/>
      </c>
      <c r="F127" s="14">
        <f>IF($D127="","",IFERROR(INDEX('Ejemplo inventario'!$C$6:$C$305,MATCH($D127,'Ejemplo inventario'!$A$6:$A$305,0)),"Sin ficha"))</f>
        <v/>
      </c>
      <c r="G127" s="11" t="n"/>
      <c r="H127" s="11" t="n"/>
      <c r="I127" s="12" t="n"/>
      <c r="J127" s="14">
        <f>IF($D127="","",IF(ISNA(MATCH($D127,'Ejemplo inventario'!$A$6:$A$305,0)),"Bicicleta no registrada",IF($I127="","Sin documento",IF($I127=INDEX('Ejemplo inventario'!$D$6:$D$305,MATCH($D127,'Ejemplo inventario'!$A$6:$A$305,0)),"Propietario",IF(OR($I127=INDEX('Ejemplo inventario'!$F$6:$F$305,MATCH($D127,'Ejemplo inventario'!$A$6:$A$305,0)),$I127=INDEX('Ejemplo inventario'!$H$6:$H$305,MATCH($D127,'Ejemplo inventario'!$A$6:$A$305,0))),"Autorizado en la ficha","Otra persona")))))</f>
        <v/>
      </c>
      <c r="K127" s="11" t="n"/>
      <c r="L127" s="11" t="n"/>
      <c r="M127" s="11" t="n"/>
      <c r="N127" s="11" t="n"/>
      <c r="O127" s="14">
        <f>IF($D127="","",IF($J127="Bicicleta no registrada","Revisar: bicicleta sin ficha en el inventario",IF($G127="Salida no permitida","Revisar: intento de salida sin autorización (no salió)",IF($G127&lt;&gt;"Sale","",IF($J127="Propietario","",IF($J127="Autorizado en la ficha","Informativa: sale con un autorizado de la ficha",IF(OR($K127="Sí, por citófono o llamada",$K127="Sí, por escrito"),"Informativa: sale con otra persona, autorizada por el propietario",IF($J127="Sin documento","Revisar: sale sin documento y sin autorización","Revisar: sale con otra persona sin autorización del propietario"))))))))</f>
        <v/>
      </c>
      <c r="P127" s="14">
        <f>IF($O127="","",COUNTIF($O$7:$O127,"?*"))</f>
        <v/>
      </c>
    </row>
    <row r="128" ht="18" customHeight="1">
      <c r="A128" s="14">
        <f>IF(AND($B128="",$D128=""),"",ROW()-6)</f>
        <v/>
      </c>
      <c r="B128" s="13" t="n"/>
      <c r="C128" s="15" t="n"/>
      <c r="D128" s="11" t="n"/>
      <c r="E128" s="14">
        <f>IF($D128="","",IFERROR(INDEX('Ejemplo inventario'!$B$6:$B$305,MATCH($D128,'Ejemplo inventario'!$A$6:$A$305,0)),"Sin ficha"))</f>
        <v/>
      </c>
      <c r="F128" s="14">
        <f>IF($D128="","",IFERROR(INDEX('Ejemplo inventario'!$C$6:$C$305,MATCH($D128,'Ejemplo inventario'!$A$6:$A$305,0)),"Sin ficha"))</f>
        <v/>
      </c>
      <c r="G128" s="11" t="n"/>
      <c r="H128" s="11" t="n"/>
      <c r="I128" s="12" t="n"/>
      <c r="J128" s="14">
        <f>IF($D128="","",IF(ISNA(MATCH($D128,'Ejemplo inventario'!$A$6:$A$305,0)),"Bicicleta no registrada",IF($I128="","Sin documento",IF($I128=INDEX('Ejemplo inventario'!$D$6:$D$305,MATCH($D128,'Ejemplo inventario'!$A$6:$A$305,0)),"Propietario",IF(OR($I128=INDEX('Ejemplo inventario'!$F$6:$F$305,MATCH($D128,'Ejemplo inventario'!$A$6:$A$305,0)),$I128=INDEX('Ejemplo inventario'!$H$6:$H$305,MATCH($D128,'Ejemplo inventario'!$A$6:$A$305,0))),"Autorizado en la ficha","Otra persona")))))</f>
        <v/>
      </c>
      <c r="K128" s="11" t="n"/>
      <c r="L128" s="11" t="n"/>
      <c r="M128" s="11" t="n"/>
      <c r="N128" s="11" t="n"/>
      <c r="O128" s="14">
        <f>IF($D128="","",IF($J128="Bicicleta no registrada","Revisar: bicicleta sin ficha en el inventario",IF($G128="Salida no permitida","Revisar: intento de salida sin autorización (no salió)",IF($G128&lt;&gt;"Sale","",IF($J128="Propietario","",IF($J128="Autorizado en la ficha","Informativa: sale con un autorizado de la ficha",IF(OR($K128="Sí, por citófono o llamada",$K128="Sí, por escrito"),"Informativa: sale con otra persona, autorizada por el propietario",IF($J128="Sin documento","Revisar: sale sin documento y sin autorización","Revisar: sale con otra persona sin autorización del propietario"))))))))</f>
        <v/>
      </c>
      <c r="P128" s="14">
        <f>IF($O128="","",COUNTIF($O$7:$O128,"?*"))</f>
        <v/>
      </c>
    </row>
    <row r="129" ht="18" customHeight="1">
      <c r="A129" s="14">
        <f>IF(AND($B129="",$D129=""),"",ROW()-6)</f>
        <v/>
      </c>
      <c r="B129" s="13" t="n"/>
      <c r="C129" s="15" t="n"/>
      <c r="D129" s="11" t="n"/>
      <c r="E129" s="14">
        <f>IF($D129="","",IFERROR(INDEX('Ejemplo inventario'!$B$6:$B$305,MATCH($D129,'Ejemplo inventario'!$A$6:$A$305,0)),"Sin ficha"))</f>
        <v/>
      </c>
      <c r="F129" s="14">
        <f>IF($D129="","",IFERROR(INDEX('Ejemplo inventario'!$C$6:$C$305,MATCH($D129,'Ejemplo inventario'!$A$6:$A$305,0)),"Sin ficha"))</f>
        <v/>
      </c>
      <c r="G129" s="11" t="n"/>
      <c r="H129" s="11" t="n"/>
      <c r="I129" s="12" t="n"/>
      <c r="J129" s="14">
        <f>IF($D129="","",IF(ISNA(MATCH($D129,'Ejemplo inventario'!$A$6:$A$305,0)),"Bicicleta no registrada",IF($I129="","Sin documento",IF($I129=INDEX('Ejemplo inventario'!$D$6:$D$305,MATCH($D129,'Ejemplo inventario'!$A$6:$A$305,0)),"Propietario",IF(OR($I129=INDEX('Ejemplo inventario'!$F$6:$F$305,MATCH($D129,'Ejemplo inventario'!$A$6:$A$305,0)),$I129=INDEX('Ejemplo inventario'!$H$6:$H$305,MATCH($D129,'Ejemplo inventario'!$A$6:$A$305,0))),"Autorizado en la ficha","Otra persona")))))</f>
        <v/>
      </c>
      <c r="K129" s="11" t="n"/>
      <c r="L129" s="11" t="n"/>
      <c r="M129" s="11" t="n"/>
      <c r="N129" s="11" t="n"/>
      <c r="O129" s="14">
        <f>IF($D129="","",IF($J129="Bicicleta no registrada","Revisar: bicicleta sin ficha en el inventario",IF($G129="Salida no permitida","Revisar: intento de salida sin autorización (no salió)",IF($G129&lt;&gt;"Sale","",IF($J129="Propietario","",IF($J129="Autorizado en la ficha","Informativa: sale con un autorizado de la ficha",IF(OR($K129="Sí, por citófono o llamada",$K129="Sí, por escrito"),"Informativa: sale con otra persona, autorizada por el propietario",IF($J129="Sin documento","Revisar: sale sin documento y sin autorización","Revisar: sale con otra persona sin autorización del propietario"))))))))</f>
        <v/>
      </c>
      <c r="P129" s="14">
        <f>IF($O129="","",COUNTIF($O$7:$O129,"?*"))</f>
        <v/>
      </c>
    </row>
    <row r="130" ht="18" customHeight="1">
      <c r="A130" s="14">
        <f>IF(AND($B130="",$D130=""),"",ROW()-6)</f>
        <v/>
      </c>
      <c r="B130" s="13" t="n"/>
      <c r="C130" s="15" t="n"/>
      <c r="D130" s="11" t="n"/>
      <c r="E130" s="14">
        <f>IF($D130="","",IFERROR(INDEX('Ejemplo inventario'!$B$6:$B$305,MATCH($D130,'Ejemplo inventario'!$A$6:$A$305,0)),"Sin ficha"))</f>
        <v/>
      </c>
      <c r="F130" s="14">
        <f>IF($D130="","",IFERROR(INDEX('Ejemplo inventario'!$C$6:$C$305,MATCH($D130,'Ejemplo inventario'!$A$6:$A$305,0)),"Sin ficha"))</f>
        <v/>
      </c>
      <c r="G130" s="11" t="n"/>
      <c r="H130" s="11" t="n"/>
      <c r="I130" s="12" t="n"/>
      <c r="J130" s="14">
        <f>IF($D130="","",IF(ISNA(MATCH($D130,'Ejemplo inventario'!$A$6:$A$305,0)),"Bicicleta no registrada",IF($I130="","Sin documento",IF($I130=INDEX('Ejemplo inventario'!$D$6:$D$305,MATCH($D130,'Ejemplo inventario'!$A$6:$A$305,0)),"Propietario",IF(OR($I130=INDEX('Ejemplo inventario'!$F$6:$F$305,MATCH($D130,'Ejemplo inventario'!$A$6:$A$305,0)),$I130=INDEX('Ejemplo inventario'!$H$6:$H$305,MATCH($D130,'Ejemplo inventario'!$A$6:$A$305,0))),"Autorizado en la ficha","Otra persona")))))</f>
        <v/>
      </c>
      <c r="K130" s="11" t="n"/>
      <c r="L130" s="11" t="n"/>
      <c r="M130" s="11" t="n"/>
      <c r="N130" s="11" t="n"/>
      <c r="O130" s="14">
        <f>IF($D130="","",IF($J130="Bicicleta no registrada","Revisar: bicicleta sin ficha en el inventario",IF($G130="Salida no permitida","Revisar: intento de salida sin autorización (no salió)",IF($G130&lt;&gt;"Sale","",IF($J130="Propietario","",IF($J130="Autorizado en la ficha","Informativa: sale con un autorizado de la ficha",IF(OR($K130="Sí, por citófono o llamada",$K130="Sí, por escrito"),"Informativa: sale con otra persona, autorizada por el propietario",IF($J130="Sin documento","Revisar: sale sin documento y sin autorización","Revisar: sale con otra persona sin autorización del propietario"))))))))</f>
        <v/>
      </c>
      <c r="P130" s="14">
        <f>IF($O130="","",COUNTIF($O$7:$O130,"?*"))</f>
        <v/>
      </c>
    </row>
    <row r="131" ht="18" customHeight="1">
      <c r="A131" s="14">
        <f>IF(AND($B131="",$D131=""),"",ROW()-6)</f>
        <v/>
      </c>
      <c r="B131" s="13" t="n"/>
      <c r="C131" s="15" t="n"/>
      <c r="D131" s="11" t="n"/>
      <c r="E131" s="14">
        <f>IF($D131="","",IFERROR(INDEX('Ejemplo inventario'!$B$6:$B$305,MATCH($D131,'Ejemplo inventario'!$A$6:$A$305,0)),"Sin ficha"))</f>
        <v/>
      </c>
      <c r="F131" s="14">
        <f>IF($D131="","",IFERROR(INDEX('Ejemplo inventario'!$C$6:$C$305,MATCH($D131,'Ejemplo inventario'!$A$6:$A$305,0)),"Sin ficha"))</f>
        <v/>
      </c>
      <c r="G131" s="11" t="n"/>
      <c r="H131" s="11" t="n"/>
      <c r="I131" s="12" t="n"/>
      <c r="J131" s="14">
        <f>IF($D131="","",IF(ISNA(MATCH($D131,'Ejemplo inventario'!$A$6:$A$305,0)),"Bicicleta no registrada",IF($I131="","Sin documento",IF($I131=INDEX('Ejemplo inventario'!$D$6:$D$305,MATCH($D131,'Ejemplo inventario'!$A$6:$A$305,0)),"Propietario",IF(OR($I131=INDEX('Ejemplo inventario'!$F$6:$F$305,MATCH($D131,'Ejemplo inventario'!$A$6:$A$305,0)),$I131=INDEX('Ejemplo inventario'!$H$6:$H$305,MATCH($D131,'Ejemplo inventario'!$A$6:$A$305,0))),"Autorizado en la ficha","Otra persona")))))</f>
        <v/>
      </c>
      <c r="K131" s="11" t="n"/>
      <c r="L131" s="11" t="n"/>
      <c r="M131" s="11" t="n"/>
      <c r="N131" s="11" t="n"/>
      <c r="O131" s="14">
        <f>IF($D131="","",IF($J131="Bicicleta no registrada","Revisar: bicicleta sin ficha en el inventario",IF($G131="Salida no permitida","Revisar: intento de salida sin autorización (no salió)",IF($G131&lt;&gt;"Sale","",IF($J131="Propietario","",IF($J131="Autorizado en la ficha","Informativa: sale con un autorizado de la ficha",IF(OR($K131="Sí, por citófono o llamada",$K131="Sí, por escrito"),"Informativa: sale con otra persona, autorizada por el propietario",IF($J131="Sin documento","Revisar: sale sin documento y sin autorización","Revisar: sale con otra persona sin autorización del propietario"))))))))</f>
        <v/>
      </c>
      <c r="P131" s="14">
        <f>IF($O131="","",COUNTIF($O$7:$O131,"?*"))</f>
        <v/>
      </c>
    </row>
    <row r="132" ht="18" customHeight="1">
      <c r="A132" s="14">
        <f>IF(AND($B132="",$D132=""),"",ROW()-6)</f>
        <v/>
      </c>
      <c r="B132" s="13" t="n"/>
      <c r="C132" s="15" t="n"/>
      <c r="D132" s="11" t="n"/>
      <c r="E132" s="14">
        <f>IF($D132="","",IFERROR(INDEX('Ejemplo inventario'!$B$6:$B$305,MATCH($D132,'Ejemplo inventario'!$A$6:$A$305,0)),"Sin ficha"))</f>
        <v/>
      </c>
      <c r="F132" s="14">
        <f>IF($D132="","",IFERROR(INDEX('Ejemplo inventario'!$C$6:$C$305,MATCH($D132,'Ejemplo inventario'!$A$6:$A$305,0)),"Sin ficha"))</f>
        <v/>
      </c>
      <c r="G132" s="11" t="n"/>
      <c r="H132" s="11" t="n"/>
      <c r="I132" s="12" t="n"/>
      <c r="J132" s="14">
        <f>IF($D132="","",IF(ISNA(MATCH($D132,'Ejemplo inventario'!$A$6:$A$305,0)),"Bicicleta no registrada",IF($I132="","Sin documento",IF($I132=INDEX('Ejemplo inventario'!$D$6:$D$305,MATCH($D132,'Ejemplo inventario'!$A$6:$A$305,0)),"Propietario",IF(OR($I132=INDEX('Ejemplo inventario'!$F$6:$F$305,MATCH($D132,'Ejemplo inventario'!$A$6:$A$305,0)),$I132=INDEX('Ejemplo inventario'!$H$6:$H$305,MATCH($D132,'Ejemplo inventario'!$A$6:$A$305,0))),"Autorizado en la ficha","Otra persona")))))</f>
        <v/>
      </c>
      <c r="K132" s="11" t="n"/>
      <c r="L132" s="11" t="n"/>
      <c r="M132" s="11" t="n"/>
      <c r="N132" s="11" t="n"/>
      <c r="O132" s="14">
        <f>IF($D132="","",IF($J132="Bicicleta no registrada","Revisar: bicicleta sin ficha en el inventario",IF($G132="Salida no permitida","Revisar: intento de salida sin autorización (no salió)",IF($G132&lt;&gt;"Sale","",IF($J132="Propietario","",IF($J132="Autorizado en la ficha","Informativa: sale con un autorizado de la ficha",IF(OR($K132="Sí, por citófono o llamada",$K132="Sí, por escrito"),"Informativa: sale con otra persona, autorizada por el propietario",IF($J132="Sin documento","Revisar: sale sin documento y sin autorización","Revisar: sale con otra persona sin autorización del propietario"))))))))</f>
        <v/>
      </c>
      <c r="P132" s="14">
        <f>IF($O132="","",COUNTIF($O$7:$O132,"?*"))</f>
        <v/>
      </c>
    </row>
    <row r="133" ht="18" customHeight="1">
      <c r="A133" s="14">
        <f>IF(AND($B133="",$D133=""),"",ROW()-6)</f>
        <v/>
      </c>
      <c r="B133" s="13" t="n"/>
      <c r="C133" s="15" t="n"/>
      <c r="D133" s="11" t="n"/>
      <c r="E133" s="14">
        <f>IF($D133="","",IFERROR(INDEX('Ejemplo inventario'!$B$6:$B$305,MATCH($D133,'Ejemplo inventario'!$A$6:$A$305,0)),"Sin ficha"))</f>
        <v/>
      </c>
      <c r="F133" s="14">
        <f>IF($D133="","",IFERROR(INDEX('Ejemplo inventario'!$C$6:$C$305,MATCH($D133,'Ejemplo inventario'!$A$6:$A$305,0)),"Sin ficha"))</f>
        <v/>
      </c>
      <c r="G133" s="11" t="n"/>
      <c r="H133" s="11" t="n"/>
      <c r="I133" s="12" t="n"/>
      <c r="J133" s="14">
        <f>IF($D133="","",IF(ISNA(MATCH($D133,'Ejemplo inventario'!$A$6:$A$305,0)),"Bicicleta no registrada",IF($I133="","Sin documento",IF($I133=INDEX('Ejemplo inventario'!$D$6:$D$305,MATCH($D133,'Ejemplo inventario'!$A$6:$A$305,0)),"Propietario",IF(OR($I133=INDEX('Ejemplo inventario'!$F$6:$F$305,MATCH($D133,'Ejemplo inventario'!$A$6:$A$305,0)),$I133=INDEX('Ejemplo inventario'!$H$6:$H$305,MATCH($D133,'Ejemplo inventario'!$A$6:$A$305,0))),"Autorizado en la ficha","Otra persona")))))</f>
        <v/>
      </c>
      <c r="K133" s="11" t="n"/>
      <c r="L133" s="11" t="n"/>
      <c r="M133" s="11" t="n"/>
      <c r="N133" s="11" t="n"/>
      <c r="O133" s="14">
        <f>IF($D133="","",IF($J133="Bicicleta no registrada","Revisar: bicicleta sin ficha en el inventario",IF($G133="Salida no permitida","Revisar: intento de salida sin autorización (no salió)",IF($G133&lt;&gt;"Sale","",IF($J133="Propietario","",IF($J133="Autorizado en la ficha","Informativa: sale con un autorizado de la ficha",IF(OR($K133="Sí, por citófono o llamada",$K133="Sí, por escrito"),"Informativa: sale con otra persona, autorizada por el propietario",IF($J133="Sin documento","Revisar: sale sin documento y sin autorización","Revisar: sale con otra persona sin autorización del propietario"))))))))</f>
        <v/>
      </c>
      <c r="P133" s="14">
        <f>IF($O133="","",COUNTIF($O$7:$O133,"?*"))</f>
        <v/>
      </c>
    </row>
    <row r="134" ht="18" customHeight="1">
      <c r="A134" s="14">
        <f>IF(AND($B134="",$D134=""),"",ROW()-6)</f>
        <v/>
      </c>
      <c r="B134" s="13" t="n"/>
      <c r="C134" s="15" t="n"/>
      <c r="D134" s="11" t="n"/>
      <c r="E134" s="14">
        <f>IF($D134="","",IFERROR(INDEX('Ejemplo inventario'!$B$6:$B$305,MATCH($D134,'Ejemplo inventario'!$A$6:$A$305,0)),"Sin ficha"))</f>
        <v/>
      </c>
      <c r="F134" s="14">
        <f>IF($D134="","",IFERROR(INDEX('Ejemplo inventario'!$C$6:$C$305,MATCH($D134,'Ejemplo inventario'!$A$6:$A$305,0)),"Sin ficha"))</f>
        <v/>
      </c>
      <c r="G134" s="11" t="n"/>
      <c r="H134" s="11" t="n"/>
      <c r="I134" s="12" t="n"/>
      <c r="J134" s="14">
        <f>IF($D134="","",IF(ISNA(MATCH($D134,'Ejemplo inventario'!$A$6:$A$305,0)),"Bicicleta no registrada",IF($I134="","Sin documento",IF($I134=INDEX('Ejemplo inventario'!$D$6:$D$305,MATCH($D134,'Ejemplo inventario'!$A$6:$A$305,0)),"Propietario",IF(OR($I134=INDEX('Ejemplo inventario'!$F$6:$F$305,MATCH($D134,'Ejemplo inventario'!$A$6:$A$305,0)),$I134=INDEX('Ejemplo inventario'!$H$6:$H$305,MATCH($D134,'Ejemplo inventario'!$A$6:$A$305,0))),"Autorizado en la ficha","Otra persona")))))</f>
        <v/>
      </c>
      <c r="K134" s="11" t="n"/>
      <c r="L134" s="11" t="n"/>
      <c r="M134" s="11" t="n"/>
      <c r="N134" s="11" t="n"/>
      <c r="O134" s="14">
        <f>IF($D134="","",IF($J134="Bicicleta no registrada","Revisar: bicicleta sin ficha en el inventario",IF($G134="Salida no permitida","Revisar: intento de salida sin autorización (no salió)",IF($G134&lt;&gt;"Sale","",IF($J134="Propietario","",IF($J134="Autorizado en la ficha","Informativa: sale con un autorizado de la ficha",IF(OR($K134="Sí, por citófono o llamada",$K134="Sí, por escrito"),"Informativa: sale con otra persona, autorizada por el propietario",IF($J134="Sin documento","Revisar: sale sin documento y sin autorización","Revisar: sale con otra persona sin autorización del propietario"))))))))</f>
        <v/>
      </c>
      <c r="P134" s="14">
        <f>IF($O134="","",COUNTIF($O$7:$O134,"?*"))</f>
        <v/>
      </c>
    </row>
    <row r="135" ht="18" customHeight="1">
      <c r="A135" s="14">
        <f>IF(AND($B135="",$D135=""),"",ROW()-6)</f>
        <v/>
      </c>
      <c r="B135" s="13" t="n"/>
      <c r="C135" s="15" t="n"/>
      <c r="D135" s="11" t="n"/>
      <c r="E135" s="14">
        <f>IF($D135="","",IFERROR(INDEX('Ejemplo inventario'!$B$6:$B$305,MATCH($D135,'Ejemplo inventario'!$A$6:$A$305,0)),"Sin ficha"))</f>
        <v/>
      </c>
      <c r="F135" s="14">
        <f>IF($D135="","",IFERROR(INDEX('Ejemplo inventario'!$C$6:$C$305,MATCH($D135,'Ejemplo inventario'!$A$6:$A$305,0)),"Sin ficha"))</f>
        <v/>
      </c>
      <c r="G135" s="11" t="n"/>
      <c r="H135" s="11" t="n"/>
      <c r="I135" s="12" t="n"/>
      <c r="J135" s="14">
        <f>IF($D135="","",IF(ISNA(MATCH($D135,'Ejemplo inventario'!$A$6:$A$305,0)),"Bicicleta no registrada",IF($I135="","Sin documento",IF($I135=INDEX('Ejemplo inventario'!$D$6:$D$305,MATCH($D135,'Ejemplo inventario'!$A$6:$A$305,0)),"Propietario",IF(OR($I135=INDEX('Ejemplo inventario'!$F$6:$F$305,MATCH($D135,'Ejemplo inventario'!$A$6:$A$305,0)),$I135=INDEX('Ejemplo inventario'!$H$6:$H$305,MATCH($D135,'Ejemplo inventario'!$A$6:$A$305,0))),"Autorizado en la ficha","Otra persona")))))</f>
        <v/>
      </c>
      <c r="K135" s="11" t="n"/>
      <c r="L135" s="11" t="n"/>
      <c r="M135" s="11" t="n"/>
      <c r="N135" s="11" t="n"/>
      <c r="O135" s="14">
        <f>IF($D135="","",IF($J135="Bicicleta no registrada","Revisar: bicicleta sin ficha en el inventario",IF($G135="Salida no permitida","Revisar: intento de salida sin autorización (no salió)",IF($G135&lt;&gt;"Sale","",IF($J135="Propietario","",IF($J135="Autorizado en la ficha","Informativa: sale con un autorizado de la ficha",IF(OR($K135="Sí, por citófono o llamada",$K135="Sí, por escrito"),"Informativa: sale con otra persona, autorizada por el propietario",IF($J135="Sin documento","Revisar: sale sin documento y sin autorización","Revisar: sale con otra persona sin autorización del propietario"))))))))</f>
        <v/>
      </c>
      <c r="P135" s="14">
        <f>IF($O135="","",COUNTIF($O$7:$O135,"?*"))</f>
        <v/>
      </c>
    </row>
    <row r="136" ht="18" customHeight="1">
      <c r="A136" s="14">
        <f>IF(AND($B136="",$D136=""),"",ROW()-6)</f>
        <v/>
      </c>
      <c r="B136" s="13" t="n"/>
      <c r="C136" s="15" t="n"/>
      <c r="D136" s="11" t="n"/>
      <c r="E136" s="14">
        <f>IF($D136="","",IFERROR(INDEX('Ejemplo inventario'!$B$6:$B$305,MATCH($D136,'Ejemplo inventario'!$A$6:$A$305,0)),"Sin ficha"))</f>
        <v/>
      </c>
      <c r="F136" s="14">
        <f>IF($D136="","",IFERROR(INDEX('Ejemplo inventario'!$C$6:$C$305,MATCH($D136,'Ejemplo inventario'!$A$6:$A$305,0)),"Sin ficha"))</f>
        <v/>
      </c>
      <c r="G136" s="11" t="n"/>
      <c r="H136" s="11" t="n"/>
      <c r="I136" s="12" t="n"/>
      <c r="J136" s="14">
        <f>IF($D136="","",IF(ISNA(MATCH($D136,'Ejemplo inventario'!$A$6:$A$305,0)),"Bicicleta no registrada",IF($I136="","Sin documento",IF($I136=INDEX('Ejemplo inventario'!$D$6:$D$305,MATCH($D136,'Ejemplo inventario'!$A$6:$A$305,0)),"Propietario",IF(OR($I136=INDEX('Ejemplo inventario'!$F$6:$F$305,MATCH($D136,'Ejemplo inventario'!$A$6:$A$305,0)),$I136=INDEX('Ejemplo inventario'!$H$6:$H$305,MATCH($D136,'Ejemplo inventario'!$A$6:$A$305,0))),"Autorizado en la ficha","Otra persona")))))</f>
        <v/>
      </c>
      <c r="K136" s="11" t="n"/>
      <c r="L136" s="11" t="n"/>
      <c r="M136" s="11" t="n"/>
      <c r="N136" s="11" t="n"/>
      <c r="O136" s="14">
        <f>IF($D136="","",IF($J136="Bicicleta no registrada","Revisar: bicicleta sin ficha en el inventario",IF($G136="Salida no permitida","Revisar: intento de salida sin autorización (no salió)",IF($G136&lt;&gt;"Sale","",IF($J136="Propietario","",IF($J136="Autorizado en la ficha","Informativa: sale con un autorizado de la ficha",IF(OR($K136="Sí, por citófono o llamada",$K136="Sí, por escrito"),"Informativa: sale con otra persona, autorizada por el propietario",IF($J136="Sin documento","Revisar: sale sin documento y sin autorización","Revisar: sale con otra persona sin autorización del propietario"))))))))</f>
        <v/>
      </c>
      <c r="P136" s="14">
        <f>IF($O136="","",COUNTIF($O$7:$O136,"?*"))</f>
        <v/>
      </c>
    </row>
    <row r="137" ht="18" customHeight="1">
      <c r="A137" s="14">
        <f>IF(AND($B137="",$D137=""),"",ROW()-6)</f>
        <v/>
      </c>
      <c r="B137" s="13" t="n"/>
      <c r="C137" s="15" t="n"/>
      <c r="D137" s="11" t="n"/>
      <c r="E137" s="14">
        <f>IF($D137="","",IFERROR(INDEX('Ejemplo inventario'!$B$6:$B$305,MATCH($D137,'Ejemplo inventario'!$A$6:$A$305,0)),"Sin ficha"))</f>
        <v/>
      </c>
      <c r="F137" s="14">
        <f>IF($D137="","",IFERROR(INDEX('Ejemplo inventario'!$C$6:$C$305,MATCH($D137,'Ejemplo inventario'!$A$6:$A$305,0)),"Sin ficha"))</f>
        <v/>
      </c>
      <c r="G137" s="11" t="n"/>
      <c r="H137" s="11" t="n"/>
      <c r="I137" s="12" t="n"/>
      <c r="J137" s="14">
        <f>IF($D137="","",IF(ISNA(MATCH($D137,'Ejemplo inventario'!$A$6:$A$305,0)),"Bicicleta no registrada",IF($I137="","Sin documento",IF($I137=INDEX('Ejemplo inventario'!$D$6:$D$305,MATCH($D137,'Ejemplo inventario'!$A$6:$A$305,0)),"Propietario",IF(OR($I137=INDEX('Ejemplo inventario'!$F$6:$F$305,MATCH($D137,'Ejemplo inventario'!$A$6:$A$305,0)),$I137=INDEX('Ejemplo inventario'!$H$6:$H$305,MATCH($D137,'Ejemplo inventario'!$A$6:$A$305,0))),"Autorizado en la ficha","Otra persona")))))</f>
        <v/>
      </c>
      <c r="K137" s="11" t="n"/>
      <c r="L137" s="11" t="n"/>
      <c r="M137" s="11" t="n"/>
      <c r="N137" s="11" t="n"/>
      <c r="O137" s="14">
        <f>IF($D137="","",IF($J137="Bicicleta no registrada","Revisar: bicicleta sin ficha en el inventario",IF($G137="Salida no permitida","Revisar: intento de salida sin autorización (no salió)",IF($G137&lt;&gt;"Sale","",IF($J137="Propietario","",IF($J137="Autorizado en la ficha","Informativa: sale con un autorizado de la ficha",IF(OR($K137="Sí, por citófono o llamada",$K137="Sí, por escrito"),"Informativa: sale con otra persona, autorizada por el propietario",IF($J137="Sin documento","Revisar: sale sin documento y sin autorización","Revisar: sale con otra persona sin autorización del propietario"))))))))</f>
        <v/>
      </c>
      <c r="P137" s="14">
        <f>IF($O137="","",COUNTIF($O$7:$O137,"?*"))</f>
        <v/>
      </c>
    </row>
    <row r="138" ht="18" customHeight="1">
      <c r="A138" s="14">
        <f>IF(AND($B138="",$D138=""),"",ROW()-6)</f>
        <v/>
      </c>
      <c r="B138" s="13" t="n"/>
      <c r="C138" s="15" t="n"/>
      <c r="D138" s="11" t="n"/>
      <c r="E138" s="14">
        <f>IF($D138="","",IFERROR(INDEX('Ejemplo inventario'!$B$6:$B$305,MATCH($D138,'Ejemplo inventario'!$A$6:$A$305,0)),"Sin ficha"))</f>
        <v/>
      </c>
      <c r="F138" s="14">
        <f>IF($D138="","",IFERROR(INDEX('Ejemplo inventario'!$C$6:$C$305,MATCH($D138,'Ejemplo inventario'!$A$6:$A$305,0)),"Sin ficha"))</f>
        <v/>
      </c>
      <c r="G138" s="11" t="n"/>
      <c r="H138" s="11" t="n"/>
      <c r="I138" s="12" t="n"/>
      <c r="J138" s="14">
        <f>IF($D138="","",IF(ISNA(MATCH($D138,'Ejemplo inventario'!$A$6:$A$305,0)),"Bicicleta no registrada",IF($I138="","Sin documento",IF($I138=INDEX('Ejemplo inventario'!$D$6:$D$305,MATCH($D138,'Ejemplo inventario'!$A$6:$A$305,0)),"Propietario",IF(OR($I138=INDEX('Ejemplo inventario'!$F$6:$F$305,MATCH($D138,'Ejemplo inventario'!$A$6:$A$305,0)),$I138=INDEX('Ejemplo inventario'!$H$6:$H$305,MATCH($D138,'Ejemplo inventario'!$A$6:$A$305,0))),"Autorizado en la ficha","Otra persona")))))</f>
        <v/>
      </c>
      <c r="K138" s="11" t="n"/>
      <c r="L138" s="11" t="n"/>
      <c r="M138" s="11" t="n"/>
      <c r="N138" s="11" t="n"/>
      <c r="O138" s="14">
        <f>IF($D138="","",IF($J138="Bicicleta no registrada","Revisar: bicicleta sin ficha en el inventario",IF($G138="Salida no permitida","Revisar: intento de salida sin autorización (no salió)",IF($G138&lt;&gt;"Sale","",IF($J138="Propietario","",IF($J138="Autorizado en la ficha","Informativa: sale con un autorizado de la ficha",IF(OR($K138="Sí, por citófono o llamada",$K138="Sí, por escrito"),"Informativa: sale con otra persona, autorizada por el propietario",IF($J138="Sin documento","Revisar: sale sin documento y sin autorización","Revisar: sale con otra persona sin autorización del propietario"))))))))</f>
        <v/>
      </c>
      <c r="P138" s="14">
        <f>IF($O138="","",COUNTIF($O$7:$O138,"?*"))</f>
        <v/>
      </c>
    </row>
    <row r="139" ht="18" customHeight="1">
      <c r="A139" s="14">
        <f>IF(AND($B139="",$D139=""),"",ROW()-6)</f>
        <v/>
      </c>
      <c r="B139" s="13" t="n"/>
      <c r="C139" s="15" t="n"/>
      <c r="D139" s="11" t="n"/>
      <c r="E139" s="14">
        <f>IF($D139="","",IFERROR(INDEX('Ejemplo inventario'!$B$6:$B$305,MATCH($D139,'Ejemplo inventario'!$A$6:$A$305,0)),"Sin ficha"))</f>
        <v/>
      </c>
      <c r="F139" s="14">
        <f>IF($D139="","",IFERROR(INDEX('Ejemplo inventario'!$C$6:$C$305,MATCH($D139,'Ejemplo inventario'!$A$6:$A$305,0)),"Sin ficha"))</f>
        <v/>
      </c>
      <c r="G139" s="11" t="n"/>
      <c r="H139" s="11" t="n"/>
      <c r="I139" s="12" t="n"/>
      <c r="J139" s="14">
        <f>IF($D139="","",IF(ISNA(MATCH($D139,'Ejemplo inventario'!$A$6:$A$305,0)),"Bicicleta no registrada",IF($I139="","Sin documento",IF($I139=INDEX('Ejemplo inventario'!$D$6:$D$305,MATCH($D139,'Ejemplo inventario'!$A$6:$A$305,0)),"Propietario",IF(OR($I139=INDEX('Ejemplo inventario'!$F$6:$F$305,MATCH($D139,'Ejemplo inventario'!$A$6:$A$305,0)),$I139=INDEX('Ejemplo inventario'!$H$6:$H$305,MATCH($D139,'Ejemplo inventario'!$A$6:$A$305,0))),"Autorizado en la ficha","Otra persona")))))</f>
        <v/>
      </c>
      <c r="K139" s="11" t="n"/>
      <c r="L139" s="11" t="n"/>
      <c r="M139" s="11" t="n"/>
      <c r="N139" s="11" t="n"/>
      <c r="O139" s="14">
        <f>IF($D139="","",IF($J139="Bicicleta no registrada","Revisar: bicicleta sin ficha en el inventario",IF($G139="Salida no permitida","Revisar: intento de salida sin autorización (no salió)",IF($G139&lt;&gt;"Sale","",IF($J139="Propietario","",IF($J139="Autorizado en la ficha","Informativa: sale con un autorizado de la ficha",IF(OR($K139="Sí, por citófono o llamada",$K139="Sí, por escrito"),"Informativa: sale con otra persona, autorizada por el propietario",IF($J139="Sin documento","Revisar: sale sin documento y sin autorización","Revisar: sale con otra persona sin autorización del propietario"))))))))</f>
        <v/>
      </c>
      <c r="P139" s="14">
        <f>IF($O139="","",COUNTIF($O$7:$O139,"?*"))</f>
        <v/>
      </c>
    </row>
    <row r="140" ht="18" customHeight="1">
      <c r="A140" s="14">
        <f>IF(AND($B140="",$D140=""),"",ROW()-6)</f>
        <v/>
      </c>
      <c r="B140" s="13" t="n"/>
      <c r="C140" s="15" t="n"/>
      <c r="D140" s="11" t="n"/>
      <c r="E140" s="14">
        <f>IF($D140="","",IFERROR(INDEX('Ejemplo inventario'!$B$6:$B$305,MATCH($D140,'Ejemplo inventario'!$A$6:$A$305,0)),"Sin ficha"))</f>
        <v/>
      </c>
      <c r="F140" s="14">
        <f>IF($D140="","",IFERROR(INDEX('Ejemplo inventario'!$C$6:$C$305,MATCH($D140,'Ejemplo inventario'!$A$6:$A$305,0)),"Sin ficha"))</f>
        <v/>
      </c>
      <c r="G140" s="11" t="n"/>
      <c r="H140" s="11" t="n"/>
      <c r="I140" s="12" t="n"/>
      <c r="J140" s="14">
        <f>IF($D140="","",IF(ISNA(MATCH($D140,'Ejemplo inventario'!$A$6:$A$305,0)),"Bicicleta no registrada",IF($I140="","Sin documento",IF($I140=INDEX('Ejemplo inventario'!$D$6:$D$305,MATCH($D140,'Ejemplo inventario'!$A$6:$A$305,0)),"Propietario",IF(OR($I140=INDEX('Ejemplo inventario'!$F$6:$F$305,MATCH($D140,'Ejemplo inventario'!$A$6:$A$305,0)),$I140=INDEX('Ejemplo inventario'!$H$6:$H$305,MATCH($D140,'Ejemplo inventario'!$A$6:$A$305,0))),"Autorizado en la ficha","Otra persona")))))</f>
        <v/>
      </c>
      <c r="K140" s="11" t="n"/>
      <c r="L140" s="11" t="n"/>
      <c r="M140" s="11" t="n"/>
      <c r="N140" s="11" t="n"/>
      <c r="O140" s="14">
        <f>IF($D140="","",IF($J140="Bicicleta no registrada","Revisar: bicicleta sin ficha en el inventario",IF($G140="Salida no permitida","Revisar: intento de salida sin autorización (no salió)",IF($G140&lt;&gt;"Sale","",IF($J140="Propietario","",IF($J140="Autorizado en la ficha","Informativa: sale con un autorizado de la ficha",IF(OR($K140="Sí, por citófono o llamada",$K140="Sí, por escrito"),"Informativa: sale con otra persona, autorizada por el propietario",IF($J140="Sin documento","Revisar: sale sin documento y sin autorización","Revisar: sale con otra persona sin autorización del propietario"))))))))</f>
        <v/>
      </c>
      <c r="P140" s="14">
        <f>IF($O140="","",COUNTIF($O$7:$O140,"?*"))</f>
        <v/>
      </c>
    </row>
    <row r="141" ht="18" customHeight="1">
      <c r="A141" s="14">
        <f>IF(AND($B141="",$D141=""),"",ROW()-6)</f>
        <v/>
      </c>
      <c r="B141" s="13" t="n"/>
      <c r="C141" s="15" t="n"/>
      <c r="D141" s="11" t="n"/>
      <c r="E141" s="14">
        <f>IF($D141="","",IFERROR(INDEX('Ejemplo inventario'!$B$6:$B$305,MATCH($D141,'Ejemplo inventario'!$A$6:$A$305,0)),"Sin ficha"))</f>
        <v/>
      </c>
      <c r="F141" s="14">
        <f>IF($D141="","",IFERROR(INDEX('Ejemplo inventario'!$C$6:$C$305,MATCH($D141,'Ejemplo inventario'!$A$6:$A$305,0)),"Sin ficha"))</f>
        <v/>
      </c>
      <c r="G141" s="11" t="n"/>
      <c r="H141" s="11" t="n"/>
      <c r="I141" s="12" t="n"/>
      <c r="J141" s="14">
        <f>IF($D141="","",IF(ISNA(MATCH($D141,'Ejemplo inventario'!$A$6:$A$305,0)),"Bicicleta no registrada",IF($I141="","Sin documento",IF($I141=INDEX('Ejemplo inventario'!$D$6:$D$305,MATCH($D141,'Ejemplo inventario'!$A$6:$A$305,0)),"Propietario",IF(OR($I141=INDEX('Ejemplo inventario'!$F$6:$F$305,MATCH($D141,'Ejemplo inventario'!$A$6:$A$305,0)),$I141=INDEX('Ejemplo inventario'!$H$6:$H$305,MATCH($D141,'Ejemplo inventario'!$A$6:$A$305,0))),"Autorizado en la ficha","Otra persona")))))</f>
        <v/>
      </c>
      <c r="K141" s="11" t="n"/>
      <c r="L141" s="11" t="n"/>
      <c r="M141" s="11" t="n"/>
      <c r="N141" s="11" t="n"/>
      <c r="O141" s="14">
        <f>IF($D141="","",IF($J141="Bicicleta no registrada","Revisar: bicicleta sin ficha en el inventario",IF($G141="Salida no permitida","Revisar: intento de salida sin autorización (no salió)",IF($G141&lt;&gt;"Sale","",IF($J141="Propietario","",IF($J141="Autorizado en la ficha","Informativa: sale con un autorizado de la ficha",IF(OR($K141="Sí, por citófono o llamada",$K141="Sí, por escrito"),"Informativa: sale con otra persona, autorizada por el propietario",IF($J141="Sin documento","Revisar: sale sin documento y sin autorización","Revisar: sale con otra persona sin autorización del propietario"))))))))</f>
        <v/>
      </c>
      <c r="P141" s="14">
        <f>IF($O141="","",COUNTIF($O$7:$O141,"?*"))</f>
        <v/>
      </c>
    </row>
    <row r="142" ht="18" customHeight="1">
      <c r="A142" s="14">
        <f>IF(AND($B142="",$D142=""),"",ROW()-6)</f>
        <v/>
      </c>
      <c r="B142" s="13" t="n"/>
      <c r="C142" s="15" t="n"/>
      <c r="D142" s="11" t="n"/>
      <c r="E142" s="14">
        <f>IF($D142="","",IFERROR(INDEX('Ejemplo inventario'!$B$6:$B$305,MATCH($D142,'Ejemplo inventario'!$A$6:$A$305,0)),"Sin ficha"))</f>
        <v/>
      </c>
      <c r="F142" s="14">
        <f>IF($D142="","",IFERROR(INDEX('Ejemplo inventario'!$C$6:$C$305,MATCH($D142,'Ejemplo inventario'!$A$6:$A$305,0)),"Sin ficha"))</f>
        <v/>
      </c>
      <c r="G142" s="11" t="n"/>
      <c r="H142" s="11" t="n"/>
      <c r="I142" s="12" t="n"/>
      <c r="J142" s="14">
        <f>IF($D142="","",IF(ISNA(MATCH($D142,'Ejemplo inventario'!$A$6:$A$305,0)),"Bicicleta no registrada",IF($I142="","Sin documento",IF($I142=INDEX('Ejemplo inventario'!$D$6:$D$305,MATCH($D142,'Ejemplo inventario'!$A$6:$A$305,0)),"Propietario",IF(OR($I142=INDEX('Ejemplo inventario'!$F$6:$F$305,MATCH($D142,'Ejemplo inventario'!$A$6:$A$305,0)),$I142=INDEX('Ejemplo inventario'!$H$6:$H$305,MATCH($D142,'Ejemplo inventario'!$A$6:$A$305,0))),"Autorizado en la ficha","Otra persona")))))</f>
        <v/>
      </c>
      <c r="K142" s="11" t="n"/>
      <c r="L142" s="11" t="n"/>
      <c r="M142" s="11" t="n"/>
      <c r="N142" s="11" t="n"/>
      <c r="O142" s="14">
        <f>IF($D142="","",IF($J142="Bicicleta no registrada","Revisar: bicicleta sin ficha en el inventario",IF($G142="Salida no permitida","Revisar: intento de salida sin autorización (no salió)",IF($G142&lt;&gt;"Sale","",IF($J142="Propietario","",IF($J142="Autorizado en la ficha","Informativa: sale con un autorizado de la ficha",IF(OR($K142="Sí, por citófono o llamada",$K142="Sí, por escrito"),"Informativa: sale con otra persona, autorizada por el propietario",IF($J142="Sin documento","Revisar: sale sin documento y sin autorización","Revisar: sale con otra persona sin autorización del propietario"))))))))</f>
        <v/>
      </c>
      <c r="P142" s="14">
        <f>IF($O142="","",COUNTIF($O$7:$O142,"?*"))</f>
        <v/>
      </c>
    </row>
    <row r="143" ht="18" customHeight="1">
      <c r="A143" s="14">
        <f>IF(AND($B143="",$D143=""),"",ROW()-6)</f>
        <v/>
      </c>
      <c r="B143" s="13" t="n"/>
      <c r="C143" s="15" t="n"/>
      <c r="D143" s="11" t="n"/>
      <c r="E143" s="14">
        <f>IF($D143="","",IFERROR(INDEX('Ejemplo inventario'!$B$6:$B$305,MATCH($D143,'Ejemplo inventario'!$A$6:$A$305,0)),"Sin ficha"))</f>
        <v/>
      </c>
      <c r="F143" s="14">
        <f>IF($D143="","",IFERROR(INDEX('Ejemplo inventario'!$C$6:$C$305,MATCH($D143,'Ejemplo inventario'!$A$6:$A$305,0)),"Sin ficha"))</f>
        <v/>
      </c>
      <c r="G143" s="11" t="n"/>
      <c r="H143" s="11" t="n"/>
      <c r="I143" s="12" t="n"/>
      <c r="J143" s="14">
        <f>IF($D143="","",IF(ISNA(MATCH($D143,'Ejemplo inventario'!$A$6:$A$305,0)),"Bicicleta no registrada",IF($I143="","Sin documento",IF($I143=INDEX('Ejemplo inventario'!$D$6:$D$305,MATCH($D143,'Ejemplo inventario'!$A$6:$A$305,0)),"Propietario",IF(OR($I143=INDEX('Ejemplo inventario'!$F$6:$F$305,MATCH($D143,'Ejemplo inventario'!$A$6:$A$305,0)),$I143=INDEX('Ejemplo inventario'!$H$6:$H$305,MATCH($D143,'Ejemplo inventario'!$A$6:$A$305,0))),"Autorizado en la ficha","Otra persona")))))</f>
        <v/>
      </c>
      <c r="K143" s="11" t="n"/>
      <c r="L143" s="11" t="n"/>
      <c r="M143" s="11" t="n"/>
      <c r="N143" s="11" t="n"/>
      <c r="O143" s="14">
        <f>IF($D143="","",IF($J143="Bicicleta no registrada","Revisar: bicicleta sin ficha en el inventario",IF($G143="Salida no permitida","Revisar: intento de salida sin autorización (no salió)",IF($G143&lt;&gt;"Sale","",IF($J143="Propietario","",IF($J143="Autorizado en la ficha","Informativa: sale con un autorizado de la ficha",IF(OR($K143="Sí, por citófono o llamada",$K143="Sí, por escrito"),"Informativa: sale con otra persona, autorizada por el propietario",IF($J143="Sin documento","Revisar: sale sin documento y sin autorización","Revisar: sale con otra persona sin autorización del propietario"))))))))</f>
        <v/>
      </c>
      <c r="P143" s="14">
        <f>IF($O143="","",COUNTIF($O$7:$O143,"?*"))</f>
        <v/>
      </c>
    </row>
    <row r="144" ht="18" customHeight="1">
      <c r="A144" s="14">
        <f>IF(AND($B144="",$D144=""),"",ROW()-6)</f>
        <v/>
      </c>
      <c r="B144" s="13" t="n"/>
      <c r="C144" s="15" t="n"/>
      <c r="D144" s="11" t="n"/>
      <c r="E144" s="14">
        <f>IF($D144="","",IFERROR(INDEX('Ejemplo inventario'!$B$6:$B$305,MATCH($D144,'Ejemplo inventario'!$A$6:$A$305,0)),"Sin ficha"))</f>
        <v/>
      </c>
      <c r="F144" s="14">
        <f>IF($D144="","",IFERROR(INDEX('Ejemplo inventario'!$C$6:$C$305,MATCH($D144,'Ejemplo inventario'!$A$6:$A$305,0)),"Sin ficha"))</f>
        <v/>
      </c>
      <c r="G144" s="11" t="n"/>
      <c r="H144" s="11" t="n"/>
      <c r="I144" s="12" t="n"/>
      <c r="J144" s="14">
        <f>IF($D144="","",IF(ISNA(MATCH($D144,'Ejemplo inventario'!$A$6:$A$305,0)),"Bicicleta no registrada",IF($I144="","Sin documento",IF($I144=INDEX('Ejemplo inventario'!$D$6:$D$305,MATCH($D144,'Ejemplo inventario'!$A$6:$A$305,0)),"Propietario",IF(OR($I144=INDEX('Ejemplo inventario'!$F$6:$F$305,MATCH($D144,'Ejemplo inventario'!$A$6:$A$305,0)),$I144=INDEX('Ejemplo inventario'!$H$6:$H$305,MATCH($D144,'Ejemplo inventario'!$A$6:$A$305,0))),"Autorizado en la ficha","Otra persona")))))</f>
        <v/>
      </c>
      <c r="K144" s="11" t="n"/>
      <c r="L144" s="11" t="n"/>
      <c r="M144" s="11" t="n"/>
      <c r="N144" s="11" t="n"/>
      <c r="O144" s="14">
        <f>IF($D144="","",IF($J144="Bicicleta no registrada","Revisar: bicicleta sin ficha en el inventario",IF($G144="Salida no permitida","Revisar: intento de salida sin autorización (no salió)",IF($G144&lt;&gt;"Sale","",IF($J144="Propietario","",IF($J144="Autorizado en la ficha","Informativa: sale con un autorizado de la ficha",IF(OR($K144="Sí, por citófono o llamada",$K144="Sí, por escrito"),"Informativa: sale con otra persona, autorizada por el propietario",IF($J144="Sin documento","Revisar: sale sin documento y sin autorización","Revisar: sale con otra persona sin autorización del propietario"))))))))</f>
        <v/>
      </c>
      <c r="P144" s="14">
        <f>IF($O144="","",COUNTIF($O$7:$O144,"?*"))</f>
        <v/>
      </c>
    </row>
    <row r="145" ht="18" customHeight="1">
      <c r="A145" s="14">
        <f>IF(AND($B145="",$D145=""),"",ROW()-6)</f>
        <v/>
      </c>
      <c r="B145" s="13" t="n"/>
      <c r="C145" s="15" t="n"/>
      <c r="D145" s="11" t="n"/>
      <c r="E145" s="14">
        <f>IF($D145="","",IFERROR(INDEX('Ejemplo inventario'!$B$6:$B$305,MATCH($D145,'Ejemplo inventario'!$A$6:$A$305,0)),"Sin ficha"))</f>
        <v/>
      </c>
      <c r="F145" s="14">
        <f>IF($D145="","",IFERROR(INDEX('Ejemplo inventario'!$C$6:$C$305,MATCH($D145,'Ejemplo inventario'!$A$6:$A$305,0)),"Sin ficha"))</f>
        <v/>
      </c>
      <c r="G145" s="11" t="n"/>
      <c r="H145" s="11" t="n"/>
      <c r="I145" s="12" t="n"/>
      <c r="J145" s="14">
        <f>IF($D145="","",IF(ISNA(MATCH($D145,'Ejemplo inventario'!$A$6:$A$305,0)),"Bicicleta no registrada",IF($I145="","Sin documento",IF($I145=INDEX('Ejemplo inventario'!$D$6:$D$305,MATCH($D145,'Ejemplo inventario'!$A$6:$A$305,0)),"Propietario",IF(OR($I145=INDEX('Ejemplo inventario'!$F$6:$F$305,MATCH($D145,'Ejemplo inventario'!$A$6:$A$305,0)),$I145=INDEX('Ejemplo inventario'!$H$6:$H$305,MATCH($D145,'Ejemplo inventario'!$A$6:$A$305,0))),"Autorizado en la ficha","Otra persona")))))</f>
        <v/>
      </c>
      <c r="K145" s="11" t="n"/>
      <c r="L145" s="11" t="n"/>
      <c r="M145" s="11" t="n"/>
      <c r="N145" s="11" t="n"/>
      <c r="O145" s="14">
        <f>IF($D145="","",IF($J145="Bicicleta no registrada","Revisar: bicicleta sin ficha en el inventario",IF($G145="Salida no permitida","Revisar: intento de salida sin autorización (no salió)",IF($G145&lt;&gt;"Sale","",IF($J145="Propietario","",IF($J145="Autorizado en la ficha","Informativa: sale con un autorizado de la ficha",IF(OR($K145="Sí, por citófono o llamada",$K145="Sí, por escrito"),"Informativa: sale con otra persona, autorizada por el propietario",IF($J145="Sin documento","Revisar: sale sin documento y sin autorización","Revisar: sale con otra persona sin autorización del propietario"))))))))</f>
        <v/>
      </c>
      <c r="P145" s="14">
        <f>IF($O145="","",COUNTIF($O$7:$O145,"?*"))</f>
        <v/>
      </c>
    </row>
    <row r="146" ht="18" customHeight="1">
      <c r="A146" s="14">
        <f>IF(AND($B146="",$D146=""),"",ROW()-6)</f>
        <v/>
      </c>
      <c r="B146" s="13" t="n"/>
      <c r="C146" s="15" t="n"/>
      <c r="D146" s="11" t="n"/>
      <c r="E146" s="14">
        <f>IF($D146="","",IFERROR(INDEX('Ejemplo inventario'!$B$6:$B$305,MATCH($D146,'Ejemplo inventario'!$A$6:$A$305,0)),"Sin ficha"))</f>
        <v/>
      </c>
      <c r="F146" s="14">
        <f>IF($D146="","",IFERROR(INDEX('Ejemplo inventario'!$C$6:$C$305,MATCH($D146,'Ejemplo inventario'!$A$6:$A$305,0)),"Sin ficha"))</f>
        <v/>
      </c>
      <c r="G146" s="11" t="n"/>
      <c r="H146" s="11" t="n"/>
      <c r="I146" s="12" t="n"/>
      <c r="J146" s="14">
        <f>IF($D146="","",IF(ISNA(MATCH($D146,'Ejemplo inventario'!$A$6:$A$305,0)),"Bicicleta no registrada",IF($I146="","Sin documento",IF($I146=INDEX('Ejemplo inventario'!$D$6:$D$305,MATCH($D146,'Ejemplo inventario'!$A$6:$A$305,0)),"Propietario",IF(OR($I146=INDEX('Ejemplo inventario'!$F$6:$F$305,MATCH($D146,'Ejemplo inventario'!$A$6:$A$305,0)),$I146=INDEX('Ejemplo inventario'!$H$6:$H$305,MATCH($D146,'Ejemplo inventario'!$A$6:$A$305,0))),"Autorizado en la ficha","Otra persona")))))</f>
        <v/>
      </c>
      <c r="K146" s="11" t="n"/>
      <c r="L146" s="11" t="n"/>
      <c r="M146" s="11" t="n"/>
      <c r="N146" s="11" t="n"/>
      <c r="O146" s="14">
        <f>IF($D146="","",IF($J146="Bicicleta no registrada","Revisar: bicicleta sin ficha en el inventario",IF($G146="Salida no permitida","Revisar: intento de salida sin autorización (no salió)",IF($G146&lt;&gt;"Sale","",IF($J146="Propietario","",IF($J146="Autorizado en la ficha","Informativa: sale con un autorizado de la ficha",IF(OR($K146="Sí, por citófono o llamada",$K146="Sí, por escrito"),"Informativa: sale con otra persona, autorizada por el propietario",IF($J146="Sin documento","Revisar: sale sin documento y sin autorización","Revisar: sale con otra persona sin autorización del propietario"))))))))</f>
        <v/>
      </c>
      <c r="P146" s="14">
        <f>IF($O146="","",COUNTIF($O$7:$O146,"?*"))</f>
        <v/>
      </c>
    </row>
    <row r="147" ht="18" customHeight="1">
      <c r="A147" s="14">
        <f>IF(AND($B147="",$D147=""),"",ROW()-6)</f>
        <v/>
      </c>
      <c r="B147" s="13" t="n"/>
      <c r="C147" s="15" t="n"/>
      <c r="D147" s="11" t="n"/>
      <c r="E147" s="14">
        <f>IF($D147="","",IFERROR(INDEX('Ejemplo inventario'!$B$6:$B$305,MATCH($D147,'Ejemplo inventario'!$A$6:$A$305,0)),"Sin ficha"))</f>
        <v/>
      </c>
      <c r="F147" s="14">
        <f>IF($D147="","",IFERROR(INDEX('Ejemplo inventario'!$C$6:$C$305,MATCH($D147,'Ejemplo inventario'!$A$6:$A$305,0)),"Sin ficha"))</f>
        <v/>
      </c>
      <c r="G147" s="11" t="n"/>
      <c r="H147" s="11" t="n"/>
      <c r="I147" s="12" t="n"/>
      <c r="J147" s="14">
        <f>IF($D147="","",IF(ISNA(MATCH($D147,'Ejemplo inventario'!$A$6:$A$305,0)),"Bicicleta no registrada",IF($I147="","Sin documento",IF($I147=INDEX('Ejemplo inventario'!$D$6:$D$305,MATCH($D147,'Ejemplo inventario'!$A$6:$A$305,0)),"Propietario",IF(OR($I147=INDEX('Ejemplo inventario'!$F$6:$F$305,MATCH($D147,'Ejemplo inventario'!$A$6:$A$305,0)),$I147=INDEX('Ejemplo inventario'!$H$6:$H$305,MATCH($D147,'Ejemplo inventario'!$A$6:$A$305,0))),"Autorizado en la ficha","Otra persona")))))</f>
        <v/>
      </c>
      <c r="K147" s="11" t="n"/>
      <c r="L147" s="11" t="n"/>
      <c r="M147" s="11" t="n"/>
      <c r="N147" s="11" t="n"/>
      <c r="O147" s="14">
        <f>IF($D147="","",IF($J147="Bicicleta no registrada","Revisar: bicicleta sin ficha en el inventario",IF($G147="Salida no permitida","Revisar: intento de salida sin autorización (no salió)",IF($G147&lt;&gt;"Sale","",IF($J147="Propietario","",IF($J147="Autorizado en la ficha","Informativa: sale con un autorizado de la ficha",IF(OR($K147="Sí, por citófono o llamada",$K147="Sí, por escrito"),"Informativa: sale con otra persona, autorizada por el propietario",IF($J147="Sin documento","Revisar: sale sin documento y sin autorización","Revisar: sale con otra persona sin autorización del propietario"))))))))</f>
        <v/>
      </c>
      <c r="P147" s="14">
        <f>IF($O147="","",COUNTIF($O$7:$O147,"?*"))</f>
        <v/>
      </c>
    </row>
    <row r="148" ht="18" customHeight="1">
      <c r="A148" s="14">
        <f>IF(AND($B148="",$D148=""),"",ROW()-6)</f>
        <v/>
      </c>
      <c r="B148" s="13" t="n"/>
      <c r="C148" s="15" t="n"/>
      <c r="D148" s="11" t="n"/>
      <c r="E148" s="14">
        <f>IF($D148="","",IFERROR(INDEX('Ejemplo inventario'!$B$6:$B$305,MATCH($D148,'Ejemplo inventario'!$A$6:$A$305,0)),"Sin ficha"))</f>
        <v/>
      </c>
      <c r="F148" s="14">
        <f>IF($D148="","",IFERROR(INDEX('Ejemplo inventario'!$C$6:$C$305,MATCH($D148,'Ejemplo inventario'!$A$6:$A$305,0)),"Sin ficha"))</f>
        <v/>
      </c>
      <c r="G148" s="11" t="n"/>
      <c r="H148" s="11" t="n"/>
      <c r="I148" s="12" t="n"/>
      <c r="J148" s="14">
        <f>IF($D148="","",IF(ISNA(MATCH($D148,'Ejemplo inventario'!$A$6:$A$305,0)),"Bicicleta no registrada",IF($I148="","Sin documento",IF($I148=INDEX('Ejemplo inventario'!$D$6:$D$305,MATCH($D148,'Ejemplo inventario'!$A$6:$A$305,0)),"Propietario",IF(OR($I148=INDEX('Ejemplo inventario'!$F$6:$F$305,MATCH($D148,'Ejemplo inventario'!$A$6:$A$305,0)),$I148=INDEX('Ejemplo inventario'!$H$6:$H$305,MATCH($D148,'Ejemplo inventario'!$A$6:$A$305,0))),"Autorizado en la ficha","Otra persona")))))</f>
        <v/>
      </c>
      <c r="K148" s="11" t="n"/>
      <c r="L148" s="11" t="n"/>
      <c r="M148" s="11" t="n"/>
      <c r="N148" s="11" t="n"/>
      <c r="O148" s="14">
        <f>IF($D148="","",IF($J148="Bicicleta no registrada","Revisar: bicicleta sin ficha en el inventario",IF($G148="Salida no permitida","Revisar: intento de salida sin autorización (no salió)",IF($G148&lt;&gt;"Sale","",IF($J148="Propietario","",IF($J148="Autorizado en la ficha","Informativa: sale con un autorizado de la ficha",IF(OR($K148="Sí, por citófono o llamada",$K148="Sí, por escrito"),"Informativa: sale con otra persona, autorizada por el propietario",IF($J148="Sin documento","Revisar: sale sin documento y sin autorización","Revisar: sale con otra persona sin autorización del propietario"))))))))</f>
        <v/>
      </c>
      <c r="P148" s="14">
        <f>IF($O148="","",COUNTIF($O$7:$O148,"?*"))</f>
        <v/>
      </c>
    </row>
    <row r="149" ht="18" customHeight="1">
      <c r="A149" s="14">
        <f>IF(AND($B149="",$D149=""),"",ROW()-6)</f>
        <v/>
      </c>
      <c r="B149" s="13" t="n"/>
      <c r="C149" s="15" t="n"/>
      <c r="D149" s="11" t="n"/>
      <c r="E149" s="14">
        <f>IF($D149="","",IFERROR(INDEX('Ejemplo inventario'!$B$6:$B$305,MATCH($D149,'Ejemplo inventario'!$A$6:$A$305,0)),"Sin ficha"))</f>
        <v/>
      </c>
      <c r="F149" s="14">
        <f>IF($D149="","",IFERROR(INDEX('Ejemplo inventario'!$C$6:$C$305,MATCH($D149,'Ejemplo inventario'!$A$6:$A$305,0)),"Sin ficha"))</f>
        <v/>
      </c>
      <c r="G149" s="11" t="n"/>
      <c r="H149" s="11" t="n"/>
      <c r="I149" s="12" t="n"/>
      <c r="J149" s="14">
        <f>IF($D149="","",IF(ISNA(MATCH($D149,'Ejemplo inventario'!$A$6:$A$305,0)),"Bicicleta no registrada",IF($I149="","Sin documento",IF($I149=INDEX('Ejemplo inventario'!$D$6:$D$305,MATCH($D149,'Ejemplo inventario'!$A$6:$A$305,0)),"Propietario",IF(OR($I149=INDEX('Ejemplo inventario'!$F$6:$F$305,MATCH($D149,'Ejemplo inventario'!$A$6:$A$305,0)),$I149=INDEX('Ejemplo inventario'!$H$6:$H$305,MATCH($D149,'Ejemplo inventario'!$A$6:$A$305,0))),"Autorizado en la ficha","Otra persona")))))</f>
        <v/>
      </c>
      <c r="K149" s="11" t="n"/>
      <c r="L149" s="11" t="n"/>
      <c r="M149" s="11" t="n"/>
      <c r="N149" s="11" t="n"/>
      <c r="O149" s="14">
        <f>IF($D149="","",IF($J149="Bicicleta no registrada","Revisar: bicicleta sin ficha en el inventario",IF($G149="Salida no permitida","Revisar: intento de salida sin autorización (no salió)",IF($G149&lt;&gt;"Sale","",IF($J149="Propietario","",IF($J149="Autorizado en la ficha","Informativa: sale con un autorizado de la ficha",IF(OR($K149="Sí, por citófono o llamada",$K149="Sí, por escrito"),"Informativa: sale con otra persona, autorizada por el propietario",IF($J149="Sin documento","Revisar: sale sin documento y sin autorización","Revisar: sale con otra persona sin autorización del propietario"))))))))</f>
        <v/>
      </c>
      <c r="P149" s="14">
        <f>IF($O149="","",COUNTIF($O$7:$O149,"?*"))</f>
        <v/>
      </c>
    </row>
    <row r="150" ht="18" customHeight="1">
      <c r="A150" s="14">
        <f>IF(AND($B150="",$D150=""),"",ROW()-6)</f>
        <v/>
      </c>
      <c r="B150" s="13" t="n"/>
      <c r="C150" s="15" t="n"/>
      <c r="D150" s="11" t="n"/>
      <c r="E150" s="14">
        <f>IF($D150="","",IFERROR(INDEX('Ejemplo inventario'!$B$6:$B$305,MATCH($D150,'Ejemplo inventario'!$A$6:$A$305,0)),"Sin ficha"))</f>
        <v/>
      </c>
      <c r="F150" s="14">
        <f>IF($D150="","",IFERROR(INDEX('Ejemplo inventario'!$C$6:$C$305,MATCH($D150,'Ejemplo inventario'!$A$6:$A$305,0)),"Sin ficha"))</f>
        <v/>
      </c>
      <c r="G150" s="11" t="n"/>
      <c r="H150" s="11" t="n"/>
      <c r="I150" s="12" t="n"/>
      <c r="J150" s="14">
        <f>IF($D150="","",IF(ISNA(MATCH($D150,'Ejemplo inventario'!$A$6:$A$305,0)),"Bicicleta no registrada",IF($I150="","Sin documento",IF($I150=INDEX('Ejemplo inventario'!$D$6:$D$305,MATCH($D150,'Ejemplo inventario'!$A$6:$A$305,0)),"Propietario",IF(OR($I150=INDEX('Ejemplo inventario'!$F$6:$F$305,MATCH($D150,'Ejemplo inventario'!$A$6:$A$305,0)),$I150=INDEX('Ejemplo inventario'!$H$6:$H$305,MATCH($D150,'Ejemplo inventario'!$A$6:$A$305,0))),"Autorizado en la ficha","Otra persona")))))</f>
        <v/>
      </c>
      <c r="K150" s="11" t="n"/>
      <c r="L150" s="11" t="n"/>
      <c r="M150" s="11" t="n"/>
      <c r="N150" s="11" t="n"/>
      <c r="O150" s="14">
        <f>IF($D150="","",IF($J150="Bicicleta no registrada","Revisar: bicicleta sin ficha en el inventario",IF($G150="Salida no permitida","Revisar: intento de salida sin autorización (no salió)",IF($G150&lt;&gt;"Sale","",IF($J150="Propietario","",IF($J150="Autorizado en la ficha","Informativa: sale con un autorizado de la ficha",IF(OR($K150="Sí, por citófono o llamada",$K150="Sí, por escrito"),"Informativa: sale con otra persona, autorizada por el propietario",IF($J150="Sin documento","Revisar: sale sin documento y sin autorización","Revisar: sale con otra persona sin autorización del propietario"))))))))</f>
        <v/>
      </c>
      <c r="P150" s="14">
        <f>IF($O150="","",COUNTIF($O$7:$O150,"?*"))</f>
        <v/>
      </c>
    </row>
    <row r="151" ht="18" customHeight="1">
      <c r="A151" s="14">
        <f>IF(AND($B151="",$D151=""),"",ROW()-6)</f>
        <v/>
      </c>
      <c r="B151" s="13" t="n"/>
      <c r="C151" s="15" t="n"/>
      <c r="D151" s="11" t="n"/>
      <c r="E151" s="14">
        <f>IF($D151="","",IFERROR(INDEX('Ejemplo inventario'!$B$6:$B$305,MATCH($D151,'Ejemplo inventario'!$A$6:$A$305,0)),"Sin ficha"))</f>
        <v/>
      </c>
      <c r="F151" s="14">
        <f>IF($D151="","",IFERROR(INDEX('Ejemplo inventario'!$C$6:$C$305,MATCH($D151,'Ejemplo inventario'!$A$6:$A$305,0)),"Sin ficha"))</f>
        <v/>
      </c>
      <c r="G151" s="11" t="n"/>
      <c r="H151" s="11" t="n"/>
      <c r="I151" s="12" t="n"/>
      <c r="J151" s="14">
        <f>IF($D151="","",IF(ISNA(MATCH($D151,'Ejemplo inventario'!$A$6:$A$305,0)),"Bicicleta no registrada",IF($I151="","Sin documento",IF($I151=INDEX('Ejemplo inventario'!$D$6:$D$305,MATCH($D151,'Ejemplo inventario'!$A$6:$A$305,0)),"Propietario",IF(OR($I151=INDEX('Ejemplo inventario'!$F$6:$F$305,MATCH($D151,'Ejemplo inventario'!$A$6:$A$305,0)),$I151=INDEX('Ejemplo inventario'!$H$6:$H$305,MATCH($D151,'Ejemplo inventario'!$A$6:$A$305,0))),"Autorizado en la ficha","Otra persona")))))</f>
        <v/>
      </c>
      <c r="K151" s="11" t="n"/>
      <c r="L151" s="11" t="n"/>
      <c r="M151" s="11" t="n"/>
      <c r="N151" s="11" t="n"/>
      <c r="O151" s="14">
        <f>IF($D151="","",IF($J151="Bicicleta no registrada","Revisar: bicicleta sin ficha en el inventario",IF($G151="Salida no permitida","Revisar: intento de salida sin autorización (no salió)",IF($G151&lt;&gt;"Sale","",IF($J151="Propietario","",IF($J151="Autorizado en la ficha","Informativa: sale con un autorizado de la ficha",IF(OR($K151="Sí, por citófono o llamada",$K151="Sí, por escrito"),"Informativa: sale con otra persona, autorizada por el propietario",IF($J151="Sin documento","Revisar: sale sin documento y sin autorización","Revisar: sale con otra persona sin autorización del propietario"))))))))</f>
        <v/>
      </c>
      <c r="P151" s="14">
        <f>IF($O151="","",COUNTIF($O$7:$O151,"?*"))</f>
        <v/>
      </c>
    </row>
    <row r="152" ht="18" customHeight="1">
      <c r="A152" s="14">
        <f>IF(AND($B152="",$D152=""),"",ROW()-6)</f>
        <v/>
      </c>
      <c r="B152" s="13" t="n"/>
      <c r="C152" s="15" t="n"/>
      <c r="D152" s="11" t="n"/>
      <c r="E152" s="14">
        <f>IF($D152="","",IFERROR(INDEX('Ejemplo inventario'!$B$6:$B$305,MATCH($D152,'Ejemplo inventario'!$A$6:$A$305,0)),"Sin ficha"))</f>
        <v/>
      </c>
      <c r="F152" s="14">
        <f>IF($D152="","",IFERROR(INDEX('Ejemplo inventario'!$C$6:$C$305,MATCH($D152,'Ejemplo inventario'!$A$6:$A$305,0)),"Sin ficha"))</f>
        <v/>
      </c>
      <c r="G152" s="11" t="n"/>
      <c r="H152" s="11" t="n"/>
      <c r="I152" s="12" t="n"/>
      <c r="J152" s="14">
        <f>IF($D152="","",IF(ISNA(MATCH($D152,'Ejemplo inventario'!$A$6:$A$305,0)),"Bicicleta no registrada",IF($I152="","Sin documento",IF($I152=INDEX('Ejemplo inventario'!$D$6:$D$305,MATCH($D152,'Ejemplo inventario'!$A$6:$A$305,0)),"Propietario",IF(OR($I152=INDEX('Ejemplo inventario'!$F$6:$F$305,MATCH($D152,'Ejemplo inventario'!$A$6:$A$305,0)),$I152=INDEX('Ejemplo inventario'!$H$6:$H$305,MATCH($D152,'Ejemplo inventario'!$A$6:$A$305,0))),"Autorizado en la ficha","Otra persona")))))</f>
        <v/>
      </c>
      <c r="K152" s="11" t="n"/>
      <c r="L152" s="11" t="n"/>
      <c r="M152" s="11" t="n"/>
      <c r="N152" s="11" t="n"/>
      <c r="O152" s="14">
        <f>IF($D152="","",IF($J152="Bicicleta no registrada","Revisar: bicicleta sin ficha en el inventario",IF($G152="Salida no permitida","Revisar: intento de salida sin autorización (no salió)",IF($G152&lt;&gt;"Sale","",IF($J152="Propietario","",IF($J152="Autorizado en la ficha","Informativa: sale con un autorizado de la ficha",IF(OR($K152="Sí, por citófono o llamada",$K152="Sí, por escrito"),"Informativa: sale con otra persona, autorizada por el propietario",IF($J152="Sin documento","Revisar: sale sin documento y sin autorización","Revisar: sale con otra persona sin autorización del propietario"))))))))</f>
        <v/>
      </c>
      <c r="P152" s="14">
        <f>IF($O152="","",COUNTIF($O$7:$O152,"?*"))</f>
        <v/>
      </c>
    </row>
    <row r="153" ht="18" customHeight="1">
      <c r="A153" s="14">
        <f>IF(AND($B153="",$D153=""),"",ROW()-6)</f>
        <v/>
      </c>
      <c r="B153" s="13" t="n"/>
      <c r="C153" s="15" t="n"/>
      <c r="D153" s="11" t="n"/>
      <c r="E153" s="14">
        <f>IF($D153="","",IFERROR(INDEX('Ejemplo inventario'!$B$6:$B$305,MATCH($D153,'Ejemplo inventario'!$A$6:$A$305,0)),"Sin ficha"))</f>
        <v/>
      </c>
      <c r="F153" s="14">
        <f>IF($D153="","",IFERROR(INDEX('Ejemplo inventario'!$C$6:$C$305,MATCH($D153,'Ejemplo inventario'!$A$6:$A$305,0)),"Sin ficha"))</f>
        <v/>
      </c>
      <c r="G153" s="11" t="n"/>
      <c r="H153" s="11" t="n"/>
      <c r="I153" s="12" t="n"/>
      <c r="J153" s="14">
        <f>IF($D153="","",IF(ISNA(MATCH($D153,'Ejemplo inventario'!$A$6:$A$305,0)),"Bicicleta no registrada",IF($I153="","Sin documento",IF($I153=INDEX('Ejemplo inventario'!$D$6:$D$305,MATCH($D153,'Ejemplo inventario'!$A$6:$A$305,0)),"Propietario",IF(OR($I153=INDEX('Ejemplo inventario'!$F$6:$F$305,MATCH($D153,'Ejemplo inventario'!$A$6:$A$305,0)),$I153=INDEX('Ejemplo inventario'!$H$6:$H$305,MATCH($D153,'Ejemplo inventario'!$A$6:$A$305,0))),"Autorizado en la ficha","Otra persona")))))</f>
        <v/>
      </c>
      <c r="K153" s="11" t="n"/>
      <c r="L153" s="11" t="n"/>
      <c r="M153" s="11" t="n"/>
      <c r="N153" s="11" t="n"/>
      <c r="O153" s="14">
        <f>IF($D153="","",IF($J153="Bicicleta no registrada","Revisar: bicicleta sin ficha en el inventario",IF($G153="Salida no permitida","Revisar: intento de salida sin autorización (no salió)",IF($G153&lt;&gt;"Sale","",IF($J153="Propietario","",IF($J153="Autorizado en la ficha","Informativa: sale con un autorizado de la ficha",IF(OR($K153="Sí, por citófono o llamada",$K153="Sí, por escrito"),"Informativa: sale con otra persona, autorizada por el propietario",IF($J153="Sin documento","Revisar: sale sin documento y sin autorización","Revisar: sale con otra persona sin autorización del propietario"))))))))</f>
        <v/>
      </c>
      <c r="P153" s="14">
        <f>IF($O153="","",COUNTIF($O$7:$O153,"?*"))</f>
        <v/>
      </c>
    </row>
    <row r="154" ht="18" customHeight="1">
      <c r="A154" s="14">
        <f>IF(AND($B154="",$D154=""),"",ROW()-6)</f>
        <v/>
      </c>
      <c r="B154" s="13" t="n"/>
      <c r="C154" s="15" t="n"/>
      <c r="D154" s="11" t="n"/>
      <c r="E154" s="14">
        <f>IF($D154="","",IFERROR(INDEX('Ejemplo inventario'!$B$6:$B$305,MATCH($D154,'Ejemplo inventario'!$A$6:$A$305,0)),"Sin ficha"))</f>
        <v/>
      </c>
      <c r="F154" s="14">
        <f>IF($D154="","",IFERROR(INDEX('Ejemplo inventario'!$C$6:$C$305,MATCH($D154,'Ejemplo inventario'!$A$6:$A$305,0)),"Sin ficha"))</f>
        <v/>
      </c>
      <c r="G154" s="11" t="n"/>
      <c r="H154" s="11" t="n"/>
      <c r="I154" s="12" t="n"/>
      <c r="J154" s="14">
        <f>IF($D154="","",IF(ISNA(MATCH($D154,'Ejemplo inventario'!$A$6:$A$305,0)),"Bicicleta no registrada",IF($I154="","Sin documento",IF($I154=INDEX('Ejemplo inventario'!$D$6:$D$305,MATCH($D154,'Ejemplo inventario'!$A$6:$A$305,0)),"Propietario",IF(OR($I154=INDEX('Ejemplo inventario'!$F$6:$F$305,MATCH($D154,'Ejemplo inventario'!$A$6:$A$305,0)),$I154=INDEX('Ejemplo inventario'!$H$6:$H$305,MATCH($D154,'Ejemplo inventario'!$A$6:$A$305,0))),"Autorizado en la ficha","Otra persona")))))</f>
        <v/>
      </c>
      <c r="K154" s="11" t="n"/>
      <c r="L154" s="11" t="n"/>
      <c r="M154" s="11" t="n"/>
      <c r="N154" s="11" t="n"/>
      <c r="O154" s="14">
        <f>IF($D154="","",IF($J154="Bicicleta no registrada","Revisar: bicicleta sin ficha en el inventario",IF($G154="Salida no permitida","Revisar: intento de salida sin autorización (no salió)",IF($G154&lt;&gt;"Sale","",IF($J154="Propietario","",IF($J154="Autorizado en la ficha","Informativa: sale con un autorizado de la ficha",IF(OR($K154="Sí, por citófono o llamada",$K154="Sí, por escrito"),"Informativa: sale con otra persona, autorizada por el propietario",IF($J154="Sin documento","Revisar: sale sin documento y sin autorización","Revisar: sale con otra persona sin autorización del propietario"))))))))</f>
        <v/>
      </c>
      <c r="P154" s="14">
        <f>IF($O154="","",COUNTIF($O$7:$O154,"?*"))</f>
        <v/>
      </c>
    </row>
    <row r="155" ht="18" customHeight="1">
      <c r="A155" s="14">
        <f>IF(AND($B155="",$D155=""),"",ROW()-6)</f>
        <v/>
      </c>
      <c r="B155" s="13" t="n"/>
      <c r="C155" s="15" t="n"/>
      <c r="D155" s="11" t="n"/>
      <c r="E155" s="14">
        <f>IF($D155="","",IFERROR(INDEX('Ejemplo inventario'!$B$6:$B$305,MATCH($D155,'Ejemplo inventario'!$A$6:$A$305,0)),"Sin ficha"))</f>
        <v/>
      </c>
      <c r="F155" s="14">
        <f>IF($D155="","",IFERROR(INDEX('Ejemplo inventario'!$C$6:$C$305,MATCH($D155,'Ejemplo inventario'!$A$6:$A$305,0)),"Sin ficha"))</f>
        <v/>
      </c>
      <c r="G155" s="11" t="n"/>
      <c r="H155" s="11" t="n"/>
      <c r="I155" s="12" t="n"/>
      <c r="J155" s="14">
        <f>IF($D155="","",IF(ISNA(MATCH($D155,'Ejemplo inventario'!$A$6:$A$305,0)),"Bicicleta no registrada",IF($I155="","Sin documento",IF($I155=INDEX('Ejemplo inventario'!$D$6:$D$305,MATCH($D155,'Ejemplo inventario'!$A$6:$A$305,0)),"Propietario",IF(OR($I155=INDEX('Ejemplo inventario'!$F$6:$F$305,MATCH($D155,'Ejemplo inventario'!$A$6:$A$305,0)),$I155=INDEX('Ejemplo inventario'!$H$6:$H$305,MATCH($D155,'Ejemplo inventario'!$A$6:$A$305,0))),"Autorizado en la ficha","Otra persona")))))</f>
        <v/>
      </c>
      <c r="K155" s="11" t="n"/>
      <c r="L155" s="11" t="n"/>
      <c r="M155" s="11" t="n"/>
      <c r="N155" s="11" t="n"/>
      <c r="O155" s="14">
        <f>IF($D155="","",IF($J155="Bicicleta no registrada","Revisar: bicicleta sin ficha en el inventario",IF($G155="Salida no permitida","Revisar: intento de salida sin autorización (no salió)",IF($G155&lt;&gt;"Sale","",IF($J155="Propietario","",IF($J155="Autorizado en la ficha","Informativa: sale con un autorizado de la ficha",IF(OR($K155="Sí, por citófono o llamada",$K155="Sí, por escrito"),"Informativa: sale con otra persona, autorizada por el propietario",IF($J155="Sin documento","Revisar: sale sin documento y sin autorización","Revisar: sale con otra persona sin autorización del propietario"))))))))</f>
        <v/>
      </c>
      <c r="P155" s="14">
        <f>IF($O155="","",COUNTIF($O$7:$O155,"?*"))</f>
        <v/>
      </c>
    </row>
    <row r="156" ht="18" customHeight="1">
      <c r="A156" s="14">
        <f>IF(AND($B156="",$D156=""),"",ROW()-6)</f>
        <v/>
      </c>
      <c r="B156" s="13" t="n"/>
      <c r="C156" s="15" t="n"/>
      <c r="D156" s="11" t="n"/>
      <c r="E156" s="14">
        <f>IF($D156="","",IFERROR(INDEX('Ejemplo inventario'!$B$6:$B$305,MATCH($D156,'Ejemplo inventario'!$A$6:$A$305,0)),"Sin ficha"))</f>
        <v/>
      </c>
      <c r="F156" s="14">
        <f>IF($D156="","",IFERROR(INDEX('Ejemplo inventario'!$C$6:$C$305,MATCH($D156,'Ejemplo inventario'!$A$6:$A$305,0)),"Sin ficha"))</f>
        <v/>
      </c>
      <c r="G156" s="11" t="n"/>
      <c r="H156" s="11" t="n"/>
      <c r="I156" s="12" t="n"/>
      <c r="J156" s="14">
        <f>IF($D156="","",IF(ISNA(MATCH($D156,'Ejemplo inventario'!$A$6:$A$305,0)),"Bicicleta no registrada",IF($I156="","Sin documento",IF($I156=INDEX('Ejemplo inventario'!$D$6:$D$305,MATCH($D156,'Ejemplo inventario'!$A$6:$A$305,0)),"Propietario",IF(OR($I156=INDEX('Ejemplo inventario'!$F$6:$F$305,MATCH($D156,'Ejemplo inventario'!$A$6:$A$305,0)),$I156=INDEX('Ejemplo inventario'!$H$6:$H$305,MATCH($D156,'Ejemplo inventario'!$A$6:$A$305,0))),"Autorizado en la ficha","Otra persona")))))</f>
        <v/>
      </c>
      <c r="K156" s="11" t="n"/>
      <c r="L156" s="11" t="n"/>
      <c r="M156" s="11" t="n"/>
      <c r="N156" s="11" t="n"/>
      <c r="O156" s="14">
        <f>IF($D156="","",IF($J156="Bicicleta no registrada","Revisar: bicicleta sin ficha en el inventario",IF($G156="Salida no permitida","Revisar: intento de salida sin autorización (no salió)",IF($G156&lt;&gt;"Sale","",IF($J156="Propietario","",IF($J156="Autorizado en la ficha","Informativa: sale con un autorizado de la ficha",IF(OR($K156="Sí, por citófono o llamada",$K156="Sí, por escrito"),"Informativa: sale con otra persona, autorizada por el propietario",IF($J156="Sin documento","Revisar: sale sin documento y sin autorización","Revisar: sale con otra persona sin autorización del propietario"))))))))</f>
        <v/>
      </c>
      <c r="P156" s="14">
        <f>IF($O156="","",COUNTIF($O$7:$O156,"?*"))</f>
        <v/>
      </c>
    </row>
    <row r="157" ht="18" customHeight="1">
      <c r="A157" s="14">
        <f>IF(AND($B157="",$D157=""),"",ROW()-6)</f>
        <v/>
      </c>
      <c r="B157" s="13" t="n"/>
      <c r="C157" s="15" t="n"/>
      <c r="D157" s="11" t="n"/>
      <c r="E157" s="14">
        <f>IF($D157="","",IFERROR(INDEX('Ejemplo inventario'!$B$6:$B$305,MATCH($D157,'Ejemplo inventario'!$A$6:$A$305,0)),"Sin ficha"))</f>
        <v/>
      </c>
      <c r="F157" s="14">
        <f>IF($D157="","",IFERROR(INDEX('Ejemplo inventario'!$C$6:$C$305,MATCH($D157,'Ejemplo inventario'!$A$6:$A$305,0)),"Sin ficha"))</f>
        <v/>
      </c>
      <c r="G157" s="11" t="n"/>
      <c r="H157" s="11" t="n"/>
      <c r="I157" s="12" t="n"/>
      <c r="J157" s="14">
        <f>IF($D157="","",IF(ISNA(MATCH($D157,'Ejemplo inventario'!$A$6:$A$305,0)),"Bicicleta no registrada",IF($I157="","Sin documento",IF($I157=INDEX('Ejemplo inventario'!$D$6:$D$305,MATCH($D157,'Ejemplo inventario'!$A$6:$A$305,0)),"Propietario",IF(OR($I157=INDEX('Ejemplo inventario'!$F$6:$F$305,MATCH($D157,'Ejemplo inventario'!$A$6:$A$305,0)),$I157=INDEX('Ejemplo inventario'!$H$6:$H$305,MATCH($D157,'Ejemplo inventario'!$A$6:$A$305,0))),"Autorizado en la ficha","Otra persona")))))</f>
        <v/>
      </c>
      <c r="K157" s="11" t="n"/>
      <c r="L157" s="11" t="n"/>
      <c r="M157" s="11" t="n"/>
      <c r="N157" s="11" t="n"/>
      <c r="O157" s="14">
        <f>IF($D157="","",IF($J157="Bicicleta no registrada","Revisar: bicicleta sin ficha en el inventario",IF($G157="Salida no permitida","Revisar: intento de salida sin autorización (no salió)",IF($G157&lt;&gt;"Sale","",IF($J157="Propietario","",IF($J157="Autorizado en la ficha","Informativa: sale con un autorizado de la ficha",IF(OR($K157="Sí, por citófono o llamada",$K157="Sí, por escrito"),"Informativa: sale con otra persona, autorizada por el propietario",IF($J157="Sin documento","Revisar: sale sin documento y sin autorización","Revisar: sale con otra persona sin autorización del propietario"))))))))</f>
        <v/>
      </c>
      <c r="P157" s="14">
        <f>IF($O157="","",COUNTIF($O$7:$O157,"?*"))</f>
        <v/>
      </c>
    </row>
    <row r="158" ht="18" customHeight="1">
      <c r="A158" s="14">
        <f>IF(AND($B158="",$D158=""),"",ROW()-6)</f>
        <v/>
      </c>
      <c r="B158" s="13" t="n"/>
      <c r="C158" s="15" t="n"/>
      <c r="D158" s="11" t="n"/>
      <c r="E158" s="14">
        <f>IF($D158="","",IFERROR(INDEX('Ejemplo inventario'!$B$6:$B$305,MATCH($D158,'Ejemplo inventario'!$A$6:$A$305,0)),"Sin ficha"))</f>
        <v/>
      </c>
      <c r="F158" s="14">
        <f>IF($D158="","",IFERROR(INDEX('Ejemplo inventario'!$C$6:$C$305,MATCH($D158,'Ejemplo inventario'!$A$6:$A$305,0)),"Sin ficha"))</f>
        <v/>
      </c>
      <c r="G158" s="11" t="n"/>
      <c r="H158" s="11" t="n"/>
      <c r="I158" s="12" t="n"/>
      <c r="J158" s="14">
        <f>IF($D158="","",IF(ISNA(MATCH($D158,'Ejemplo inventario'!$A$6:$A$305,0)),"Bicicleta no registrada",IF($I158="","Sin documento",IF($I158=INDEX('Ejemplo inventario'!$D$6:$D$305,MATCH($D158,'Ejemplo inventario'!$A$6:$A$305,0)),"Propietario",IF(OR($I158=INDEX('Ejemplo inventario'!$F$6:$F$305,MATCH($D158,'Ejemplo inventario'!$A$6:$A$305,0)),$I158=INDEX('Ejemplo inventario'!$H$6:$H$305,MATCH($D158,'Ejemplo inventario'!$A$6:$A$305,0))),"Autorizado en la ficha","Otra persona")))))</f>
        <v/>
      </c>
      <c r="K158" s="11" t="n"/>
      <c r="L158" s="11" t="n"/>
      <c r="M158" s="11" t="n"/>
      <c r="N158" s="11" t="n"/>
      <c r="O158" s="14">
        <f>IF($D158="","",IF($J158="Bicicleta no registrada","Revisar: bicicleta sin ficha en el inventario",IF($G158="Salida no permitida","Revisar: intento de salida sin autorización (no salió)",IF($G158&lt;&gt;"Sale","",IF($J158="Propietario","",IF($J158="Autorizado en la ficha","Informativa: sale con un autorizado de la ficha",IF(OR($K158="Sí, por citófono o llamada",$K158="Sí, por escrito"),"Informativa: sale con otra persona, autorizada por el propietario",IF($J158="Sin documento","Revisar: sale sin documento y sin autorización","Revisar: sale con otra persona sin autorización del propietario"))))))))</f>
        <v/>
      </c>
      <c r="P158" s="14">
        <f>IF($O158="","",COUNTIF($O$7:$O158,"?*"))</f>
        <v/>
      </c>
    </row>
    <row r="159" ht="18" customHeight="1">
      <c r="A159" s="14">
        <f>IF(AND($B159="",$D159=""),"",ROW()-6)</f>
        <v/>
      </c>
      <c r="B159" s="13" t="n"/>
      <c r="C159" s="15" t="n"/>
      <c r="D159" s="11" t="n"/>
      <c r="E159" s="14">
        <f>IF($D159="","",IFERROR(INDEX('Ejemplo inventario'!$B$6:$B$305,MATCH($D159,'Ejemplo inventario'!$A$6:$A$305,0)),"Sin ficha"))</f>
        <v/>
      </c>
      <c r="F159" s="14">
        <f>IF($D159="","",IFERROR(INDEX('Ejemplo inventario'!$C$6:$C$305,MATCH($D159,'Ejemplo inventario'!$A$6:$A$305,0)),"Sin ficha"))</f>
        <v/>
      </c>
      <c r="G159" s="11" t="n"/>
      <c r="H159" s="11" t="n"/>
      <c r="I159" s="12" t="n"/>
      <c r="J159" s="14">
        <f>IF($D159="","",IF(ISNA(MATCH($D159,'Ejemplo inventario'!$A$6:$A$305,0)),"Bicicleta no registrada",IF($I159="","Sin documento",IF($I159=INDEX('Ejemplo inventario'!$D$6:$D$305,MATCH($D159,'Ejemplo inventario'!$A$6:$A$305,0)),"Propietario",IF(OR($I159=INDEX('Ejemplo inventario'!$F$6:$F$305,MATCH($D159,'Ejemplo inventario'!$A$6:$A$305,0)),$I159=INDEX('Ejemplo inventario'!$H$6:$H$305,MATCH($D159,'Ejemplo inventario'!$A$6:$A$305,0))),"Autorizado en la ficha","Otra persona")))))</f>
        <v/>
      </c>
      <c r="K159" s="11" t="n"/>
      <c r="L159" s="11" t="n"/>
      <c r="M159" s="11" t="n"/>
      <c r="N159" s="11" t="n"/>
      <c r="O159" s="14">
        <f>IF($D159="","",IF($J159="Bicicleta no registrada","Revisar: bicicleta sin ficha en el inventario",IF($G159="Salida no permitida","Revisar: intento de salida sin autorización (no salió)",IF($G159&lt;&gt;"Sale","",IF($J159="Propietario","",IF($J159="Autorizado en la ficha","Informativa: sale con un autorizado de la ficha",IF(OR($K159="Sí, por citófono o llamada",$K159="Sí, por escrito"),"Informativa: sale con otra persona, autorizada por el propietario",IF($J159="Sin documento","Revisar: sale sin documento y sin autorización","Revisar: sale con otra persona sin autorización del propietario"))))))))</f>
        <v/>
      </c>
      <c r="P159" s="14">
        <f>IF($O159="","",COUNTIF($O$7:$O159,"?*"))</f>
        <v/>
      </c>
    </row>
    <row r="160" ht="18" customHeight="1">
      <c r="A160" s="14">
        <f>IF(AND($B160="",$D160=""),"",ROW()-6)</f>
        <v/>
      </c>
      <c r="B160" s="13" t="n"/>
      <c r="C160" s="15" t="n"/>
      <c r="D160" s="11" t="n"/>
      <c r="E160" s="14">
        <f>IF($D160="","",IFERROR(INDEX('Ejemplo inventario'!$B$6:$B$305,MATCH($D160,'Ejemplo inventario'!$A$6:$A$305,0)),"Sin ficha"))</f>
        <v/>
      </c>
      <c r="F160" s="14">
        <f>IF($D160="","",IFERROR(INDEX('Ejemplo inventario'!$C$6:$C$305,MATCH($D160,'Ejemplo inventario'!$A$6:$A$305,0)),"Sin ficha"))</f>
        <v/>
      </c>
      <c r="G160" s="11" t="n"/>
      <c r="H160" s="11" t="n"/>
      <c r="I160" s="12" t="n"/>
      <c r="J160" s="14">
        <f>IF($D160="","",IF(ISNA(MATCH($D160,'Ejemplo inventario'!$A$6:$A$305,0)),"Bicicleta no registrada",IF($I160="","Sin documento",IF($I160=INDEX('Ejemplo inventario'!$D$6:$D$305,MATCH($D160,'Ejemplo inventario'!$A$6:$A$305,0)),"Propietario",IF(OR($I160=INDEX('Ejemplo inventario'!$F$6:$F$305,MATCH($D160,'Ejemplo inventario'!$A$6:$A$305,0)),$I160=INDEX('Ejemplo inventario'!$H$6:$H$305,MATCH($D160,'Ejemplo inventario'!$A$6:$A$305,0))),"Autorizado en la ficha","Otra persona")))))</f>
        <v/>
      </c>
      <c r="K160" s="11" t="n"/>
      <c r="L160" s="11" t="n"/>
      <c r="M160" s="11" t="n"/>
      <c r="N160" s="11" t="n"/>
      <c r="O160" s="14">
        <f>IF($D160="","",IF($J160="Bicicleta no registrada","Revisar: bicicleta sin ficha en el inventario",IF($G160="Salida no permitida","Revisar: intento de salida sin autorización (no salió)",IF($G160&lt;&gt;"Sale","",IF($J160="Propietario","",IF($J160="Autorizado en la ficha","Informativa: sale con un autorizado de la ficha",IF(OR($K160="Sí, por citófono o llamada",$K160="Sí, por escrito"),"Informativa: sale con otra persona, autorizada por el propietario",IF($J160="Sin documento","Revisar: sale sin documento y sin autorización","Revisar: sale con otra persona sin autorización del propietario"))))))))</f>
        <v/>
      </c>
      <c r="P160" s="14">
        <f>IF($O160="","",COUNTIF($O$7:$O160,"?*"))</f>
        <v/>
      </c>
    </row>
    <row r="161" ht="18" customHeight="1">
      <c r="A161" s="14">
        <f>IF(AND($B161="",$D161=""),"",ROW()-6)</f>
        <v/>
      </c>
      <c r="B161" s="13" t="n"/>
      <c r="C161" s="15" t="n"/>
      <c r="D161" s="11" t="n"/>
      <c r="E161" s="14">
        <f>IF($D161="","",IFERROR(INDEX('Ejemplo inventario'!$B$6:$B$305,MATCH($D161,'Ejemplo inventario'!$A$6:$A$305,0)),"Sin ficha"))</f>
        <v/>
      </c>
      <c r="F161" s="14">
        <f>IF($D161="","",IFERROR(INDEX('Ejemplo inventario'!$C$6:$C$305,MATCH($D161,'Ejemplo inventario'!$A$6:$A$305,0)),"Sin ficha"))</f>
        <v/>
      </c>
      <c r="G161" s="11" t="n"/>
      <c r="H161" s="11" t="n"/>
      <c r="I161" s="12" t="n"/>
      <c r="J161" s="14">
        <f>IF($D161="","",IF(ISNA(MATCH($D161,'Ejemplo inventario'!$A$6:$A$305,0)),"Bicicleta no registrada",IF($I161="","Sin documento",IF($I161=INDEX('Ejemplo inventario'!$D$6:$D$305,MATCH($D161,'Ejemplo inventario'!$A$6:$A$305,0)),"Propietario",IF(OR($I161=INDEX('Ejemplo inventario'!$F$6:$F$305,MATCH($D161,'Ejemplo inventario'!$A$6:$A$305,0)),$I161=INDEX('Ejemplo inventario'!$H$6:$H$305,MATCH($D161,'Ejemplo inventario'!$A$6:$A$305,0))),"Autorizado en la ficha","Otra persona")))))</f>
        <v/>
      </c>
      <c r="K161" s="11" t="n"/>
      <c r="L161" s="11" t="n"/>
      <c r="M161" s="11" t="n"/>
      <c r="N161" s="11" t="n"/>
      <c r="O161" s="14">
        <f>IF($D161="","",IF($J161="Bicicleta no registrada","Revisar: bicicleta sin ficha en el inventario",IF($G161="Salida no permitida","Revisar: intento de salida sin autorización (no salió)",IF($G161&lt;&gt;"Sale","",IF($J161="Propietario","",IF($J161="Autorizado en la ficha","Informativa: sale con un autorizado de la ficha",IF(OR($K161="Sí, por citófono o llamada",$K161="Sí, por escrito"),"Informativa: sale con otra persona, autorizada por el propietario",IF($J161="Sin documento","Revisar: sale sin documento y sin autorización","Revisar: sale con otra persona sin autorización del propietario"))))))))</f>
        <v/>
      </c>
      <c r="P161" s="14">
        <f>IF($O161="","",COUNTIF($O$7:$O161,"?*"))</f>
        <v/>
      </c>
    </row>
    <row r="162" ht="18" customHeight="1">
      <c r="A162" s="14">
        <f>IF(AND($B162="",$D162=""),"",ROW()-6)</f>
        <v/>
      </c>
      <c r="B162" s="13" t="n"/>
      <c r="C162" s="15" t="n"/>
      <c r="D162" s="11" t="n"/>
      <c r="E162" s="14">
        <f>IF($D162="","",IFERROR(INDEX('Ejemplo inventario'!$B$6:$B$305,MATCH($D162,'Ejemplo inventario'!$A$6:$A$305,0)),"Sin ficha"))</f>
        <v/>
      </c>
      <c r="F162" s="14">
        <f>IF($D162="","",IFERROR(INDEX('Ejemplo inventario'!$C$6:$C$305,MATCH($D162,'Ejemplo inventario'!$A$6:$A$305,0)),"Sin ficha"))</f>
        <v/>
      </c>
      <c r="G162" s="11" t="n"/>
      <c r="H162" s="11" t="n"/>
      <c r="I162" s="12" t="n"/>
      <c r="J162" s="14">
        <f>IF($D162="","",IF(ISNA(MATCH($D162,'Ejemplo inventario'!$A$6:$A$305,0)),"Bicicleta no registrada",IF($I162="","Sin documento",IF($I162=INDEX('Ejemplo inventario'!$D$6:$D$305,MATCH($D162,'Ejemplo inventario'!$A$6:$A$305,0)),"Propietario",IF(OR($I162=INDEX('Ejemplo inventario'!$F$6:$F$305,MATCH($D162,'Ejemplo inventario'!$A$6:$A$305,0)),$I162=INDEX('Ejemplo inventario'!$H$6:$H$305,MATCH($D162,'Ejemplo inventario'!$A$6:$A$305,0))),"Autorizado en la ficha","Otra persona")))))</f>
        <v/>
      </c>
      <c r="K162" s="11" t="n"/>
      <c r="L162" s="11" t="n"/>
      <c r="M162" s="11" t="n"/>
      <c r="N162" s="11" t="n"/>
      <c r="O162" s="14">
        <f>IF($D162="","",IF($J162="Bicicleta no registrada","Revisar: bicicleta sin ficha en el inventario",IF($G162="Salida no permitida","Revisar: intento de salida sin autorización (no salió)",IF($G162&lt;&gt;"Sale","",IF($J162="Propietario","",IF($J162="Autorizado en la ficha","Informativa: sale con un autorizado de la ficha",IF(OR($K162="Sí, por citófono o llamada",$K162="Sí, por escrito"),"Informativa: sale con otra persona, autorizada por el propietario",IF($J162="Sin documento","Revisar: sale sin documento y sin autorización","Revisar: sale con otra persona sin autorización del propietario"))))))))</f>
        <v/>
      </c>
      <c r="P162" s="14">
        <f>IF($O162="","",COUNTIF($O$7:$O162,"?*"))</f>
        <v/>
      </c>
    </row>
    <row r="163" ht="18" customHeight="1">
      <c r="A163" s="14">
        <f>IF(AND($B163="",$D163=""),"",ROW()-6)</f>
        <v/>
      </c>
      <c r="B163" s="13" t="n"/>
      <c r="C163" s="15" t="n"/>
      <c r="D163" s="11" t="n"/>
      <c r="E163" s="14">
        <f>IF($D163="","",IFERROR(INDEX('Ejemplo inventario'!$B$6:$B$305,MATCH($D163,'Ejemplo inventario'!$A$6:$A$305,0)),"Sin ficha"))</f>
        <v/>
      </c>
      <c r="F163" s="14">
        <f>IF($D163="","",IFERROR(INDEX('Ejemplo inventario'!$C$6:$C$305,MATCH($D163,'Ejemplo inventario'!$A$6:$A$305,0)),"Sin ficha"))</f>
        <v/>
      </c>
      <c r="G163" s="11" t="n"/>
      <c r="H163" s="11" t="n"/>
      <c r="I163" s="12" t="n"/>
      <c r="J163" s="14">
        <f>IF($D163="","",IF(ISNA(MATCH($D163,'Ejemplo inventario'!$A$6:$A$305,0)),"Bicicleta no registrada",IF($I163="","Sin documento",IF($I163=INDEX('Ejemplo inventario'!$D$6:$D$305,MATCH($D163,'Ejemplo inventario'!$A$6:$A$305,0)),"Propietario",IF(OR($I163=INDEX('Ejemplo inventario'!$F$6:$F$305,MATCH($D163,'Ejemplo inventario'!$A$6:$A$305,0)),$I163=INDEX('Ejemplo inventario'!$H$6:$H$305,MATCH($D163,'Ejemplo inventario'!$A$6:$A$305,0))),"Autorizado en la ficha","Otra persona")))))</f>
        <v/>
      </c>
      <c r="K163" s="11" t="n"/>
      <c r="L163" s="11" t="n"/>
      <c r="M163" s="11" t="n"/>
      <c r="N163" s="11" t="n"/>
      <c r="O163" s="14">
        <f>IF($D163="","",IF($J163="Bicicleta no registrada","Revisar: bicicleta sin ficha en el inventario",IF($G163="Salida no permitida","Revisar: intento de salida sin autorización (no salió)",IF($G163&lt;&gt;"Sale","",IF($J163="Propietario","",IF($J163="Autorizado en la ficha","Informativa: sale con un autorizado de la ficha",IF(OR($K163="Sí, por citófono o llamada",$K163="Sí, por escrito"),"Informativa: sale con otra persona, autorizada por el propietario",IF($J163="Sin documento","Revisar: sale sin documento y sin autorización","Revisar: sale con otra persona sin autorización del propietario"))))))))</f>
        <v/>
      </c>
      <c r="P163" s="14">
        <f>IF($O163="","",COUNTIF($O$7:$O163,"?*"))</f>
        <v/>
      </c>
    </row>
    <row r="164" ht="18" customHeight="1">
      <c r="A164" s="14">
        <f>IF(AND($B164="",$D164=""),"",ROW()-6)</f>
        <v/>
      </c>
      <c r="B164" s="13" t="n"/>
      <c r="C164" s="15" t="n"/>
      <c r="D164" s="11" t="n"/>
      <c r="E164" s="14">
        <f>IF($D164="","",IFERROR(INDEX('Ejemplo inventario'!$B$6:$B$305,MATCH($D164,'Ejemplo inventario'!$A$6:$A$305,0)),"Sin ficha"))</f>
        <v/>
      </c>
      <c r="F164" s="14">
        <f>IF($D164="","",IFERROR(INDEX('Ejemplo inventario'!$C$6:$C$305,MATCH($D164,'Ejemplo inventario'!$A$6:$A$305,0)),"Sin ficha"))</f>
        <v/>
      </c>
      <c r="G164" s="11" t="n"/>
      <c r="H164" s="11" t="n"/>
      <c r="I164" s="12" t="n"/>
      <c r="J164" s="14">
        <f>IF($D164="","",IF(ISNA(MATCH($D164,'Ejemplo inventario'!$A$6:$A$305,0)),"Bicicleta no registrada",IF($I164="","Sin documento",IF($I164=INDEX('Ejemplo inventario'!$D$6:$D$305,MATCH($D164,'Ejemplo inventario'!$A$6:$A$305,0)),"Propietario",IF(OR($I164=INDEX('Ejemplo inventario'!$F$6:$F$305,MATCH($D164,'Ejemplo inventario'!$A$6:$A$305,0)),$I164=INDEX('Ejemplo inventario'!$H$6:$H$305,MATCH($D164,'Ejemplo inventario'!$A$6:$A$305,0))),"Autorizado en la ficha","Otra persona")))))</f>
        <v/>
      </c>
      <c r="K164" s="11" t="n"/>
      <c r="L164" s="11" t="n"/>
      <c r="M164" s="11" t="n"/>
      <c r="N164" s="11" t="n"/>
      <c r="O164" s="14">
        <f>IF($D164="","",IF($J164="Bicicleta no registrada","Revisar: bicicleta sin ficha en el inventario",IF($G164="Salida no permitida","Revisar: intento de salida sin autorización (no salió)",IF($G164&lt;&gt;"Sale","",IF($J164="Propietario","",IF($J164="Autorizado en la ficha","Informativa: sale con un autorizado de la ficha",IF(OR($K164="Sí, por citófono o llamada",$K164="Sí, por escrito"),"Informativa: sale con otra persona, autorizada por el propietario",IF($J164="Sin documento","Revisar: sale sin documento y sin autorización","Revisar: sale con otra persona sin autorización del propietario"))))))))</f>
        <v/>
      </c>
      <c r="P164" s="14">
        <f>IF($O164="","",COUNTIF($O$7:$O164,"?*"))</f>
        <v/>
      </c>
    </row>
    <row r="165" ht="18" customHeight="1">
      <c r="A165" s="14">
        <f>IF(AND($B165="",$D165=""),"",ROW()-6)</f>
        <v/>
      </c>
      <c r="B165" s="13" t="n"/>
      <c r="C165" s="15" t="n"/>
      <c r="D165" s="11" t="n"/>
      <c r="E165" s="14">
        <f>IF($D165="","",IFERROR(INDEX('Ejemplo inventario'!$B$6:$B$305,MATCH($D165,'Ejemplo inventario'!$A$6:$A$305,0)),"Sin ficha"))</f>
        <v/>
      </c>
      <c r="F165" s="14">
        <f>IF($D165="","",IFERROR(INDEX('Ejemplo inventario'!$C$6:$C$305,MATCH($D165,'Ejemplo inventario'!$A$6:$A$305,0)),"Sin ficha"))</f>
        <v/>
      </c>
      <c r="G165" s="11" t="n"/>
      <c r="H165" s="11" t="n"/>
      <c r="I165" s="12" t="n"/>
      <c r="J165" s="14">
        <f>IF($D165="","",IF(ISNA(MATCH($D165,'Ejemplo inventario'!$A$6:$A$305,0)),"Bicicleta no registrada",IF($I165="","Sin documento",IF($I165=INDEX('Ejemplo inventario'!$D$6:$D$305,MATCH($D165,'Ejemplo inventario'!$A$6:$A$305,0)),"Propietario",IF(OR($I165=INDEX('Ejemplo inventario'!$F$6:$F$305,MATCH($D165,'Ejemplo inventario'!$A$6:$A$305,0)),$I165=INDEX('Ejemplo inventario'!$H$6:$H$305,MATCH($D165,'Ejemplo inventario'!$A$6:$A$305,0))),"Autorizado en la ficha","Otra persona")))))</f>
        <v/>
      </c>
      <c r="K165" s="11" t="n"/>
      <c r="L165" s="11" t="n"/>
      <c r="M165" s="11" t="n"/>
      <c r="N165" s="11" t="n"/>
      <c r="O165" s="14">
        <f>IF($D165="","",IF($J165="Bicicleta no registrada","Revisar: bicicleta sin ficha en el inventario",IF($G165="Salida no permitida","Revisar: intento de salida sin autorización (no salió)",IF($G165&lt;&gt;"Sale","",IF($J165="Propietario","",IF($J165="Autorizado en la ficha","Informativa: sale con un autorizado de la ficha",IF(OR($K165="Sí, por citófono o llamada",$K165="Sí, por escrito"),"Informativa: sale con otra persona, autorizada por el propietario",IF($J165="Sin documento","Revisar: sale sin documento y sin autorización","Revisar: sale con otra persona sin autorización del propietario"))))))))</f>
        <v/>
      </c>
      <c r="P165" s="14">
        <f>IF($O165="","",COUNTIF($O$7:$O165,"?*"))</f>
        <v/>
      </c>
    </row>
    <row r="166" ht="18" customHeight="1">
      <c r="A166" s="14">
        <f>IF(AND($B166="",$D166=""),"",ROW()-6)</f>
        <v/>
      </c>
      <c r="B166" s="13" t="n"/>
      <c r="C166" s="15" t="n"/>
      <c r="D166" s="11" t="n"/>
      <c r="E166" s="14">
        <f>IF($D166="","",IFERROR(INDEX('Ejemplo inventario'!$B$6:$B$305,MATCH($D166,'Ejemplo inventario'!$A$6:$A$305,0)),"Sin ficha"))</f>
        <v/>
      </c>
      <c r="F166" s="14">
        <f>IF($D166="","",IFERROR(INDEX('Ejemplo inventario'!$C$6:$C$305,MATCH($D166,'Ejemplo inventario'!$A$6:$A$305,0)),"Sin ficha"))</f>
        <v/>
      </c>
      <c r="G166" s="11" t="n"/>
      <c r="H166" s="11" t="n"/>
      <c r="I166" s="12" t="n"/>
      <c r="J166" s="14">
        <f>IF($D166="","",IF(ISNA(MATCH($D166,'Ejemplo inventario'!$A$6:$A$305,0)),"Bicicleta no registrada",IF($I166="","Sin documento",IF($I166=INDEX('Ejemplo inventario'!$D$6:$D$305,MATCH($D166,'Ejemplo inventario'!$A$6:$A$305,0)),"Propietario",IF(OR($I166=INDEX('Ejemplo inventario'!$F$6:$F$305,MATCH($D166,'Ejemplo inventario'!$A$6:$A$305,0)),$I166=INDEX('Ejemplo inventario'!$H$6:$H$305,MATCH($D166,'Ejemplo inventario'!$A$6:$A$305,0))),"Autorizado en la ficha","Otra persona")))))</f>
        <v/>
      </c>
      <c r="K166" s="11" t="n"/>
      <c r="L166" s="11" t="n"/>
      <c r="M166" s="11" t="n"/>
      <c r="N166" s="11" t="n"/>
      <c r="O166" s="14">
        <f>IF($D166="","",IF($J166="Bicicleta no registrada","Revisar: bicicleta sin ficha en el inventario",IF($G166="Salida no permitida","Revisar: intento de salida sin autorización (no salió)",IF($G166&lt;&gt;"Sale","",IF($J166="Propietario","",IF($J166="Autorizado en la ficha","Informativa: sale con un autorizado de la ficha",IF(OR($K166="Sí, por citófono o llamada",$K166="Sí, por escrito"),"Informativa: sale con otra persona, autorizada por el propietario",IF($J166="Sin documento","Revisar: sale sin documento y sin autorización","Revisar: sale con otra persona sin autorización del propietario"))))))))</f>
        <v/>
      </c>
      <c r="P166" s="14">
        <f>IF($O166="","",COUNTIF($O$7:$O166,"?*"))</f>
        <v/>
      </c>
    </row>
    <row r="167" ht="18" customHeight="1">
      <c r="A167" s="14">
        <f>IF(AND($B167="",$D167=""),"",ROW()-6)</f>
        <v/>
      </c>
      <c r="B167" s="13" t="n"/>
      <c r="C167" s="15" t="n"/>
      <c r="D167" s="11" t="n"/>
      <c r="E167" s="14">
        <f>IF($D167="","",IFERROR(INDEX('Ejemplo inventario'!$B$6:$B$305,MATCH($D167,'Ejemplo inventario'!$A$6:$A$305,0)),"Sin ficha"))</f>
        <v/>
      </c>
      <c r="F167" s="14">
        <f>IF($D167="","",IFERROR(INDEX('Ejemplo inventario'!$C$6:$C$305,MATCH($D167,'Ejemplo inventario'!$A$6:$A$305,0)),"Sin ficha"))</f>
        <v/>
      </c>
      <c r="G167" s="11" t="n"/>
      <c r="H167" s="11" t="n"/>
      <c r="I167" s="12" t="n"/>
      <c r="J167" s="14">
        <f>IF($D167="","",IF(ISNA(MATCH($D167,'Ejemplo inventario'!$A$6:$A$305,0)),"Bicicleta no registrada",IF($I167="","Sin documento",IF($I167=INDEX('Ejemplo inventario'!$D$6:$D$305,MATCH($D167,'Ejemplo inventario'!$A$6:$A$305,0)),"Propietario",IF(OR($I167=INDEX('Ejemplo inventario'!$F$6:$F$305,MATCH($D167,'Ejemplo inventario'!$A$6:$A$305,0)),$I167=INDEX('Ejemplo inventario'!$H$6:$H$305,MATCH($D167,'Ejemplo inventario'!$A$6:$A$305,0))),"Autorizado en la ficha","Otra persona")))))</f>
        <v/>
      </c>
      <c r="K167" s="11" t="n"/>
      <c r="L167" s="11" t="n"/>
      <c r="M167" s="11" t="n"/>
      <c r="N167" s="11" t="n"/>
      <c r="O167" s="14">
        <f>IF($D167="","",IF($J167="Bicicleta no registrada","Revisar: bicicleta sin ficha en el inventario",IF($G167="Salida no permitida","Revisar: intento de salida sin autorización (no salió)",IF($G167&lt;&gt;"Sale","",IF($J167="Propietario","",IF($J167="Autorizado en la ficha","Informativa: sale con un autorizado de la ficha",IF(OR($K167="Sí, por citófono o llamada",$K167="Sí, por escrito"),"Informativa: sale con otra persona, autorizada por el propietario",IF($J167="Sin documento","Revisar: sale sin documento y sin autorización","Revisar: sale con otra persona sin autorización del propietario"))))))))</f>
        <v/>
      </c>
      <c r="P167" s="14">
        <f>IF($O167="","",COUNTIF($O$7:$O167,"?*"))</f>
        <v/>
      </c>
    </row>
    <row r="168" ht="18" customHeight="1">
      <c r="A168" s="14">
        <f>IF(AND($B168="",$D168=""),"",ROW()-6)</f>
        <v/>
      </c>
      <c r="B168" s="13" t="n"/>
      <c r="C168" s="15" t="n"/>
      <c r="D168" s="11" t="n"/>
      <c r="E168" s="14">
        <f>IF($D168="","",IFERROR(INDEX('Ejemplo inventario'!$B$6:$B$305,MATCH($D168,'Ejemplo inventario'!$A$6:$A$305,0)),"Sin ficha"))</f>
        <v/>
      </c>
      <c r="F168" s="14">
        <f>IF($D168="","",IFERROR(INDEX('Ejemplo inventario'!$C$6:$C$305,MATCH($D168,'Ejemplo inventario'!$A$6:$A$305,0)),"Sin ficha"))</f>
        <v/>
      </c>
      <c r="G168" s="11" t="n"/>
      <c r="H168" s="11" t="n"/>
      <c r="I168" s="12" t="n"/>
      <c r="J168" s="14">
        <f>IF($D168="","",IF(ISNA(MATCH($D168,'Ejemplo inventario'!$A$6:$A$305,0)),"Bicicleta no registrada",IF($I168="","Sin documento",IF($I168=INDEX('Ejemplo inventario'!$D$6:$D$305,MATCH($D168,'Ejemplo inventario'!$A$6:$A$305,0)),"Propietario",IF(OR($I168=INDEX('Ejemplo inventario'!$F$6:$F$305,MATCH($D168,'Ejemplo inventario'!$A$6:$A$305,0)),$I168=INDEX('Ejemplo inventario'!$H$6:$H$305,MATCH($D168,'Ejemplo inventario'!$A$6:$A$305,0))),"Autorizado en la ficha","Otra persona")))))</f>
        <v/>
      </c>
      <c r="K168" s="11" t="n"/>
      <c r="L168" s="11" t="n"/>
      <c r="M168" s="11" t="n"/>
      <c r="N168" s="11" t="n"/>
      <c r="O168" s="14">
        <f>IF($D168="","",IF($J168="Bicicleta no registrada","Revisar: bicicleta sin ficha en el inventario",IF($G168="Salida no permitida","Revisar: intento de salida sin autorización (no salió)",IF($G168&lt;&gt;"Sale","",IF($J168="Propietario","",IF($J168="Autorizado en la ficha","Informativa: sale con un autorizado de la ficha",IF(OR($K168="Sí, por citófono o llamada",$K168="Sí, por escrito"),"Informativa: sale con otra persona, autorizada por el propietario",IF($J168="Sin documento","Revisar: sale sin documento y sin autorización","Revisar: sale con otra persona sin autorización del propietario"))))))))</f>
        <v/>
      </c>
      <c r="P168" s="14">
        <f>IF($O168="","",COUNTIF($O$7:$O168,"?*"))</f>
        <v/>
      </c>
    </row>
    <row r="169" ht="18" customHeight="1">
      <c r="A169" s="14">
        <f>IF(AND($B169="",$D169=""),"",ROW()-6)</f>
        <v/>
      </c>
      <c r="B169" s="13" t="n"/>
      <c r="C169" s="15" t="n"/>
      <c r="D169" s="11" t="n"/>
      <c r="E169" s="14">
        <f>IF($D169="","",IFERROR(INDEX('Ejemplo inventario'!$B$6:$B$305,MATCH($D169,'Ejemplo inventario'!$A$6:$A$305,0)),"Sin ficha"))</f>
        <v/>
      </c>
      <c r="F169" s="14">
        <f>IF($D169="","",IFERROR(INDEX('Ejemplo inventario'!$C$6:$C$305,MATCH($D169,'Ejemplo inventario'!$A$6:$A$305,0)),"Sin ficha"))</f>
        <v/>
      </c>
      <c r="G169" s="11" t="n"/>
      <c r="H169" s="11" t="n"/>
      <c r="I169" s="12" t="n"/>
      <c r="J169" s="14">
        <f>IF($D169="","",IF(ISNA(MATCH($D169,'Ejemplo inventario'!$A$6:$A$305,0)),"Bicicleta no registrada",IF($I169="","Sin documento",IF($I169=INDEX('Ejemplo inventario'!$D$6:$D$305,MATCH($D169,'Ejemplo inventario'!$A$6:$A$305,0)),"Propietario",IF(OR($I169=INDEX('Ejemplo inventario'!$F$6:$F$305,MATCH($D169,'Ejemplo inventario'!$A$6:$A$305,0)),$I169=INDEX('Ejemplo inventario'!$H$6:$H$305,MATCH($D169,'Ejemplo inventario'!$A$6:$A$305,0))),"Autorizado en la ficha","Otra persona")))))</f>
        <v/>
      </c>
      <c r="K169" s="11" t="n"/>
      <c r="L169" s="11" t="n"/>
      <c r="M169" s="11" t="n"/>
      <c r="N169" s="11" t="n"/>
      <c r="O169" s="14">
        <f>IF($D169="","",IF($J169="Bicicleta no registrada","Revisar: bicicleta sin ficha en el inventario",IF($G169="Salida no permitida","Revisar: intento de salida sin autorización (no salió)",IF($G169&lt;&gt;"Sale","",IF($J169="Propietario","",IF($J169="Autorizado en la ficha","Informativa: sale con un autorizado de la ficha",IF(OR($K169="Sí, por citófono o llamada",$K169="Sí, por escrito"),"Informativa: sale con otra persona, autorizada por el propietario",IF($J169="Sin documento","Revisar: sale sin documento y sin autorización","Revisar: sale con otra persona sin autorización del propietario"))))))))</f>
        <v/>
      </c>
      <c r="P169" s="14">
        <f>IF($O169="","",COUNTIF($O$7:$O169,"?*"))</f>
        <v/>
      </c>
    </row>
    <row r="170" ht="18" customHeight="1">
      <c r="A170" s="14">
        <f>IF(AND($B170="",$D170=""),"",ROW()-6)</f>
        <v/>
      </c>
      <c r="B170" s="13" t="n"/>
      <c r="C170" s="15" t="n"/>
      <c r="D170" s="11" t="n"/>
      <c r="E170" s="14">
        <f>IF($D170="","",IFERROR(INDEX('Ejemplo inventario'!$B$6:$B$305,MATCH($D170,'Ejemplo inventario'!$A$6:$A$305,0)),"Sin ficha"))</f>
        <v/>
      </c>
      <c r="F170" s="14">
        <f>IF($D170="","",IFERROR(INDEX('Ejemplo inventario'!$C$6:$C$305,MATCH($D170,'Ejemplo inventario'!$A$6:$A$305,0)),"Sin ficha"))</f>
        <v/>
      </c>
      <c r="G170" s="11" t="n"/>
      <c r="H170" s="11" t="n"/>
      <c r="I170" s="12" t="n"/>
      <c r="J170" s="14">
        <f>IF($D170="","",IF(ISNA(MATCH($D170,'Ejemplo inventario'!$A$6:$A$305,0)),"Bicicleta no registrada",IF($I170="","Sin documento",IF($I170=INDEX('Ejemplo inventario'!$D$6:$D$305,MATCH($D170,'Ejemplo inventario'!$A$6:$A$305,0)),"Propietario",IF(OR($I170=INDEX('Ejemplo inventario'!$F$6:$F$305,MATCH($D170,'Ejemplo inventario'!$A$6:$A$305,0)),$I170=INDEX('Ejemplo inventario'!$H$6:$H$305,MATCH($D170,'Ejemplo inventario'!$A$6:$A$305,0))),"Autorizado en la ficha","Otra persona")))))</f>
        <v/>
      </c>
      <c r="K170" s="11" t="n"/>
      <c r="L170" s="11" t="n"/>
      <c r="M170" s="11" t="n"/>
      <c r="N170" s="11" t="n"/>
      <c r="O170" s="14">
        <f>IF($D170="","",IF($J170="Bicicleta no registrada","Revisar: bicicleta sin ficha en el inventario",IF($G170="Salida no permitida","Revisar: intento de salida sin autorización (no salió)",IF($G170&lt;&gt;"Sale","",IF($J170="Propietario","",IF($J170="Autorizado en la ficha","Informativa: sale con un autorizado de la ficha",IF(OR($K170="Sí, por citófono o llamada",$K170="Sí, por escrito"),"Informativa: sale con otra persona, autorizada por el propietario",IF($J170="Sin documento","Revisar: sale sin documento y sin autorización","Revisar: sale con otra persona sin autorización del propietario"))))))))</f>
        <v/>
      </c>
      <c r="P170" s="14">
        <f>IF($O170="","",COUNTIF($O$7:$O170,"?*"))</f>
        <v/>
      </c>
    </row>
    <row r="171" ht="18" customHeight="1">
      <c r="A171" s="14">
        <f>IF(AND($B171="",$D171=""),"",ROW()-6)</f>
        <v/>
      </c>
      <c r="B171" s="13" t="n"/>
      <c r="C171" s="15" t="n"/>
      <c r="D171" s="11" t="n"/>
      <c r="E171" s="14">
        <f>IF($D171="","",IFERROR(INDEX('Ejemplo inventario'!$B$6:$B$305,MATCH($D171,'Ejemplo inventario'!$A$6:$A$305,0)),"Sin ficha"))</f>
        <v/>
      </c>
      <c r="F171" s="14">
        <f>IF($D171="","",IFERROR(INDEX('Ejemplo inventario'!$C$6:$C$305,MATCH($D171,'Ejemplo inventario'!$A$6:$A$305,0)),"Sin ficha"))</f>
        <v/>
      </c>
      <c r="G171" s="11" t="n"/>
      <c r="H171" s="11" t="n"/>
      <c r="I171" s="12" t="n"/>
      <c r="J171" s="14">
        <f>IF($D171="","",IF(ISNA(MATCH($D171,'Ejemplo inventario'!$A$6:$A$305,0)),"Bicicleta no registrada",IF($I171="","Sin documento",IF($I171=INDEX('Ejemplo inventario'!$D$6:$D$305,MATCH($D171,'Ejemplo inventario'!$A$6:$A$305,0)),"Propietario",IF(OR($I171=INDEX('Ejemplo inventario'!$F$6:$F$305,MATCH($D171,'Ejemplo inventario'!$A$6:$A$305,0)),$I171=INDEX('Ejemplo inventario'!$H$6:$H$305,MATCH($D171,'Ejemplo inventario'!$A$6:$A$305,0))),"Autorizado en la ficha","Otra persona")))))</f>
        <v/>
      </c>
      <c r="K171" s="11" t="n"/>
      <c r="L171" s="11" t="n"/>
      <c r="M171" s="11" t="n"/>
      <c r="N171" s="11" t="n"/>
      <c r="O171" s="14">
        <f>IF($D171="","",IF($J171="Bicicleta no registrada","Revisar: bicicleta sin ficha en el inventario",IF($G171="Salida no permitida","Revisar: intento de salida sin autorización (no salió)",IF($G171&lt;&gt;"Sale","",IF($J171="Propietario","",IF($J171="Autorizado en la ficha","Informativa: sale con un autorizado de la ficha",IF(OR($K171="Sí, por citófono o llamada",$K171="Sí, por escrito"),"Informativa: sale con otra persona, autorizada por el propietario",IF($J171="Sin documento","Revisar: sale sin documento y sin autorización","Revisar: sale con otra persona sin autorización del propietario"))))))))</f>
        <v/>
      </c>
      <c r="P171" s="14">
        <f>IF($O171="","",COUNTIF($O$7:$O171,"?*"))</f>
        <v/>
      </c>
    </row>
    <row r="172" ht="18" customHeight="1">
      <c r="A172" s="14">
        <f>IF(AND($B172="",$D172=""),"",ROW()-6)</f>
        <v/>
      </c>
      <c r="B172" s="13" t="n"/>
      <c r="C172" s="15" t="n"/>
      <c r="D172" s="11" t="n"/>
      <c r="E172" s="14">
        <f>IF($D172="","",IFERROR(INDEX('Ejemplo inventario'!$B$6:$B$305,MATCH($D172,'Ejemplo inventario'!$A$6:$A$305,0)),"Sin ficha"))</f>
        <v/>
      </c>
      <c r="F172" s="14">
        <f>IF($D172="","",IFERROR(INDEX('Ejemplo inventario'!$C$6:$C$305,MATCH($D172,'Ejemplo inventario'!$A$6:$A$305,0)),"Sin ficha"))</f>
        <v/>
      </c>
      <c r="G172" s="11" t="n"/>
      <c r="H172" s="11" t="n"/>
      <c r="I172" s="12" t="n"/>
      <c r="J172" s="14">
        <f>IF($D172="","",IF(ISNA(MATCH($D172,'Ejemplo inventario'!$A$6:$A$305,0)),"Bicicleta no registrada",IF($I172="","Sin documento",IF($I172=INDEX('Ejemplo inventario'!$D$6:$D$305,MATCH($D172,'Ejemplo inventario'!$A$6:$A$305,0)),"Propietario",IF(OR($I172=INDEX('Ejemplo inventario'!$F$6:$F$305,MATCH($D172,'Ejemplo inventario'!$A$6:$A$305,0)),$I172=INDEX('Ejemplo inventario'!$H$6:$H$305,MATCH($D172,'Ejemplo inventario'!$A$6:$A$305,0))),"Autorizado en la ficha","Otra persona")))))</f>
        <v/>
      </c>
      <c r="K172" s="11" t="n"/>
      <c r="L172" s="11" t="n"/>
      <c r="M172" s="11" t="n"/>
      <c r="N172" s="11" t="n"/>
      <c r="O172" s="14">
        <f>IF($D172="","",IF($J172="Bicicleta no registrada","Revisar: bicicleta sin ficha en el inventario",IF($G172="Salida no permitida","Revisar: intento de salida sin autorización (no salió)",IF($G172&lt;&gt;"Sale","",IF($J172="Propietario","",IF($J172="Autorizado en la ficha","Informativa: sale con un autorizado de la ficha",IF(OR($K172="Sí, por citófono o llamada",$K172="Sí, por escrito"),"Informativa: sale con otra persona, autorizada por el propietario",IF($J172="Sin documento","Revisar: sale sin documento y sin autorización","Revisar: sale con otra persona sin autorización del propietario"))))))))</f>
        <v/>
      </c>
      <c r="P172" s="14">
        <f>IF($O172="","",COUNTIF($O$7:$O172,"?*"))</f>
        <v/>
      </c>
    </row>
    <row r="173" ht="18" customHeight="1">
      <c r="A173" s="14">
        <f>IF(AND($B173="",$D173=""),"",ROW()-6)</f>
        <v/>
      </c>
      <c r="B173" s="13" t="n"/>
      <c r="C173" s="15" t="n"/>
      <c r="D173" s="11" t="n"/>
      <c r="E173" s="14">
        <f>IF($D173="","",IFERROR(INDEX('Ejemplo inventario'!$B$6:$B$305,MATCH($D173,'Ejemplo inventario'!$A$6:$A$305,0)),"Sin ficha"))</f>
        <v/>
      </c>
      <c r="F173" s="14">
        <f>IF($D173="","",IFERROR(INDEX('Ejemplo inventario'!$C$6:$C$305,MATCH($D173,'Ejemplo inventario'!$A$6:$A$305,0)),"Sin ficha"))</f>
        <v/>
      </c>
      <c r="G173" s="11" t="n"/>
      <c r="H173" s="11" t="n"/>
      <c r="I173" s="12" t="n"/>
      <c r="J173" s="14">
        <f>IF($D173="","",IF(ISNA(MATCH($D173,'Ejemplo inventario'!$A$6:$A$305,0)),"Bicicleta no registrada",IF($I173="","Sin documento",IF($I173=INDEX('Ejemplo inventario'!$D$6:$D$305,MATCH($D173,'Ejemplo inventario'!$A$6:$A$305,0)),"Propietario",IF(OR($I173=INDEX('Ejemplo inventario'!$F$6:$F$305,MATCH($D173,'Ejemplo inventario'!$A$6:$A$305,0)),$I173=INDEX('Ejemplo inventario'!$H$6:$H$305,MATCH($D173,'Ejemplo inventario'!$A$6:$A$305,0))),"Autorizado en la ficha","Otra persona")))))</f>
        <v/>
      </c>
      <c r="K173" s="11" t="n"/>
      <c r="L173" s="11" t="n"/>
      <c r="M173" s="11" t="n"/>
      <c r="N173" s="11" t="n"/>
      <c r="O173" s="14">
        <f>IF($D173="","",IF($J173="Bicicleta no registrada","Revisar: bicicleta sin ficha en el inventario",IF($G173="Salida no permitida","Revisar: intento de salida sin autorización (no salió)",IF($G173&lt;&gt;"Sale","",IF($J173="Propietario","",IF($J173="Autorizado en la ficha","Informativa: sale con un autorizado de la ficha",IF(OR($K173="Sí, por citófono o llamada",$K173="Sí, por escrito"),"Informativa: sale con otra persona, autorizada por el propietario",IF($J173="Sin documento","Revisar: sale sin documento y sin autorización","Revisar: sale con otra persona sin autorización del propietario"))))))))</f>
        <v/>
      </c>
      <c r="P173" s="14">
        <f>IF($O173="","",COUNTIF($O$7:$O173,"?*"))</f>
        <v/>
      </c>
    </row>
    <row r="174" ht="18" customHeight="1">
      <c r="A174" s="14">
        <f>IF(AND($B174="",$D174=""),"",ROW()-6)</f>
        <v/>
      </c>
      <c r="B174" s="13" t="n"/>
      <c r="C174" s="15" t="n"/>
      <c r="D174" s="11" t="n"/>
      <c r="E174" s="14">
        <f>IF($D174="","",IFERROR(INDEX('Ejemplo inventario'!$B$6:$B$305,MATCH($D174,'Ejemplo inventario'!$A$6:$A$305,0)),"Sin ficha"))</f>
        <v/>
      </c>
      <c r="F174" s="14">
        <f>IF($D174="","",IFERROR(INDEX('Ejemplo inventario'!$C$6:$C$305,MATCH($D174,'Ejemplo inventario'!$A$6:$A$305,0)),"Sin ficha"))</f>
        <v/>
      </c>
      <c r="G174" s="11" t="n"/>
      <c r="H174" s="11" t="n"/>
      <c r="I174" s="12" t="n"/>
      <c r="J174" s="14">
        <f>IF($D174="","",IF(ISNA(MATCH($D174,'Ejemplo inventario'!$A$6:$A$305,0)),"Bicicleta no registrada",IF($I174="","Sin documento",IF($I174=INDEX('Ejemplo inventario'!$D$6:$D$305,MATCH($D174,'Ejemplo inventario'!$A$6:$A$305,0)),"Propietario",IF(OR($I174=INDEX('Ejemplo inventario'!$F$6:$F$305,MATCH($D174,'Ejemplo inventario'!$A$6:$A$305,0)),$I174=INDEX('Ejemplo inventario'!$H$6:$H$305,MATCH($D174,'Ejemplo inventario'!$A$6:$A$305,0))),"Autorizado en la ficha","Otra persona")))))</f>
        <v/>
      </c>
      <c r="K174" s="11" t="n"/>
      <c r="L174" s="11" t="n"/>
      <c r="M174" s="11" t="n"/>
      <c r="N174" s="11" t="n"/>
      <c r="O174" s="14">
        <f>IF($D174="","",IF($J174="Bicicleta no registrada","Revisar: bicicleta sin ficha en el inventario",IF($G174="Salida no permitida","Revisar: intento de salida sin autorización (no salió)",IF($G174&lt;&gt;"Sale","",IF($J174="Propietario","",IF($J174="Autorizado en la ficha","Informativa: sale con un autorizado de la ficha",IF(OR($K174="Sí, por citófono o llamada",$K174="Sí, por escrito"),"Informativa: sale con otra persona, autorizada por el propietario",IF($J174="Sin documento","Revisar: sale sin documento y sin autorización","Revisar: sale con otra persona sin autorización del propietario"))))))))</f>
        <v/>
      </c>
      <c r="P174" s="14">
        <f>IF($O174="","",COUNTIF($O$7:$O174,"?*"))</f>
        <v/>
      </c>
    </row>
    <row r="175" ht="18" customHeight="1">
      <c r="A175" s="14">
        <f>IF(AND($B175="",$D175=""),"",ROW()-6)</f>
        <v/>
      </c>
      <c r="B175" s="13" t="n"/>
      <c r="C175" s="15" t="n"/>
      <c r="D175" s="11" t="n"/>
      <c r="E175" s="14">
        <f>IF($D175="","",IFERROR(INDEX('Ejemplo inventario'!$B$6:$B$305,MATCH($D175,'Ejemplo inventario'!$A$6:$A$305,0)),"Sin ficha"))</f>
        <v/>
      </c>
      <c r="F175" s="14">
        <f>IF($D175="","",IFERROR(INDEX('Ejemplo inventario'!$C$6:$C$305,MATCH($D175,'Ejemplo inventario'!$A$6:$A$305,0)),"Sin ficha"))</f>
        <v/>
      </c>
      <c r="G175" s="11" t="n"/>
      <c r="H175" s="11" t="n"/>
      <c r="I175" s="12" t="n"/>
      <c r="J175" s="14">
        <f>IF($D175="","",IF(ISNA(MATCH($D175,'Ejemplo inventario'!$A$6:$A$305,0)),"Bicicleta no registrada",IF($I175="","Sin documento",IF($I175=INDEX('Ejemplo inventario'!$D$6:$D$305,MATCH($D175,'Ejemplo inventario'!$A$6:$A$305,0)),"Propietario",IF(OR($I175=INDEX('Ejemplo inventario'!$F$6:$F$305,MATCH($D175,'Ejemplo inventario'!$A$6:$A$305,0)),$I175=INDEX('Ejemplo inventario'!$H$6:$H$305,MATCH($D175,'Ejemplo inventario'!$A$6:$A$305,0))),"Autorizado en la ficha","Otra persona")))))</f>
        <v/>
      </c>
      <c r="K175" s="11" t="n"/>
      <c r="L175" s="11" t="n"/>
      <c r="M175" s="11" t="n"/>
      <c r="N175" s="11" t="n"/>
      <c r="O175" s="14">
        <f>IF($D175="","",IF($J175="Bicicleta no registrada","Revisar: bicicleta sin ficha en el inventario",IF($G175="Salida no permitida","Revisar: intento de salida sin autorización (no salió)",IF($G175&lt;&gt;"Sale","",IF($J175="Propietario","",IF($J175="Autorizado en la ficha","Informativa: sale con un autorizado de la ficha",IF(OR($K175="Sí, por citófono o llamada",$K175="Sí, por escrito"),"Informativa: sale con otra persona, autorizada por el propietario",IF($J175="Sin documento","Revisar: sale sin documento y sin autorización","Revisar: sale con otra persona sin autorización del propietario"))))))))</f>
        <v/>
      </c>
      <c r="P175" s="14">
        <f>IF($O175="","",COUNTIF($O$7:$O175,"?*"))</f>
        <v/>
      </c>
    </row>
    <row r="176" ht="18" customHeight="1">
      <c r="A176" s="14">
        <f>IF(AND($B176="",$D176=""),"",ROW()-6)</f>
        <v/>
      </c>
      <c r="B176" s="13" t="n"/>
      <c r="C176" s="15" t="n"/>
      <c r="D176" s="11" t="n"/>
      <c r="E176" s="14">
        <f>IF($D176="","",IFERROR(INDEX('Ejemplo inventario'!$B$6:$B$305,MATCH($D176,'Ejemplo inventario'!$A$6:$A$305,0)),"Sin ficha"))</f>
        <v/>
      </c>
      <c r="F176" s="14">
        <f>IF($D176="","",IFERROR(INDEX('Ejemplo inventario'!$C$6:$C$305,MATCH($D176,'Ejemplo inventario'!$A$6:$A$305,0)),"Sin ficha"))</f>
        <v/>
      </c>
      <c r="G176" s="11" t="n"/>
      <c r="H176" s="11" t="n"/>
      <c r="I176" s="12" t="n"/>
      <c r="J176" s="14">
        <f>IF($D176="","",IF(ISNA(MATCH($D176,'Ejemplo inventario'!$A$6:$A$305,0)),"Bicicleta no registrada",IF($I176="","Sin documento",IF($I176=INDEX('Ejemplo inventario'!$D$6:$D$305,MATCH($D176,'Ejemplo inventario'!$A$6:$A$305,0)),"Propietario",IF(OR($I176=INDEX('Ejemplo inventario'!$F$6:$F$305,MATCH($D176,'Ejemplo inventario'!$A$6:$A$305,0)),$I176=INDEX('Ejemplo inventario'!$H$6:$H$305,MATCH($D176,'Ejemplo inventario'!$A$6:$A$305,0))),"Autorizado en la ficha","Otra persona")))))</f>
        <v/>
      </c>
      <c r="K176" s="11" t="n"/>
      <c r="L176" s="11" t="n"/>
      <c r="M176" s="11" t="n"/>
      <c r="N176" s="11" t="n"/>
      <c r="O176" s="14">
        <f>IF($D176="","",IF($J176="Bicicleta no registrada","Revisar: bicicleta sin ficha en el inventario",IF($G176="Salida no permitida","Revisar: intento de salida sin autorización (no salió)",IF($G176&lt;&gt;"Sale","",IF($J176="Propietario","",IF($J176="Autorizado en la ficha","Informativa: sale con un autorizado de la ficha",IF(OR($K176="Sí, por citófono o llamada",$K176="Sí, por escrito"),"Informativa: sale con otra persona, autorizada por el propietario",IF($J176="Sin documento","Revisar: sale sin documento y sin autorización","Revisar: sale con otra persona sin autorización del propietario"))))))))</f>
        <v/>
      </c>
      <c r="P176" s="14">
        <f>IF($O176="","",COUNTIF($O$7:$O176,"?*"))</f>
        <v/>
      </c>
    </row>
    <row r="177" ht="18" customHeight="1">
      <c r="A177" s="14">
        <f>IF(AND($B177="",$D177=""),"",ROW()-6)</f>
        <v/>
      </c>
      <c r="B177" s="13" t="n"/>
      <c r="C177" s="15" t="n"/>
      <c r="D177" s="11" t="n"/>
      <c r="E177" s="14">
        <f>IF($D177="","",IFERROR(INDEX('Ejemplo inventario'!$B$6:$B$305,MATCH($D177,'Ejemplo inventario'!$A$6:$A$305,0)),"Sin ficha"))</f>
        <v/>
      </c>
      <c r="F177" s="14">
        <f>IF($D177="","",IFERROR(INDEX('Ejemplo inventario'!$C$6:$C$305,MATCH($D177,'Ejemplo inventario'!$A$6:$A$305,0)),"Sin ficha"))</f>
        <v/>
      </c>
      <c r="G177" s="11" t="n"/>
      <c r="H177" s="11" t="n"/>
      <c r="I177" s="12" t="n"/>
      <c r="J177" s="14">
        <f>IF($D177="","",IF(ISNA(MATCH($D177,'Ejemplo inventario'!$A$6:$A$305,0)),"Bicicleta no registrada",IF($I177="","Sin documento",IF($I177=INDEX('Ejemplo inventario'!$D$6:$D$305,MATCH($D177,'Ejemplo inventario'!$A$6:$A$305,0)),"Propietario",IF(OR($I177=INDEX('Ejemplo inventario'!$F$6:$F$305,MATCH($D177,'Ejemplo inventario'!$A$6:$A$305,0)),$I177=INDEX('Ejemplo inventario'!$H$6:$H$305,MATCH($D177,'Ejemplo inventario'!$A$6:$A$305,0))),"Autorizado en la ficha","Otra persona")))))</f>
        <v/>
      </c>
      <c r="K177" s="11" t="n"/>
      <c r="L177" s="11" t="n"/>
      <c r="M177" s="11" t="n"/>
      <c r="N177" s="11" t="n"/>
      <c r="O177" s="14">
        <f>IF($D177="","",IF($J177="Bicicleta no registrada","Revisar: bicicleta sin ficha en el inventario",IF($G177="Salida no permitida","Revisar: intento de salida sin autorización (no salió)",IF($G177&lt;&gt;"Sale","",IF($J177="Propietario","",IF($J177="Autorizado en la ficha","Informativa: sale con un autorizado de la ficha",IF(OR($K177="Sí, por citófono o llamada",$K177="Sí, por escrito"),"Informativa: sale con otra persona, autorizada por el propietario",IF($J177="Sin documento","Revisar: sale sin documento y sin autorización","Revisar: sale con otra persona sin autorización del propietario"))))))))</f>
        <v/>
      </c>
      <c r="P177" s="14">
        <f>IF($O177="","",COUNTIF($O$7:$O177,"?*"))</f>
        <v/>
      </c>
    </row>
    <row r="178" ht="18" customHeight="1">
      <c r="A178" s="14">
        <f>IF(AND($B178="",$D178=""),"",ROW()-6)</f>
        <v/>
      </c>
      <c r="B178" s="13" t="n"/>
      <c r="C178" s="15" t="n"/>
      <c r="D178" s="11" t="n"/>
      <c r="E178" s="14">
        <f>IF($D178="","",IFERROR(INDEX('Ejemplo inventario'!$B$6:$B$305,MATCH($D178,'Ejemplo inventario'!$A$6:$A$305,0)),"Sin ficha"))</f>
        <v/>
      </c>
      <c r="F178" s="14">
        <f>IF($D178="","",IFERROR(INDEX('Ejemplo inventario'!$C$6:$C$305,MATCH($D178,'Ejemplo inventario'!$A$6:$A$305,0)),"Sin ficha"))</f>
        <v/>
      </c>
      <c r="G178" s="11" t="n"/>
      <c r="H178" s="11" t="n"/>
      <c r="I178" s="12" t="n"/>
      <c r="J178" s="14">
        <f>IF($D178="","",IF(ISNA(MATCH($D178,'Ejemplo inventario'!$A$6:$A$305,0)),"Bicicleta no registrada",IF($I178="","Sin documento",IF($I178=INDEX('Ejemplo inventario'!$D$6:$D$305,MATCH($D178,'Ejemplo inventario'!$A$6:$A$305,0)),"Propietario",IF(OR($I178=INDEX('Ejemplo inventario'!$F$6:$F$305,MATCH($D178,'Ejemplo inventario'!$A$6:$A$305,0)),$I178=INDEX('Ejemplo inventario'!$H$6:$H$305,MATCH($D178,'Ejemplo inventario'!$A$6:$A$305,0))),"Autorizado en la ficha","Otra persona")))))</f>
        <v/>
      </c>
      <c r="K178" s="11" t="n"/>
      <c r="L178" s="11" t="n"/>
      <c r="M178" s="11" t="n"/>
      <c r="N178" s="11" t="n"/>
      <c r="O178" s="14">
        <f>IF($D178="","",IF($J178="Bicicleta no registrada","Revisar: bicicleta sin ficha en el inventario",IF($G178="Salida no permitida","Revisar: intento de salida sin autorización (no salió)",IF($G178&lt;&gt;"Sale","",IF($J178="Propietario","",IF($J178="Autorizado en la ficha","Informativa: sale con un autorizado de la ficha",IF(OR($K178="Sí, por citófono o llamada",$K178="Sí, por escrito"),"Informativa: sale con otra persona, autorizada por el propietario",IF($J178="Sin documento","Revisar: sale sin documento y sin autorización","Revisar: sale con otra persona sin autorización del propietario"))))))))</f>
        <v/>
      </c>
      <c r="P178" s="14">
        <f>IF($O178="","",COUNTIF($O$7:$O178,"?*"))</f>
        <v/>
      </c>
    </row>
    <row r="179" ht="18" customHeight="1">
      <c r="A179" s="14">
        <f>IF(AND($B179="",$D179=""),"",ROW()-6)</f>
        <v/>
      </c>
      <c r="B179" s="13" t="n"/>
      <c r="C179" s="15" t="n"/>
      <c r="D179" s="11" t="n"/>
      <c r="E179" s="14">
        <f>IF($D179="","",IFERROR(INDEX('Ejemplo inventario'!$B$6:$B$305,MATCH($D179,'Ejemplo inventario'!$A$6:$A$305,0)),"Sin ficha"))</f>
        <v/>
      </c>
      <c r="F179" s="14">
        <f>IF($D179="","",IFERROR(INDEX('Ejemplo inventario'!$C$6:$C$305,MATCH($D179,'Ejemplo inventario'!$A$6:$A$305,0)),"Sin ficha"))</f>
        <v/>
      </c>
      <c r="G179" s="11" t="n"/>
      <c r="H179" s="11" t="n"/>
      <c r="I179" s="12" t="n"/>
      <c r="J179" s="14">
        <f>IF($D179="","",IF(ISNA(MATCH($D179,'Ejemplo inventario'!$A$6:$A$305,0)),"Bicicleta no registrada",IF($I179="","Sin documento",IF($I179=INDEX('Ejemplo inventario'!$D$6:$D$305,MATCH($D179,'Ejemplo inventario'!$A$6:$A$305,0)),"Propietario",IF(OR($I179=INDEX('Ejemplo inventario'!$F$6:$F$305,MATCH($D179,'Ejemplo inventario'!$A$6:$A$305,0)),$I179=INDEX('Ejemplo inventario'!$H$6:$H$305,MATCH($D179,'Ejemplo inventario'!$A$6:$A$305,0))),"Autorizado en la ficha","Otra persona")))))</f>
        <v/>
      </c>
      <c r="K179" s="11" t="n"/>
      <c r="L179" s="11" t="n"/>
      <c r="M179" s="11" t="n"/>
      <c r="N179" s="11" t="n"/>
      <c r="O179" s="14">
        <f>IF($D179="","",IF($J179="Bicicleta no registrada","Revisar: bicicleta sin ficha en el inventario",IF($G179="Salida no permitida","Revisar: intento de salida sin autorización (no salió)",IF($G179&lt;&gt;"Sale","",IF($J179="Propietario","",IF($J179="Autorizado en la ficha","Informativa: sale con un autorizado de la ficha",IF(OR($K179="Sí, por citófono o llamada",$K179="Sí, por escrito"),"Informativa: sale con otra persona, autorizada por el propietario",IF($J179="Sin documento","Revisar: sale sin documento y sin autorización","Revisar: sale con otra persona sin autorización del propietario"))))))))</f>
        <v/>
      </c>
      <c r="P179" s="14">
        <f>IF($O179="","",COUNTIF($O$7:$O179,"?*"))</f>
        <v/>
      </c>
    </row>
    <row r="180" ht="18" customHeight="1">
      <c r="A180" s="14">
        <f>IF(AND($B180="",$D180=""),"",ROW()-6)</f>
        <v/>
      </c>
      <c r="B180" s="13" t="n"/>
      <c r="C180" s="15" t="n"/>
      <c r="D180" s="11" t="n"/>
      <c r="E180" s="14">
        <f>IF($D180="","",IFERROR(INDEX('Ejemplo inventario'!$B$6:$B$305,MATCH($D180,'Ejemplo inventario'!$A$6:$A$305,0)),"Sin ficha"))</f>
        <v/>
      </c>
      <c r="F180" s="14">
        <f>IF($D180="","",IFERROR(INDEX('Ejemplo inventario'!$C$6:$C$305,MATCH($D180,'Ejemplo inventario'!$A$6:$A$305,0)),"Sin ficha"))</f>
        <v/>
      </c>
      <c r="G180" s="11" t="n"/>
      <c r="H180" s="11" t="n"/>
      <c r="I180" s="12" t="n"/>
      <c r="J180" s="14">
        <f>IF($D180="","",IF(ISNA(MATCH($D180,'Ejemplo inventario'!$A$6:$A$305,0)),"Bicicleta no registrada",IF($I180="","Sin documento",IF($I180=INDEX('Ejemplo inventario'!$D$6:$D$305,MATCH($D180,'Ejemplo inventario'!$A$6:$A$305,0)),"Propietario",IF(OR($I180=INDEX('Ejemplo inventario'!$F$6:$F$305,MATCH($D180,'Ejemplo inventario'!$A$6:$A$305,0)),$I180=INDEX('Ejemplo inventario'!$H$6:$H$305,MATCH($D180,'Ejemplo inventario'!$A$6:$A$305,0))),"Autorizado en la ficha","Otra persona")))))</f>
        <v/>
      </c>
      <c r="K180" s="11" t="n"/>
      <c r="L180" s="11" t="n"/>
      <c r="M180" s="11" t="n"/>
      <c r="N180" s="11" t="n"/>
      <c r="O180" s="14">
        <f>IF($D180="","",IF($J180="Bicicleta no registrada","Revisar: bicicleta sin ficha en el inventario",IF($G180="Salida no permitida","Revisar: intento de salida sin autorización (no salió)",IF($G180&lt;&gt;"Sale","",IF($J180="Propietario","",IF($J180="Autorizado en la ficha","Informativa: sale con un autorizado de la ficha",IF(OR($K180="Sí, por citófono o llamada",$K180="Sí, por escrito"),"Informativa: sale con otra persona, autorizada por el propietario",IF($J180="Sin documento","Revisar: sale sin documento y sin autorización","Revisar: sale con otra persona sin autorización del propietario"))))))))</f>
        <v/>
      </c>
      <c r="P180" s="14">
        <f>IF($O180="","",COUNTIF($O$7:$O180,"?*"))</f>
        <v/>
      </c>
    </row>
    <row r="181" ht="18" customHeight="1">
      <c r="A181" s="14">
        <f>IF(AND($B181="",$D181=""),"",ROW()-6)</f>
        <v/>
      </c>
      <c r="B181" s="13" t="n"/>
      <c r="C181" s="15" t="n"/>
      <c r="D181" s="11" t="n"/>
      <c r="E181" s="14">
        <f>IF($D181="","",IFERROR(INDEX('Ejemplo inventario'!$B$6:$B$305,MATCH($D181,'Ejemplo inventario'!$A$6:$A$305,0)),"Sin ficha"))</f>
        <v/>
      </c>
      <c r="F181" s="14">
        <f>IF($D181="","",IFERROR(INDEX('Ejemplo inventario'!$C$6:$C$305,MATCH($D181,'Ejemplo inventario'!$A$6:$A$305,0)),"Sin ficha"))</f>
        <v/>
      </c>
      <c r="G181" s="11" t="n"/>
      <c r="H181" s="11" t="n"/>
      <c r="I181" s="12" t="n"/>
      <c r="J181" s="14">
        <f>IF($D181="","",IF(ISNA(MATCH($D181,'Ejemplo inventario'!$A$6:$A$305,0)),"Bicicleta no registrada",IF($I181="","Sin documento",IF($I181=INDEX('Ejemplo inventario'!$D$6:$D$305,MATCH($D181,'Ejemplo inventario'!$A$6:$A$305,0)),"Propietario",IF(OR($I181=INDEX('Ejemplo inventario'!$F$6:$F$305,MATCH($D181,'Ejemplo inventario'!$A$6:$A$305,0)),$I181=INDEX('Ejemplo inventario'!$H$6:$H$305,MATCH($D181,'Ejemplo inventario'!$A$6:$A$305,0))),"Autorizado en la ficha","Otra persona")))))</f>
        <v/>
      </c>
      <c r="K181" s="11" t="n"/>
      <c r="L181" s="11" t="n"/>
      <c r="M181" s="11" t="n"/>
      <c r="N181" s="11" t="n"/>
      <c r="O181" s="14">
        <f>IF($D181="","",IF($J181="Bicicleta no registrada","Revisar: bicicleta sin ficha en el inventario",IF($G181="Salida no permitida","Revisar: intento de salida sin autorización (no salió)",IF($G181&lt;&gt;"Sale","",IF($J181="Propietario","",IF($J181="Autorizado en la ficha","Informativa: sale con un autorizado de la ficha",IF(OR($K181="Sí, por citófono o llamada",$K181="Sí, por escrito"),"Informativa: sale con otra persona, autorizada por el propietario",IF($J181="Sin documento","Revisar: sale sin documento y sin autorización","Revisar: sale con otra persona sin autorización del propietario"))))))))</f>
        <v/>
      </c>
      <c r="P181" s="14">
        <f>IF($O181="","",COUNTIF($O$7:$O181,"?*"))</f>
        <v/>
      </c>
    </row>
    <row r="182" ht="18" customHeight="1">
      <c r="A182" s="14">
        <f>IF(AND($B182="",$D182=""),"",ROW()-6)</f>
        <v/>
      </c>
      <c r="B182" s="13" t="n"/>
      <c r="C182" s="15" t="n"/>
      <c r="D182" s="11" t="n"/>
      <c r="E182" s="14">
        <f>IF($D182="","",IFERROR(INDEX('Ejemplo inventario'!$B$6:$B$305,MATCH($D182,'Ejemplo inventario'!$A$6:$A$305,0)),"Sin ficha"))</f>
        <v/>
      </c>
      <c r="F182" s="14">
        <f>IF($D182="","",IFERROR(INDEX('Ejemplo inventario'!$C$6:$C$305,MATCH($D182,'Ejemplo inventario'!$A$6:$A$305,0)),"Sin ficha"))</f>
        <v/>
      </c>
      <c r="G182" s="11" t="n"/>
      <c r="H182" s="11" t="n"/>
      <c r="I182" s="12" t="n"/>
      <c r="J182" s="14">
        <f>IF($D182="","",IF(ISNA(MATCH($D182,'Ejemplo inventario'!$A$6:$A$305,0)),"Bicicleta no registrada",IF($I182="","Sin documento",IF($I182=INDEX('Ejemplo inventario'!$D$6:$D$305,MATCH($D182,'Ejemplo inventario'!$A$6:$A$305,0)),"Propietario",IF(OR($I182=INDEX('Ejemplo inventario'!$F$6:$F$305,MATCH($D182,'Ejemplo inventario'!$A$6:$A$305,0)),$I182=INDEX('Ejemplo inventario'!$H$6:$H$305,MATCH($D182,'Ejemplo inventario'!$A$6:$A$305,0))),"Autorizado en la ficha","Otra persona")))))</f>
        <v/>
      </c>
      <c r="K182" s="11" t="n"/>
      <c r="L182" s="11" t="n"/>
      <c r="M182" s="11" t="n"/>
      <c r="N182" s="11" t="n"/>
      <c r="O182" s="14">
        <f>IF($D182="","",IF($J182="Bicicleta no registrada","Revisar: bicicleta sin ficha en el inventario",IF($G182="Salida no permitida","Revisar: intento de salida sin autorización (no salió)",IF($G182&lt;&gt;"Sale","",IF($J182="Propietario","",IF($J182="Autorizado en la ficha","Informativa: sale con un autorizado de la ficha",IF(OR($K182="Sí, por citófono o llamada",$K182="Sí, por escrito"),"Informativa: sale con otra persona, autorizada por el propietario",IF($J182="Sin documento","Revisar: sale sin documento y sin autorización","Revisar: sale con otra persona sin autorización del propietario"))))))))</f>
        <v/>
      </c>
      <c r="P182" s="14">
        <f>IF($O182="","",COUNTIF($O$7:$O182,"?*"))</f>
        <v/>
      </c>
    </row>
    <row r="183" ht="18" customHeight="1">
      <c r="A183" s="14">
        <f>IF(AND($B183="",$D183=""),"",ROW()-6)</f>
        <v/>
      </c>
      <c r="B183" s="13" t="n"/>
      <c r="C183" s="15" t="n"/>
      <c r="D183" s="11" t="n"/>
      <c r="E183" s="14">
        <f>IF($D183="","",IFERROR(INDEX('Ejemplo inventario'!$B$6:$B$305,MATCH($D183,'Ejemplo inventario'!$A$6:$A$305,0)),"Sin ficha"))</f>
        <v/>
      </c>
      <c r="F183" s="14">
        <f>IF($D183="","",IFERROR(INDEX('Ejemplo inventario'!$C$6:$C$305,MATCH($D183,'Ejemplo inventario'!$A$6:$A$305,0)),"Sin ficha"))</f>
        <v/>
      </c>
      <c r="G183" s="11" t="n"/>
      <c r="H183" s="11" t="n"/>
      <c r="I183" s="12" t="n"/>
      <c r="J183" s="14">
        <f>IF($D183="","",IF(ISNA(MATCH($D183,'Ejemplo inventario'!$A$6:$A$305,0)),"Bicicleta no registrada",IF($I183="","Sin documento",IF($I183=INDEX('Ejemplo inventario'!$D$6:$D$305,MATCH($D183,'Ejemplo inventario'!$A$6:$A$305,0)),"Propietario",IF(OR($I183=INDEX('Ejemplo inventario'!$F$6:$F$305,MATCH($D183,'Ejemplo inventario'!$A$6:$A$305,0)),$I183=INDEX('Ejemplo inventario'!$H$6:$H$305,MATCH($D183,'Ejemplo inventario'!$A$6:$A$305,0))),"Autorizado en la ficha","Otra persona")))))</f>
        <v/>
      </c>
      <c r="K183" s="11" t="n"/>
      <c r="L183" s="11" t="n"/>
      <c r="M183" s="11" t="n"/>
      <c r="N183" s="11" t="n"/>
      <c r="O183" s="14">
        <f>IF($D183="","",IF($J183="Bicicleta no registrada","Revisar: bicicleta sin ficha en el inventario",IF($G183="Salida no permitida","Revisar: intento de salida sin autorización (no salió)",IF($G183&lt;&gt;"Sale","",IF($J183="Propietario","",IF($J183="Autorizado en la ficha","Informativa: sale con un autorizado de la ficha",IF(OR($K183="Sí, por citófono o llamada",$K183="Sí, por escrito"),"Informativa: sale con otra persona, autorizada por el propietario",IF($J183="Sin documento","Revisar: sale sin documento y sin autorización","Revisar: sale con otra persona sin autorización del propietario"))))))))</f>
        <v/>
      </c>
      <c r="P183" s="14">
        <f>IF($O183="","",COUNTIF($O$7:$O183,"?*"))</f>
        <v/>
      </c>
    </row>
    <row r="184" ht="18" customHeight="1">
      <c r="A184" s="14">
        <f>IF(AND($B184="",$D184=""),"",ROW()-6)</f>
        <v/>
      </c>
      <c r="B184" s="13" t="n"/>
      <c r="C184" s="15" t="n"/>
      <c r="D184" s="11" t="n"/>
      <c r="E184" s="14">
        <f>IF($D184="","",IFERROR(INDEX('Ejemplo inventario'!$B$6:$B$305,MATCH($D184,'Ejemplo inventario'!$A$6:$A$305,0)),"Sin ficha"))</f>
        <v/>
      </c>
      <c r="F184" s="14">
        <f>IF($D184="","",IFERROR(INDEX('Ejemplo inventario'!$C$6:$C$305,MATCH($D184,'Ejemplo inventario'!$A$6:$A$305,0)),"Sin ficha"))</f>
        <v/>
      </c>
      <c r="G184" s="11" t="n"/>
      <c r="H184" s="11" t="n"/>
      <c r="I184" s="12" t="n"/>
      <c r="J184" s="14">
        <f>IF($D184="","",IF(ISNA(MATCH($D184,'Ejemplo inventario'!$A$6:$A$305,0)),"Bicicleta no registrada",IF($I184="","Sin documento",IF($I184=INDEX('Ejemplo inventario'!$D$6:$D$305,MATCH($D184,'Ejemplo inventario'!$A$6:$A$305,0)),"Propietario",IF(OR($I184=INDEX('Ejemplo inventario'!$F$6:$F$305,MATCH($D184,'Ejemplo inventario'!$A$6:$A$305,0)),$I184=INDEX('Ejemplo inventario'!$H$6:$H$305,MATCH($D184,'Ejemplo inventario'!$A$6:$A$305,0))),"Autorizado en la ficha","Otra persona")))))</f>
        <v/>
      </c>
      <c r="K184" s="11" t="n"/>
      <c r="L184" s="11" t="n"/>
      <c r="M184" s="11" t="n"/>
      <c r="N184" s="11" t="n"/>
      <c r="O184" s="14">
        <f>IF($D184="","",IF($J184="Bicicleta no registrada","Revisar: bicicleta sin ficha en el inventario",IF($G184="Salida no permitida","Revisar: intento de salida sin autorización (no salió)",IF($G184&lt;&gt;"Sale","",IF($J184="Propietario","",IF($J184="Autorizado en la ficha","Informativa: sale con un autorizado de la ficha",IF(OR($K184="Sí, por citófono o llamada",$K184="Sí, por escrito"),"Informativa: sale con otra persona, autorizada por el propietario",IF($J184="Sin documento","Revisar: sale sin documento y sin autorización","Revisar: sale con otra persona sin autorización del propietario"))))))))</f>
        <v/>
      </c>
      <c r="P184" s="14">
        <f>IF($O184="","",COUNTIF($O$7:$O184,"?*"))</f>
        <v/>
      </c>
    </row>
    <row r="185" ht="18" customHeight="1">
      <c r="A185" s="14">
        <f>IF(AND($B185="",$D185=""),"",ROW()-6)</f>
        <v/>
      </c>
      <c r="B185" s="13" t="n"/>
      <c r="C185" s="15" t="n"/>
      <c r="D185" s="11" t="n"/>
      <c r="E185" s="14">
        <f>IF($D185="","",IFERROR(INDEX('Ejemplo inventario'!$B$6:$B$305,MATCH($D185,'Ejemplo inventario'!$A$6:$A$305,0)),"Sin ficha"))</f>
        <v/>
      </c>
      <c r="F185" s="14">
        <f>IF($D185="","",IFERROR(INDEX('Ejemplo inventario'!$C$6:$C$305,MATCH($D185,'Ejemplo inventario'!$A$6:$A$305,0)),"Sin ficha"))</f>
        <v/>
      </c>
      <c r="G185" s="11" t="n"/>
      <c r="H185" s="11" t="n"/>
      <c r="I185" s="12" t="n"/>
      <c r="J185" s="14">
        <f>IF($D185="","",IF(ISNA(MATCH($D185,'Ejemplo inventario'!$A$6:$A$305,0)),"Bicicleta no registrada",IF($I185="","Sin documento",IF($I185=INDEX('Ejemplo inventario'!$D$6:$D$305,MATCH($D185,'Ejemplo inventario'!$A$6:$A$305,0)),"Propietario",IF(OR($I185=INDEX('Ejemplo inventario'!$F$6:$F$305,MATCH($D185,'Ejemplo inventario'!$A$6:$A$305,0)),$I185=INDEX('Ejemplo inventario'!$H$6:$H$305,MATCH($D185,'Ejemplo inventario'!$A$6:$A$305,0))),"Autorizado en la ficha","Otra persona")))))</f>
        <v/>
      </c>
      <c r="K185" s="11" t="n"/>
      <c r="L185" s="11" t="n"/>
      <c r="M185" s="11" t="n"/>
      <c r="N185" s="11" t="n"/>
      <c r="O185" s="14">
        <f>IF($D185="","",IF($J185="Bicicleta no registrada","Revisar: bicicleta sin ficha en el inventario",IF($G185="Salida no permitida","Revisar: intento de salida sin autorización (no salió)",IF($G185&lt;&gt;"Sale","",IF($J185="Propietario","",IF($J185="Autorizado en la ficha","Informativa: sale con un autorizado de la ficha",IF(OR($K185="Sí, por citófono o llamada",$K185="Sí, por escrito"),"Informativa: sale con otra persona, autorizada por el propietario",IF($J185="Sin documento","Revisar: sale sin documento y sin autorización","Revisar: sale con otra persona sin autorización del propietario"))))))))</f>
        <v/>
      </c>
      <c r="P185" s="14">
        <f>IF($O185="","",COUNTIF($O$7:$O185,"?*"))</f>
        <v/>
      </c>
    </row>
    <row r="186" ht="18" customHeight="1">
      <c r="A186" s="14">
        <f>IF(AND($B186="",$D186=""),"",ROW()-6)</f>
        <v/>
      </c>
      <c r="B186" s="13" t="n"/>
      <c r="C186" s="15" t="n"/>
      <c r="D186" s="11" t="n"/>
      <c r="E186" s="14">
        <f>IF($D186="","",IFERROR(INDEX('Ejemplo inventario'!$B$6:$B$305,MATCH($D186,'Ejemplo inventario'!$A$6:$A$305,0)),"Sin ficha"))</f>
        <v/>
      </c>
      <c r="F186" s="14">
        <f>IF($D186="","",IFERROR(INDEX('Ejemplo inventario'!$C$6:$C$305,MATCH($D186,'Ejemplo inventario'!$A$6:$A$305,0)),"Sin ficha"))</f>
        <v/>
      </c>
      <c r="G186" s="11" t="n"/>
      <c r="H186" s="11" t="n"/>
      <c r="I186" s="12" t="n"/>
      <c r="J186" s="14">
        <f>IF($D186="","",IF(ISNA(MATCH($D186,'Ejemplo inventario'!$A$6:$A$305,0)),"Bicicleta no registrada",IF($I186="","Sin documento",IF($I186=INDEX('Ejemplo inventario'!$D$6:$D$305,MATCH($D186,'Ejemplo inventario'!$A$6:$A$305,0)),"Propietario",IF(OR($I186=INDEX('Ejemplo inventario'!$F$6:$F$305,MATCH($D186,'Ejemplo inventario'!$A$6:$A$305,0)),$I186=INDEX('Ejemplo inventario'!$H$6:$H$305,MATCH($D186,'Ejemplo inventario'!$A$6:$A$305,0))),"Autorizado en la ficha","Otra persona")))))</f>
        <v/>
      </c>
      <c r="K186" s="11" t="n"/>
      <c r="L186" s="11" t="n"/>
      <c r="M186" s="11" t="n"/>
      <c r="N186" s="11" t="n"/>
      <c r="O186" s="14">
        <f>IF($D186="","",IF($J186="Bicicleta no registrada","Revisar: bicicleta sin ficha en el inventario",IF($G186="Salida no permitida","Revisar: intento de salida sin autorización (no salió)",IF($G186&lt;&gt;"Sale","",IF($J186="Propietario","",IF($J186="Autorizado en la ficha","Informativa: sale con un autorizado de la ficha",IF(OR($K186="Sí, por citófono o llamada",$K186="Sí, por escrito"),"Informativa: sale con otra persona, autorizada por el propietario",IF($J186="Sin documento","Revisar: sale sin documento y sin autorización","Revisar: sale con otra persona sin autorización del propietario"))))))))</f>
        <v/>
      </c>
      <c r="P186" s="14">
        <f>IF($O186="","",COUNTIF($O$7:$O186,"?*"))</f>
        <v/>
      </c>
    </row>
    <row r="187" ht="18" customHeight="1">
      <c r="A187" s="14">
        <f>IF(AND($B187="",$D187=""),"",ROW()-6)</f>
        <v/>
      </c>
      <c r="B187" s="13" t="n"/>
      <c r="C187" s="15" t="n"/>
      <c r="D187" s="11" t="n"/>
      <c r="E187" s="14">
        <f>IF($D187="","",IFERROR(INDEX('Ejemplo inventario'!$B$6:$B$305,MATCH($D187,'Ejemplo inventario'!$A$6:$A$305,0)),"Sin ficha"))</f>
        <v/>
      </c>
      <c r="F187" s="14">
        <f>IF($D187="","",IFERROR(INDEX('Ejemplo inventario'!$C$6:$C$305,MATCH($D187,'Ejemplo inventario'!$A$6:$A$305,0)),"Sin ficha"))</f>
        <v/>
      </c>
      <c r="G187" s="11" t="n"/>
      <c r="H187" s="11" t="n"/>
      <c r="I187" s="12" t="n"/>
      <c r="J187" s="14">
        <f>IF($D187="","",IF(ISNA(MATCH($D187,'Ejemplo inventario'!$A$6:$A$305,0)),"Bicicleta no registrada",IF($I187="","Sin documento",IF($I187=INDEX('Ejemplo inventario'!$D$6:$D$305,MATCH($D187,'Ejemplo inventario'!$A$6:$A$305,0)),"Propietario",IF(OR($I187=INDEX('Ejemplo inventario'!$F$6:$F$305,MATCH($D187,'Ejemplo inventario'!$A$6:$A$305,0)),$I187=INDEX('Ejemplo inventario'!$H$6:$H$305,MATCH($D187,'Ejemplo inventario'!$A$6:$A$305,0))),"Autorizado en la ficha","Otra persona")))))</f>
        <v/>
      </c>
      <c r="K187" s="11" t="n"/>
      <c r="L187" s="11" t="n"/>
      <c r="M187" s="11" t="n"/>
      <c r="N187" s="11" t="n"/>
      <c r="O187" s="14">
        <f>IF($D187="","",IF($J187="Bicicleta no registrada","Revisar: bicicleta sin ficha en el inventario",IF($G187="Salida no permitida","Revisar: intento de salida sin autorización (no salió)",IF($G187&lt;&gt;"Sale","",IF($J187="Propietario","",IF($J187="Autorizado en la ficha","Informativa: sale con un autorizado de la ficha",IF(OR($K187="Sí, por citófono o llamada",$K187="Sí, por escrito"),"Informativa: sale con otra persona, autorizada por el propietario",IF($J187="Sin documento","Revisar: sale sin documento y sin autorización","Revisar: sale con otra persona sin autorización del propietario"))))))))</f>
        <v/>
      </c>
      <c r="P187" s="14">
        <f>IF($O187="","",COUNTIF($O$7:$O187,"?*"))</f>
        <v/>
      </c>
    </row>
    <row r="188" ht="18" customHeight="1">
      <c r="A188" s="14">
        <f>IF(AND($B188="",$D188=""),"",ROW()-6)</f>
        <v/>
      </c>
      <c r="B188" s="13" t="n"/>
      <c r="C188" s="15" t="n"/>
      <c r="D188" s="11" t="n"/>
      <c r="E188" s="14">
        <f>IF($D188="","",IFERROR(INDEX('Ejemplo inventario'!$B$6:$B$305,MATCH($D188,'Ejemplo inventario'!$A$6:$A$305,0)),"Sin ficha"))</f>
        <v/>
      </c>
      <c r="F188" s="14">
        <f>IF($D188="","",IFERROR(INDEX('Ejemplo inventario'!$C$6:$C$305,MATCH($D188,'Ejemplo inventario'!$A$6:$A$305,0)),"Sin ficha"))</f>
        <v/>
      </c>
      <c r="G188" s="11" t="n"/>
      <c r="H188" s="11" t="n"/>
      <c r="I188" s="12" t="n"/>
      <c r="J188" s="14">
        <f>IF($D188="","",IF(ISNA(MATCH($D188,'Ejemplo inventario'!$A$6:$A$305,0)),"Bicicleta no registrada",IF($I188="","Sin documento",IF($I188=INDEX('Ejemplo inventario'!$D$6:$D$305,MATCH($D188,'Ejemplo inventario'!$A$6:$A$305,0)),"Propietario",IF(OR($I188=INDEX('Ejemplo inventario'!$F$6:$F$305,MATCH($D188,'Ejemplo inventario'!$A$6:$A$305,0)),$I188=INDEX('Ejemplo inventario'!$H$6:$H$305,MATCH($D188,'Ejemplo inventario'!$A$6:$A$305,0))),"Autorizado en la ficha","Otra persona")))))</f>
        <v/>
      </c>
      <c r="K188" s="11" t="n"/>
      <c r="L188" s="11" t="n"/>
      <c r="M188" s="11" t="n"/>
      <c r="N188" s="11" t="n"/>
      <c r="O188" s="14">
        <f>IF($D188="","",IF($J188="Bicicleta no registrada","Revisar: bicicleta sin ficha en el inventario",IF($G188="Salida no permitida","Revisar: intento de salida sin autorización (no salió)",IF($G188&lt;&gt;"Sale","",IF($J188="Propietario","",IF($J188="Autorizado en la ficha","Informativa: sale con un autorizado de la ficha",IF(OR($K188="Sí, por citófono o llamada",$K188="Sí, por escrito"),"Informativa: sale con otra persona, autorizada por el propietario",IF($J188="Sin documento","Revisar: sale sin documento y sin autorización","Revisar: sale con otra persona sin autorización del propietario"))))))))</f>
        <v/>
      </c>
      <c r="P188" s="14">
        <f>IF($O188="","",COUNTIF($O$7:$O188,"?*"))</f>
        <v/>
      </c>
    </row>
    <row r="189" ht="18" customHeight="1">
      <c r="A189" s="14">
        <f>IF(AND($B189="",$D189=""),"",ROW()-6)</f>
        <v/>
      </c>
      <c r="B189" s="13" t="n"/>
      <c r="C189" s="15" t="n"/>
      <c r="D189" s="11" t="n"/>
      <c r="E189" s="14">
        <f>IF($D189="","",IFERROR(INDEX('Ejemplo inventario'!$B$6:$B$305,MATCH($D189,'Ejemplo inventario'!$A$6:$A$305,0)),"Sin ficha"))</f>
        <v/>
      </c>
      <c r="F189" s="14">
        <f>IF($D189="","",IFERROR(INDEX('Ejemplo inventario'!$C$6:$C$305,MATCH($D189,'Ejemplo inventario'!$A$6:$A$305,0)),"Sin ficha"))</f>
        <v/>
      </c>
      <c r="G189" s="11" t="n"/>
      <c r="H189" s="11" t="n"/>
      <c r="I189" s="12" t="n"/>
      <c r="J189" s="14">
        <f>IF($D189="","",IF(ISNA(MATCH($D189,'Ejemplo inventario'!$A$6:$A$305,0)),"Bicicleta no registrada",IF($I189="","Sin documento",IF($I189=INDEX('Ejemplo inventario'!$D$6:$D$305,MATCH($D189,'Ejemplo inventario'!$A$6:$A$305,0)),"Propietario",IF(OR($I189=INDEX('Ejemplo inventario'!$F$6:$F$305,MATCH($D189,'Ejemplo inventario'!$A$6:$A$305,0)),$I189=INDEX('Ejemplo inventario'!$H$6:$H$305,MATCH($D189,'Ejemplo inventario'!$A$6:$A$305,0))),"Autorizado en la ficha","Otra persona")))))</f>
        <v/>
      </c>
      <c r="K189" s="11" t="n"/>
      <c r="L189" s="11" t="n"/>
      <c r="M189" s="11" t="n"/>
      <c r="N189" s="11" t="n"/>
      <c r="O189" s="14">
        <f>IF($D189="","",IF($J189="Bicicleta no registrada","Revisar: bicicleta sin ficha en el inventario",IF($G189="Salida no permitida","Revisar: intento de salida sin autorización (no salió)",IF($G189&lt;&gt;"Sale","",IF($J189="Propietario","",IF($J189="Autorizado en la ficha","Informativa: sale con un autorizado de la ficha",IF(OR($K189="Sí, por citófono o llamada",$K189="Sí, por escrito"),"Informativa: sale con otra persona, autorizada por el propietario",IF($J189="Sin documento","Revisar: sale sin documento y sin autorización","Revisar: sale con otra persona sin autorización del propietario"))))))))</f>
        <v/>
      </c>
      <c r="P189" s="14">
        <f>IF($O189="","",COUNTIF($O$7:$O189,"?*"))</f>
        <v/>
      </c>
    </row>
    <row r="190" ht="18" customHeight="1">
      <c r="A190" s="14">
        <f>IF(AND($B190="",$D190=""),"",ROW()-6)</f>
        <v/>
      </c>
      <c r="B190" s="13" t="n"/>
      <c r="C190" s="15" t="n"/>
      <c r="D190" s="11" t="n"/>
      <c r="E190" s="14">
        <f>IF($D190="","",IFERROR(INDEX('Ejemplo inventario'!$B$6:$B$305,MATCH($D190,'Ejemplo inventario'!$A$6:$A$305,0)),"Sin ficha"))</f>
        <v/>
      </c>
      <c r="F190" s="14">
        <f>IF($D190="","",IFERROR(INDEX('Ejemplo inventario'!$C$6:$C$305,MATCH($D190,'Ejemplo inventario'!$A$6:$A$305,0)),"Sin ficha"))</f>
        <v/>
      </c>
      <c r="G190" s="11" t="n"/>
      <c r="H190" s="11" t="n"/>
      <c r="I190" s="12" t="n"/>
      <c r="J190" s="14">
        <f>IF($D190="","",IF(ISNA(MATCH($D190,'Ejemplo inventario'!$A$6:$A$305,0)),"Bicicleta no registrada",IF($I190="","Sin documento",IF($I190=INDEX('Ejemplo inventario'!$D$6:$D$305,MATCH($D190,'Ejemplo inventario'!$A$6:$A$305,0)),"Propietario",IF(OR($I190=INDEX('Ejemplo inventario'!$F$6:$F$305,MATCH($D190,'Ejemplo inventario'!$A$6:$A$305,0)),$I190=INDEX('Ejemplo inventario'!$H$6:$H$305,MATCH($D190,'Ejemplo inventario'!$A$6:$A$305,0))),"Autorizado en la ficha","Otra persona")))))</f>
        <v/>
      </c>
      <c r="K190" s="11" t="n"/>
      <c r="L190" s="11" t="n"/>
      <c r="M190" s="11" t="n"/>
      <c r="N190" s="11" t="n"/>
      <c r="O190" s="14">
        <f>IF($D190="","",IF($J190="Bicicleta no registrada","Revisar: bicicleta sin ficha en el inventario",IF($G190="Salida no permitida","Revisar: intento de salida sin autorización (no salió)",IF($G190&lt;&gt;"Sale","",IF($J190="Propietario","",IF($J190="Autorizado en la ficha","Informativa: sale con un autorizado de la ficha",IF(OR($K190="Sí, por citófono o llamada",$K190="Sí, por escrito"),"Informativa: sale con otra persona, autorizada por el propietario",IF($J190="Sin documento","Revisar: sale sin documento y sin autorización","Revisar: sale con otra persona sin autorización del propietario"))))))))</f>
        <v/>
      </c>
      <c r="P190" s="14">
        <f>IF($O190="","",COUNTIF($O$7:$O190,"?*"))</f>
        <v/>
      </c>
    </row>
    <row r="191" ht="18" customHeight="1">
      <c r="A191" s="14">
        <f>IF(AND($B191="",$D191=""),"",ROW()-6)</f>
        <v/>
      </c>
      <c r="B191" s="13" t="n"/>
      <c r="C191" s="15" t="n"/>
      <c r="D191" s="11" t="n"/>
      <c r="E191" s="14">
        <f>IF($D191="","",IFERROR(INDEX('Ejemplo inventario'!$B$6:$B$305,MATCH($D191,'Ejemplo inventario'!$A$6:$A$305,0)),"Sin ficha"))</f>
        <v/>
      </c>
      <c r="F191" s="14">
        <f>IF($D191="","",IFERROR(INDEX('Ejemplo inventario'!$C$6:$C$305,MATCH($D191,'Ejemplo inventario'!$A$6:$A$305,0)),"Sin ficha"))</f>
        <v/>
      </c>
      <c r="G191" s="11" t="n"/>
      <c r="H191" s="11" t="n"/>
      <c r="I191" s="12" t="n"/>
      <c r="J191" s="14">
        <f>IF($D191="","",IF(ISNA(MATCH($D191,'Ejemplo inventario'!$A$6:$A$305,0)),"Bicicleta no registrada",IF($I191="","Sin documento",IF($I191=INDEX('Ejemplo inventario'!$D$6:$D$305,MATCH($D191,'Ejemplo inventario'!$A$6:$A$305,0)),"Propietario",IF(OR($I191=INDEX('Ejemplo inventario'!$F$6:$F$305,MATCH($D191,'Ejemplo inventario'!$A$6:$A$305,0)),$I191=INDEX('Ejemplo inventario'!$H$6:$H$305,MATCH($D191,'Ejemplo inventario'!$A$6:$A$305,0))),"Autorizado en la ficha","Otra persona")))))</f>
        <v/>
      </c>
      <c r="K191" s="11" t="n"/>
      <c r="L191" s="11" t="n"/>
      <c r="M191" s="11" t="n"/>
      <c r="N191" s="11" t="n"/>
      <c r="O191" s="14">
        <f>IF($D191="","",IF($J191="Bicicleta no registrada","Revisar: bicicleta sin ficha en el inventario",IF($G191="Salida no permitida","Revisar: intento de salida sin autorización (no salió)",IF($G191&lt;&gt;"Sale","",IF($J191="Propietario","",IF($J191="Autorizado en la ficha","Informativa: sale con un autorizado de la ficha",IF(OR($K191="Sí, por citófono o llamada",$K191="Sí, por escrito"),"Informativa: sale con otra persona, autorizada por el propietario",IF($J191="Sin documento","Revisar: sale sin documento y sin autorización","Revisar: sale con otra persona sin autorización del propietario"))))))))</f>
        <v/>
      </c>
      <c r="P191" s="14">
        <f>IF($O191="","",COUNTIF($O$7:$O191,"?*"))</f>
        <v/>
      </c>
    </row>
    <row r="192" ht="18" customHeight="1">
      <c r="A192" s="14">
        <f>IF(AND($B192="",$D192=""),"",ROW()-6)</f>
        <v/>
      </c>
      <c r="B192" s="13" t="n"/>
      <c r="C192" s="15" t="n"/>
      <c r="D192" s="11" t="n"/>
      <c r="E192" s="14">
        <f>IF($D192="","",IFERROR(INDEX('Ejemplo inventario'!$B$6:$B$305,MATCH($D192,'Ejemplo inventario'!$A$6:$A$305,0)),"Sin ficha"))</f>
        <v/>
      </c>
      <c r="F192" s="14">
        <f>IF($D192="","",IFERROR(INDEX('Ejemplo inventario'!$C$6:$C$305,MATCH($D192,'Ejemplo inventario'!$A$6:$A$305,0)),"Sin ficha"))</f>
        <v/>
      </c>
      <c r="G192" s="11" t="n"/>
      <c r="H192" s="11" t="n"/>
      <c r="I192" s="12" t="n"/>
      <c r="J192" s="14">
        <f>IF($D192="","",IF(ISNA(MATCH($D192,'Ejemplo inventario'!$A$6:$A$305,0)),"Bicicleta no registrada",IF($I192="","Sin documento",IF($I192=INDEX('Ejemplo inventario'!$D$6:$D$305,MATCH($D192,'Ejemplo inventario'!$A$6:$A$305,0)),"Propietario",IF(OR($I192=INDEX('Ejemplo inventario'!$F$6:$F$305,MATCH($D192,'Ejemplo inventario'!$A$6:$A$305,0)),$I192=INDEX('Ejemplo inventario'!$H$6:$H$305,MATCH($D192,'Ejemplo inventario'!$A$6:$A$305,0))),"Autorizado en la ficha","Otra persona")))))</f>
        <v/>
      </c>
      <c r="K192" s="11" t="n"/>
      <c r="L192" s="11" t="n"/>
      <c r="M192" s="11" t="n"/>
      <c r="N192" s="11" t="n"/>
      <c r="O192" s="14">
        <f>IF($D192="","",IF($J192="Bicicleta no registrada","Revisar: bicicleta sin ficha en el inventario",IF($G192="Salida no permitida","Revisar: intento de salida sin autorización (no salió)",IF($G192&lt;&gt;"Sale","",IF($J192="Propietario","",IF($J192="Autorizado en la ficha","Informativa: sale con un autorizado de la ficha",IF(OR($K192="Sí, por citófono o llamada",$K192="Sí, por escrito"),"Informativa: sale con otra persona, autorizada por el propietario",IF($J192="Sin documento","Revisar: sale sin documento y sin autorización","Revisar: sale con otra persona sin autorización del propietario"))))))))</f>
        <v/>
      </c>
      <c r="P192" s="14">
        <f>IF($O192="","",COUNTIF($O$7:$O192,"?*"))</f>
        <v/>
      </c>
    </row>
    <row r="193" ht="18" customHeight="1">
      <c r="A193" s="14">
        <f>IF(AND($B193="",$D193=""),"",ROW()-6)</f>
        <v/>
      </c>
      <c r="B193" s="13" t="n"/>
      <c r="C193" s="15" t="n"/>
      <c r="D193" s="11" t="n"/>
      <c r="E193" s="14">
        <f>IF($D193="","",IFERROR(INDEX('Ejemplo inventario'!$B$6:$B$305,MATCH($D193,'Ejemplo inventario'!$A$6:$A$305,0)),"Sin ficha"))</f>
        <v/>
      </c>
      <c r="F193" s="14">
        <f>IF($D193="","",IFERROR(INDEX('Ejemplo inventario'!$C$6:$C$305,MATCH($D193,'Ejemplo inventario'!$A$6:$A$305,0)),"Sin ficha"))</f>
        <v/>
      </c>
      <c r="G193" s="11" t="n"/>
      <c r="H193" s="11" t="n"/>
      <c r="I193" s="12" t="n"/>
      <c r="J193" s="14">
        <f>IF($D193="","",IF(ISNA(MATCH($D193,'Ejemplo inventario'!$A$6:$A$305,0)),"Bicicleta no registrada",IF($I193="","Sin documento",IF($I193=INDEX('Ejemplo inventario'!$D$6:$D$305,MATCH($D193,'Ejemplo inventario'!$A$6:$A$305,0)),"Propietario",IF(OR($I193=INDEX('Ejemplo inventario'!$F$6:$F$305,MATCH($D193,'Ejemplo inventario'!$A$6:$A$305,0)),$I193=INDEX('Ejemplo inventario'!$H$6:$H$305,MATCH($D193,'Ejemplo inventario'!$A$6:$A$305,0))),"Autorizado en la ficha","Otra persona")))))</f>
        <v/>
      </c>
      <c r="K193" s="11" t="n"/>
      <c r="L193" s="11" t="n"/>
      <c r="M193" s="11" t="n"/>
      <c r="N193" s="11" t="n"/>
      <c r="O193" s="14">
        <f>IF($D193="","",IF($J193="Bicicleta no registrada","Revisar: bicicleta sin ficha en el inventario",IF($G193="Salida no permitida","Revisar: intento de salida sin autorización (no salió)",IF($G193&lt;&gt;"Sale","",IF($J193="Propietario","",IF($J193="Autorizado en la ficha","Informativa: sale con un autorizado de la ficha",IF(OR($K193="Sí, por citófono o llamada",$K193="Sí, por escrito"),"Informativa: sale con otra persona, autorizada por el propietario",IF($J193="Sin documento","Revisar: sale sin documento y sin autorización","Revisar: sale con otra persona sin autorización del propietario"))))))))</f>
        <v/>
      </c>
      <c r="P193" s="14">
        <f>IF($O193="","",COUNTIF($O$7:$O193,"?*"))</f>
        <v/>
      </c>
    </row>
    <row r="194" ht="18" customHeight="1">
      <c r="A194" s="14">
        <f>IF(AND($B194="",$D194=""),"",ROW()-6)</f>
        <v/>
      </c>
      <c r="B194" s="13" t="n"/>
      <c r="C194" s="15" t="n"/>
      <c r="D194" s="11" t="n"/>
      <c r="E194" s="14">
        <f>IF($D194="","",IFERROR(INDEX('Ejemplo inventario'!$B$6:$B$305,MATCH($D194,'Ejemplo inventario'!$A$6:$A$305,0)),"Sin ficha"))</f>
        <v/>
      </c>
      <c r="F194" s="14">
        <f>IF($D194="","",IFERROR(INDEX('Ejemplo inventario'!$C$6:$C$305,MATCH($D194,'Ejemplo inventario'!$A$6:$A$305,0)),"Sin ficha"))</f>
        <v/>
      </c>
      <c r="G194" s="11" t="n"/>
      <c r="H194" s="11" t="n"/>
      <c r="I194" s="12" t="n"/>
      <c r="J194" s="14">
        <f>IF($D194="","",IF(ISNA(MATCH($D194,'Ejemplo inventario'!$A$6:$A$305,0)),"Bicicleta no registrada",IF($I194="","Sin documento",IF($I194=INDEX('Ejemplo inventario'!$D$6:$D$305,MATCH($D194,'Ejemplo inventario'!$A$6:$A$305,0)),"Propietario",IF(OR($I194=INDEX('Ejemplo inventario'!$F$6:$F$305,MATCH($D194,'Ejemplo inventario'!$A$6:$A$305,0)),$I194=INDEX('Ejemplo inventario'!$H$6:$H$305,MATCH($D194,'Ejemplo inventario'!$A$6:$A$305,0))),"Autorizado en la ficha","Otra persona")))))</f>
        <v/>
      </c>
      <c r="K194" s="11" t="n"/>
      <c r="L194" s="11" t="n"/>
      <c r="M194" s="11" t="n"/>
      <c r="N194" s="11" t="n"/>
      <c r="O194" s="14">
        <f>IF($D194="","",IF($J194="Bicicleta no registrada","Revisar: bicicleta sin ficha en el inventario",IF($G194="Salida no permitida","Revisar: intento de salida sin autorización (no salió)",IF($G194&lt;&gt;"Sale","",IF($J194="Propietario","",IF($J194="Autorizado en la ficha","Informativa: sale con un autorizado de la ficha",IF(OR($K194="Sí, por citófono o llamada",$K194="Sí, por escrito"),"Informativa: sale con otra persona, autorizada por el propietario",IF($J194="Sin documento","Revisar: sale sin documento y sin autorización","Revisar: sale con otra persona sin autorización del propietario"))))))))</f>
        <v/>
      </c>
      <c r="P194" s="14">
        <f>IF($O194="","",COUNTIF($O$7:$O194,"?*"))</f>
        <v/>
      </c>
    </row>
    <row r="195" ht="18" customHeight="1">
      <c r="A195" s="14">
        <f>IF(AND($B195="",$D195=""),"",ROW()-6)</f>
        <v/>
      </c>
      <c r="B195" s="13" t="n"/>
      <c r="C195" s="15" t="n"/>
      <c r="D195" s="11" t="n"/>
      <c r="E195" s="14">
        <f>IF($D195="","",IFERROR(INDEX('Ejemplo inventario'!$B$6:$B$305,MATCH($D195,'Ejemplo inventario'!$A$6:$A$305,0)),"Sin ficha"))</f>
        <v/>
      </c>
      <c r="F195" s="14">
        <f>IF($D195="","",IFERROR(INDEX('Ejemplo inventario'!$C$6:$C$305,MATCH($D195,'Ejemplo inventario'!$A$6:$A$305,0)),"Sin ficha"))</f>
        <v/>
      </c>
      <c r="G195" s="11" t="n"/>
      <c r="H195" s="11" t="n"/>
      <c r="I195" s="12" t="n"/>
      <c r="J195" s="14">
        <f>IF($D195="","",IF(ISNA(MATCH($D195,'Ejemplo inventario'!$A$6:$A$305,0)),"Bicicleta no registrada",IF($I195="","Sin documento",IF($I195=INDEX('Ejemplo inventario'!$D$6:$D$305,MATCH($D195,'Ejemplo inventario'!$A$6:$A$305,0)),"Propietario",IF(OR($I195=INDEX('Ejemplo inventario'!$F$6:$F$305,MATCH($D195,'Ejemplo inventario'!$A$6:$A$305,0)),$I195=INDEX('Ejemplo inventario'!$H$6:$H$305,MATCH($D195,'Ejemplo inventario'!$A$6:$A$305,0))),"Autorizado en la ficha","Otra persona")))))</f>
        <v/>
      </c>
      <c r="K195" s="11" t="n"/>
      <c r="L195" s="11" t="n"/>
      <c r="M195" s="11" t="n"/>
      <c r="N195" s="11" t="n"/>
      <c r="O195" s="14">
        <f>IF($D195="","",IF($J195="Bicicleta no registrada","Revisar: bicicleta sin ficha en el inventario",IF($G195="Salida no permitida","Revisar: intento de salida sin autorización (no salió)",IF($G195&lt;&gt;"Sale","",IF($J195="Propietario","",IF($J195="Autorizado en la ficha","Informativa: sale con un autorizado de la ficha",IF(OR($K195="Sí, por citófono o llamada",$K195="Sí, por escrito"),"Informativa: sale con otra persona, autorizada por el propietario",IF($J195="Sin documento","Revisar: sale sin documento y sin autorización","Revisar: sale con otra persona sin autorización del propietario"))))))))</f>
        <v/>
      </c>
      <c r="P195" s="14">
        <f>IF($O195="","",COUNTIF($O$7:$O195,"?*"))</f>
        <v/>
      </c>
    </row>
    <row r="196" ht="18" customHeight="1">
      <c r="A196" s="14">
        <f>IF(AND($B196="",$D196=""),"",ROW()-6)</f>
        <v/>
      </c>
      <c r="B196" s="13" t="n"/>
      <c r="C196" s="15" t="n"/>
      <c r="D196" s="11" t="n"/>
      <c r="E196" s="14">
        <f>IF($D196="","",IFERROR(INDEX('Ejemplo inventario'!$B$6:$B$305,MATCH($D196,'Ejemplo inventario'!$A$6:$A$305,0)),"Sin ficha"))</f>
        <v/>
      </c>
      <c r="F196" s="14">
        <f>IF($D196="","",IFERROR(INDEX('Ejemplo inventario'!$C$6:$C$305,MATCH($D196,'Ejemplo inventario'!$A$6:$A$305,0)),"Sin ficha"))</f>
        <v/>
      </c>
      <c r="G196" s="11" t="n"/>
      <c r="H196" s="11" t="n"/>
      <c r="I196" s="12" t="n"/>
      <c r="J196" s="14">
        <f>IF($D196="","",IF(ISNA(MATCH($D196,'Ejemplo inventario'!$A$6:$A$305,0)),"Bicicleta no registrada",IF($I196="","Sin documento",IF($I196=INDEX('Ejemplo inventario'!$D$6:$D$305,MATCH($D196,'Ejemplo inventario'!$A$6:$A$305,0)),"Propietario",IF(OR($I196=INDEX('Ejemplo inventario'!$F$6:$F$305,MATCH($D196,'Ejemplo inventario'!$A$6:$A$305,0)),$I196=INDEX('Ejemplo inventario'!$H$6:$H$305,MATCH($D196,'Ejemplo inventario'!$A$6:$A$305,0))),"Autorizado en la ficha","Otra persona")))))</f>
        <v/>
      </c>
      <c r="K196" s="11" t="n"/>
      <c r="L196" s="11" t="n"/>
      <c r="M196" s="11" t="n"/>
      <c r="N196" s="11" t="n"/>
      <c r="O196" s="14">
        <f>IF($D196="","",IF($J196="Bicicleta no registrada","Revisar: bicicleta sin ficha en el inventario",IF($G196="Salida no permitida","Revisar: intento de salida sin autorización (no salió)",IF($G196&lt;&gt;"Sale","",IF($J196="Propietario","",IF($J196="Autorizado en la ficha","Informativa: sale con un autorizado de la ficha",IF(OR($K196="Sí, por citófono o llamada",$K196="Sí, por escrito"),"Informativa: sale con otra persona, autorizada por el propietario",IF($J196="Sin documento","Revisar: sale sin documento y sin autorización","Revisar: sale con otra persona sin autorización del propietario"))))))))</f>
        <v/>
      </c>
      <c r="P196" s="14">
        <f>IF($O196="","",COUNTIF($O$7:$O196,"?*"))</f>
        <v/>
      </c>
    </row>
    <row r="197" ht="18" customHeight="1">
      <c r="A197" s="14">
        <f>IF(AND($B197="",$D197=""),"",ROW()-6)</f>
        <v/>
      </c>
      <c r="B197" s="13" t="n"/>
      <c r="C197" s="15" t="n"/>
      <c r="D197" s="11" t="n"/>
      <c r="E197" s="14">
        <f>IF($D197="","",IFERROR(INDEX('Ejemplo inventario'!$B$6:$B$305,MATCH($D197,'Ejemplo inventario'!$A$6:$A$305,0)),"Sin ficha"))</f>
        <v/>
      </c>
      <c r="F197" s="14">
        <f>IF($D197="","",IFERROR(INDEX('Ejemplo inventario'!$C$6:$C$305,MATCH($D197,'Ejemplo inventario'!$A$6:$A$305,0)),"Sin ficha"))</f>
        <v/>
      </c>
      <c r="G197" s="11" t="n"/>
      <c r="H197" s="11" t="n"/>
      <c r="I197" s="12" t="n"/>
      <c r="J197" s="14">
        <f>IF($D197="","",IF(ISNA(MATCH($D197,'Ejemplo inventario'!$A$6:$A$305,0)),"Bicicleta no registrada",IF($I197="","Sin documento",IF($I197=INDEX('Ejemplo inventario'!$D$6:$D$305,MATCH($D197,'Ejemplo inventario'!$A$6:$A$305,0)),"Propietario",IF(OR($I197=INDEX('Ejemplo inventario'!$F$6:$F$305,MATCH($D197,'Ejemplo inventario'!$A$6:$A$305,0)),$I197=INDEX('Ejemplo inventario'!$H$6:$H$305,MATCH($D197,'Ejemplo inventario'!$A$6:$A$305,0))),"Autorizado en la ficha","Otra persona")))))</f>
        <v/>
      </c>
      <c r="K197" s="11" t="n"/>
      <c r="L197" s="11" t="n"/>
      <c r="M197" s="11" t="n"/>
      <c r="N197" s="11" t="n"/>
      <c r="O197" s="14">
        <f>IF($D197="","",IF($J197="Bicicleta no registrada","Revisar: bicicleta sin ficha en el inventario",IF($G197="Salida no permitida","Revisar: intento de salida sin autorización (no salió)",IF($G197&lt;&gt;"Sale","",IF($J197="Propietario","",IF($J197="Autorizado en la ficha","Informativa: sale con un autorizado de la ficha",IF(OR($K197="Sí, por citófono o llamada",$K197="Sí, por escrito"),"Informativa: sale con otra persona, autorizada por el propietario",IF($J197="Sin documento","Revisar: sale sin documento y sin autorización","Revisar: sale con otra persona sin autorización del propietario"))))))))</f>
        <v/>
      </c>
      <c r="P197" s="14">
        <f>IF($O197="","",COUNTIF($O$7:$O197,"?*"))</f>
        <v/>
      </c>
    </row>
    <row r="198" ht="18" customHeight="1">
      <c r="A198" s="14">
        <f>IF(AND($B198="",$D198=""),"",ROW()-6)</f>
        <v/>
      </c>
      <c r="B198" s="13" t="n"/>
      <c r="C198" s="15" t="n"/>
      <c r="D198" s="11" t="n"/>
      <c r="E198" s="14">
        <f>IF($D198="","",IFERROR(INDEX('Ejemplo inventario'!$B$6:$B$305,MATCH($D198,'Ejemplo inventario'!$A$6:$A$305,0)),"Sin ficha"))</f>
        <v/>
      </c>
      <c r="F198" s="14">
        <f>IF($D198="","",IFERROR(INDEX('Ejemplo inventario'!$C$6:$C$305,MATCH($D198,'Ejemplo inventario'!$A$6:$A$305,0)),"Sin ficha"))</f>
        <v/>
      </c>
      <c r="G198" s="11" t="n"/>
      <c r="H198" s="11" t="n"/>
      <c r="I198" s="12" t="n"/>
      <c r="J198" s="14">
        <f>IF($D198="","",IF(ISNA(MATCH($D198,'Ejemplo inventario'!$A$6:$A$305,0)),"Bicicleta no registrada",IF($I198="","Sin documento",IF($I198=INDEX('Ejemplo inventario'!$D$6:$D$305,MATCH($D198,'Ejemplo inventario'!$A$6:$A$305,0)),"Propietario",IF(OR($I198=INDEX('Ejemplo inventario'!$F$6:$F$305,MATCH($D198,'Ejemplo inventario'!$A$6:$A$305,0)),$I198=INDEX('Ejemplo inventario'!$H$6:$H$305,MATCH($D198,'Ejemplo inventario'!$A$6:$A$305,0))),"Autorizado en la ficha","Otra persona")))))</f>
        <v/>
      </c>
      <c r="K198" s="11" t="n"/>
      <c r="L198" s="11" t="n"/>
      <c r="M198" s="11" t="n"/>
      <c r="N198" s="11" t="n"/>
      <c r="O198" s="14">
        <f>IF($D198="","",IF($J198="Bicicleta no registrada","Revisar: bicicleta sin ficha en el inventario",IF($G198="Salida no permitida","Revisar: intento de salida sin autorización (no salió)",IF($G198&lt;&gt;"Sale","",IF($J198="Propietario","",IF($J198="Autorizado en la ficha","Informativa: sale con un autorizado de la ficha",IF(OR($K198="Sí, por citófono o llamada",$K198="Sí, por escrito"),"Informativa: sale con otra persona, autorizada por el propietario",IF($J198="Sin documento","Revisar: sale sin documento y sin autorización","Revisar: sale con otra persona sin autorización del propietario"))))))))</f>
        <v/>
      </c>
      <c r="P198" s="14">
        <f>IF($O198="","",COUNTIF($O$7:$O198,"?*"))</f>
        <v/>
      </c>
    </row>
    <row r="199" ht="18" customHeight="1">
      <c r="A199" s="14">
        <f>IF(AND($B199="",$D199=""),"",ROW()-6)</f>
        <v/>
      </c>
      <c r="B199" s="13" t="n"/>
      <c r="C199" s="15" t="n"/>
      <c r="D199" s="11" t="n"/>
      <c r="E199" s="14">
        <f>IF($D199="","",IFERROR(INDEX('Ejemplo inventario'!$B$6:$B$305,MATCH($D199,'Ejemplo inventario'!$A$6:$A$305,0)),"Sin ficha"))</f>
        <v/>
      </c>
      <c r="F199" s="14">
        <f>IF($D199="","",IFERROR(INDEX('Ejemplo inventario'!$C$6:$C$305,MATCH($D199,'Ejemplo inventario'!$A$6:$A$305,0)),"Sin ficha"))</f>
        <v/>
      </c>
      <c r="G199" s="11" t="n"/>
      <c r="H199" s="11" t="n"/>
      <c r="I199" s="12" t="n"/>
      <c r="J199" s="14">
        <f>IF($D199="","",IF(ISNA(MATCH($D199,'Ejemplo inventario'!$A$6:$A$305,0)),"Bicicleta no registrada",IF($I199="","Sin documento",IF($I199=INDEX('Ejemplo inventario'!$D$6:$D$305,MATCH($D199,'Ejemplo inventario'!$A$6:$A$305,0)),"Propietario",IF(OR($I199=INDEX('Ejemplo inventario'!$F$6:$F$305,MATCH($D199,'Ejemplo inventario'!$A$6:$A$305,0)),$I199=INDEX('Ejemplo inventario'!$H$6:$H$305,MATCH($D199,'Ejemplo inventario'!$A$6:$A$305,0))),"Autorizado en la ficha","Otra persona")))))</f>
        <v/>
      </c>
      <c r="K199" s="11" t="n"/>
      <c r="L199" s="11" t="n"/>
      <c r="M199" s="11" t="n"/>
      <c r="N199" s="11" t="n"/>
      <c r="O199" s="14">
        <f>IF($D199="","",IF($J199="Bicicleta no registrada","Revisar: bicicleta sin ficha en el inventario",IF($G199="Salida no permitida","Revisar: intento de salida sin autorización (no salió)",IF($G199&lt;&gt;"Sale","",IF($J199="Propietario","",IF($J199="Autorizado en la ficha","Informativa: sale con un autorizado de la ficha",IF(OR($K199="Sí, por citófono o llamada",$K199="Sí, por escrito"),"Informativa: sale con otra persona, autorizada por el propietario",IF($J199="Sin documento","Revisar: sale sin documento y sin autorización","Revisar: sale con otra persona sin autorización del propietario"))))))))</f>
        <v/>
      </c>
      <c r="P199" s="14">
        <f>IF($O199="","",COUNTIF($O$7:$O199,"?*"))</f>
        <v/>
      </c>
    </row>
    <row r="200" ht="18" customHeight="1">
      <c r="A200" s="14">
        <f>IF(AND($B200="",$D200=""),"",ROW()-6)</f>
        <v/>
      </c>
      <c r="B200" s="13" t="n"/>
      <c r="C200" s="15" t="n"/>
      <c r="D200" s="11" t="n"/>
      <c r="E200" s="14">
        <f>IF($D200="","",IFERROR(INDEX('Ejemplo inventario'!$B$6:$B$305,MATCH($D200,'Ejemplo inventario'!$A$6:$A$305,0)),"Sin ficha"))</f>
        <v/>
      </c>
      <c r="F200" s="14">
        <f>IF($D200="","",IFERROR(INDEX('Ejemplo inventario'!$C$6:$C$305,MATCH($D200,'Ejemplo inventario'!$A$6:$A$305,0)),"Sin ficha"))</f>
        <v/>
      </c>
      <c r="G200" s="11" t="n"/>
      <c r="H200" s="11" t="n"/>
      <c r="I200" s="12" t="n"/>
      <c r="J200" s="14">
        <f>IF($D200="","",IF(ISNA(MATCH($D200,'Ejemplo inventario'!$A$6:$A$305,0)),"Bicicleta no registrada",IF($I200="","Sin documento",IF($I200=INDEX('Ejemplo inventario'!$D$6:$D$305,MATCH($D200,'Ejemplo inventario'!$A$6:$A$305,0)),"Propietario",IF(OR($I200=INDEX('Ejemplo inventario'!$F$6:$F$305,MATCH($D200,'Ejemplo inventario'!$A$6:$A$305,0)),$I200=INDEX('Ejemplo inventario'!$H$6:$H$305,MATCH($D200,'Ejemplo inventario'!$A$6:$A$305,0))),"Autorizado en la ficha","Otra persona")))))</f>
        <v/>
      </c>
      <c r="K200" s="11" t="n"/>
      <c r="L200" s="11" t="n"/>
      <c r="M200" s="11" t="n"/>
      <c r="N200" s="11" t="n"/>
      <c r="O200" s="14">
        <f>IF($D200="","",IF($J200="Bicicleta no registrada","Revisar: bicicleta sin ficha en el inventario",IF($G200="Salida no permitida","Revisar: intento de salida sin autorización (no salió)",IF($G200&lt;&gt;"Sale","",IF($J200="Propietario","",IF($J200="Autorizado en la ficha","Informativa: sale con un autorizado de la ficha",IF(OR($K200="Sí, por citófono o llamada",$K200="Sí, por escrito"),"Informativa: sale con otra persona, autorizada por el propietario",IF($J200="Sin documento","Revisar: sale sin documento y sin autorización","Revisar: sale con otra persona sin autorización del propietario"))))))))</f>
        <v/>
      </c>
      <c r="P200" s="14">
        <f>IF($O200="","",COUNTIF($O$7:$O200,"?*"))</f>
        <v/>
      </c>
    </row>
    <row r="201" ht="18" customHeight="1">
      <c r="A201" s="14">
        <f>IF(AND($B201="",$D201=""),"",ROW()-6)</f>
        <v/>
      </c>
      <c r="B201" s="13" t="n"/>
      <c r="C201" s="15" t="n"/>
      <c r="D201" s="11" t="n"/>
      <c r="E201" s="14">
        <f>IF($D201="","",IFERROR(INDEX('Ejemplo inventario'!$B$6:$B$305,MATCH($D201,'Ejemplo inventario'!$A$6:$A$305,0)),"Sin ficha"))</f>
        <v/>
      </c>
      <c r="F201" s="14">
        <f>IF($D201="","",IFERROR(INDEX('Ejemplo inventario'!$C$6:$C$305,MATCH($D201,'Ejemplo inventario'!$A$6:$A$305,0)),"Sin ficha"))</f>
        <v/>
      </c>
      <c r="G201" s="11" t="n"/>
      <c r="H201" s="11" t="n"/>
      <c r="I201" s="12" t="n"/>
      <c r="J201" s="14">
        <f>IF($D201="","",IF(ISNA(MATCH($D201,'Ejemplo inventario'!$A$6:$A$305,0)),"Bicicleta no registrada",IF($I201="","Sin documento",IF($I201=INDEX('Ejemplo inventario'!$D$6:$D$305,MATCH($D201,'Ejemplo inventario'!$A$6:$A$305,0)),"Propietario",IF(OR($I201=INDEX('Ejemplo inventario'!$F$6:$F$305,MATCH($D201,'Ejemplo inventario'!$A$6:$A$305,0)),$I201=INDEX('Ejemplo inventario'!$H$6:$H$305,MATCH($D201,'Ejemplo inventario'!$A$6:$A$305,0))),"Autorizado en la ficha","Otra persona")))))</f>
        <v/>
      </c>
      <c r="K201" s="11" t="n"/>
      <c r="L201" s="11" t="n"/>
      <c r="M201" s="11" t="n"/>
      <c r="N201" s="11" t="n"/>
      <c r="O201" s="14">
        <f>IF($D201="","",IF($J201="Bicicleta no registrada","Revisar: bicicleta sin ficha en el inventario",IF($G201="Salida no permitida","Revisar: intento de salida sin autorización (no salió)",IF($G201&lt;&gt;"Sale","",IF($J201="Propietario","",IF($J201="Autorizado en la ficha","Informativa: sale con un autorizado de la ficha",IF(OR($K201="Sí, por citófono o llamada",$K201="Sí, por escrito"),"Informativa: sale con otra persona, autorizada por el propietario",IF($J201="Sin documento","Revisar: sale sin documento y sin autorización","Revisar: sale con otra persona sin autorización del propietario"))))))))</f>
        <v/>
      </c>
      <c r="P201" s="14">
        <f>IF($O201="","",COUNTIF($O$7:$O201,"?*"))</f>
        <v/>
      </c>
    </row>
    <row r="202" ht="18" customHeight="1">
      <c r="A202" s="14">
        <f>IF(AND($B202="",$D202=""),"",ROW()-6)</f>
        <v/>
      </c>
      <c r="B202" s="13" t="n"/>
      <c r="C202" s="15" t="n"/>
      <c r="D202" s="11" t="n"/>
      <c r="E202" s="14">
        <f>IF($D202="","",IFERROR(INDEX('Ejemplo inventario'!$B$6:$B$305,MATCH($D202,'Ejemplo inventario'!$A$6:$A$305,0)),"Sin ficha"))</f>
        <v/>
      </c>
      <c r="F202" s="14">
        <f>IF($D202="","",IFERROR(INDEX('Ejemplo inventario'!$C$6:$C$305,MATCH($D202,'Ejemplo inventario'!$A$6:$A$305,0)),"Sin ficha"))</f>
        <v/>
      </c>
      <c r="G202" s="11" t="n"/>
      <c r="H202" s="11" t="n"/>
      <c r="I202" s="12" t="n"/>
      <c r="J202" s="14">
        <f>IF($D202="","",IF(ISNA(MATCH($D202,'Ejemplo inventario'!$A$6:$A$305,0)),"Bicicleta no registrada",IF($I202="","Sin documento",IF($I202=INDEX('Ejemplo inventario'!$D$6:$D$305,MATCH($D202,'Ejemplo inventario'!$A$6:$A$305,0)),"Propietario",IF(OR($I202=INDEX('Ejemplo inventario'!$F$6:$F$305,MATCH($D202,'Ejemplo inventario'!$A$6:$A$305,0)),$I202=INDEX('Ejemplo inventario'!$H$6:$H$305,MATCH($D202,'Ejemplo inventario'!$A$6:$A$305,0))),"Autorizado en la ficha","Otra persona")))))</f>
        <v/>
      </c>
      <c r="K202" s="11" t="n"/>
      <c r="L202" s="11" t="n"/>
      <c r="M202" s="11" t="n"/>
      <c r="N202" s="11" t="n"/>
      <c r="O202" s="14">
        <f>IF($D202="","",IF($J202="Bicicleta no registrada","Revisar: bicicleta sin ficha en el inventario",IF($G202="Salida no permitida","Revisar: intento de salida sin autorización (no salió)",IF($G202&lt;&gt;"Sale","",IF($J202="Propietario","",IF($J202="Autorizado en la ficha","Informativa: sale con un autorizado de la ficha",IF(OR($K202="Sí, por citófono o llamada",$K202="Sí, por escrito"),"Informativa: sale con otra persona, autorizada por el propietario",IF($J202="Sin documento","Revisar: sale sin documento y sin autorización","Revisar: sale con otra persona sin autorización del propietario"))))))))</f>
        <v/>
      </c>
      <c r="P202" s="14">
        <f>IF($O202="","",COUNTIF($O$7:$O202,"?*"))</f>
        <v/>
      </c>
    </row>
    <row r="203" ht="18" customHeight="1">
      <c r="A203" s="14">
        <f>IF(AND($B203="",$D203=""),"",ROW()-6)</f>
        <v/>
      </c>
      <c r="B203" s="13" t="n"/>
      <c r="C203" s="15" t="n"/>
      <c r="D203" s="11" t="n"/>
      <c r="E203" s="14">
        <f>IF($D203="","",IFERROR(INDEX('Ejemplo inventario'!$B$6:$B$305,MATCH($D203,'Ejemplo inventario'!$A$6:$A$305,0)),"Sin ficha"))</f>
        <v/>
      </c>
      <c r="F203" s="14">
        <f>IF($D203="","",IFERROR(INDEX('Ejemplo inventario'!$C$6:$C$305,MATCH($D203,'Ejemplo inventario'!$A$6:$A$305,0)),"Sin ficha"))</f>
        <v/>
      </c>
      <c r="G203" s="11" t="n"/>
      <c r="H203" s="11" t="n"/>
      <c r="I203" s="12" t="n"/>
      <c r="J203" s="14">
        <f>IF($D203="","",IF(ISNA(MATCH($D203,'Ejemplo inventario'!$A$6:$A$305,0)),"Bicicleta no registrada",IF($I203="","Sin documento",IF($I203=INDEX('Ejemplo inventario'!$D$6:$D$305,MATCH($D203,'Ejemplo inventario'!$A$6:$A$305,0)),"Propietario",IF(OR($I203=INDEX('Ejemplo inventario'!$F$6:$F$305,MATCH($D203,'Ejemplo inventario'!$A$6:$A$305,0)),$I203=INDEX('Ejemplo inventario'!$H$6:$H$305,MATCH($D203,'Ejemplo inventario'!$A$6:$A$305,0))),"Autorizado en la ficha","Otra persona")))))</f>
        <v/>
      </c>
      <c r="K203" s="11" t="n"/>
      <c r="L203" s="11" t="n"/>
      <c r="M203" s="11" t="n"/>
      <c r="N203" s="11" t="n"/>
      <c r="O203" s="14">
        <f>IF($D203="","",IF($J203="Bicicleta no registrada","Revisar: bicicleta sin ficha en el inventario",IF($G203="Salida no permitida","Revisar: intento de salida sin autorización (no salió)",IF($G203&lt;&gt;"Sale","",IF($J203="Propietario","",IF($J203="Autorizado en la ficha","Informativa: sale con un autorizado de la ficha",IF(OR($K203="Sí, por citófono o llamada",$K203="Sí, por escrito"),"Informativa: sale con otra persona, autorizada por el propietario",IF($J203="Sin documento","Revisar: sale sin documento y sin autorización","Revisar: sale con otra persona sin autorización del propietario"))))))))</f>
        <v/>
      </c>
      <c r="P203" s="14">
        <f>IF($O203="","",COUNTIF($O$7:$O203,"?*"))</f>
        <v/>
      </c>
    </row>
    <row r="204" ht="18" customHeight="1">
      <c r="A204" s="14">
        <f>IF(AND($B204="",$D204=""),"",ROW()-6)</f>
        <v/>
      </c>
      <c r="B204" s="13" t="n"/>
      <c r="C204" s="15" t="n"/>
      <c r="D204" s="11" t="n"/>
      <c r="E204" s="14">
        <f>IF($D204="","",IFERROR(INDEX('Ejemplo inventario'!$B$6:$B$305,MATCH($D204,'Ejemplo inventario'!$A$6:$A$305,0)),"Sin ficha"))</f>
        <v/>
      </c>
      <c r="F204" s="14">
        <f>IF($D204="","",IFERROR(INDEX('Ejemplo inventario'!$C$6:$C$305,MATCH($D204,'Ejemplo inventario'!$A$6:$A$305,0)),"Sin ficha"))</f>
        <v/>
      </c>
      <c r="G204" s="11" t="n"/>
      <c r="H204" s="11" t="n"/>
      <c r="I204" s="12" t="n"/>
      <c r="J204" s="14">
        <f>IF($D204="","",IF(ISNA(MATCH($D204,'Ejemplo inventario'!$A$6:$A$305,0)),"Bicicleta no registrada",IF($I204="","Sin documento",IF($I204=INDEX('Ejemplo inventario'!$D$6:$D$305,MATCH($D204,'Ejemplo inventario'!$A$6:$A$305,0)),"Propietario",IF(OR($I204=INDEX('Ejemplo inventario'!$F$6:$F$305,MATCH($D204,'Ejemplo inventario'!$A$6:$A$305,0)),$I204=INDEX('Ejemplo inventario'!$H$6:$H$305,MATCH($D204,'Ejemplo inventario'!$A$6:$A$305,0))),"Autorizado en la ficha","Otra persona")))))</f>
        <v/>
      </c>
      <c r="K204" s="11" t="n"/>
      <c r="L204" s="11" t="n"/>
      <c r="M204" s="11" t="n"/>
      <c r="N204" s="11" t="n"/>
      <c r="O204" s="14">
        <f>IF($D204="","",IF($J204="Bicicleta no registrada","Revisar: bicicleta sin ficha en el inventario",IF($G204="Salida no permitida","Revisar: intento de salida sin autorización (no salió)",IF($G204&lt;&gt;"Sale","",IF($J204="Propietario","",IF($J204="Autorizado en la ficha","Informativa: sale con un autorizado de la ficha",IF(OR($K204="Sí, por citófono o llamada",$K204="Sí, por escrito"),"Informativa: sale con otra persona, autorizada por el propietario",IF($J204="Sin documento","Revisar: sale sin documento y sin autorización","Revisar: sale con otra persona sin autorización del propietario"))))))))</f>
        <v/>
      </c>
      <c r="P204" s="14">
        <f>IF($O204="","",COUNTIF($O$7:$O204,"?*"))</f>
        <v/>
      </c>
    </row>
    <row r="205" ht="18" customHeight="1">
      <c r="A205" s="14">
        <f>IF(AND($B205="",$D205=""),"",ROW()-6)</f>
        <v/>
      </c>
      <c r="B205" s="13" t="n"/>
      <c r="C205" s="15" t="n"/>
      <c r="D205" s="11" t="n"/>
      <c r="E205" s="14">
        <f>IF($D205="","",IFERROR(INDEX('Ejemplo inventario'!$B$6:$B$305,MATCH($D205,'Ejemplo inventario'!$A$6:$A$305,0)),"Sin ficha"))</f>
        <v/>
      </c>
      <c r="F205" s="14">
        <f>IF($D205="","",IFERROR(INDEX('Ejemplo inventario'!$C$6:$C$305,MATCH($D205,'Ejemplo inventario'!$A$6:$A$305,0)),"Sin ficha"))</f>
        <v/>
      </c>
      <c r="G205" s="11" t="n"/>
      <c r="H205" s="11" t="n"/>
      <c r="I205" s="12" t="n"/>
      <c r="J205" s="14">
        <f>IF($D205="","",IF(ISNA(MATCH($D205,'Ejemplo inventario'!$A$6:$A$305,0)),"Bicicleta no registrada",IF($I205="","Sin documento",IF($I205=INDEX('Ejemplo inventario'!$D$6:$D$305,MATCH($D205,'Ejemplo inventario'!$A$6:$A$305,0)),"Propietario",IF(OR($I205=INDEX('Ejemplo inventario'!$F$6:$F$305,MATCH($D205,'Ejemplo inventario'!$A$6:$A$305,0)),$I205=INDEX('Ejemplo inventario'!$H$6:$H$305,MATCH($D205,'Ejemplo inventario'!$A$6:$A$305,0))),"Autorizado en la ficha","Otra persona")))))</f>
        <v/>
      </c>
      <c r="K205" s="11" t="n"/>
      <c r="L205" s="11" t="n"/>
      <c r="M205" s="11" t="n"/>
      <c r="N205" s="11" t="n"/>
      <c r="O205" s="14">
        <f>IF($D205="","",IF($J205="Bicicleta no registrada","Revisar: bicicleta sin ficha en el inventario",IF($G205="Salida no permitida","Revisar: intento de salida sin autorización (no salió)",IF($G205&lt;&gt;"Sale","",IF($J205="Propietario","",IF($J205="Autorizado en la ficha","Informativa: sale con un autorizado de la ficha",IF(OR($K205="Sí, por citófono o llamada",$K205="Sí, por escrito"),"Informativa: sale con otra persona, autorizada por el propietario",IF($J205="Sin documento","Revisar: sale sin documento y sin autorización","Revisar: sale con otra persona sin autorización del propietario"))))))))</f>
        <v/>
      </c>
      <c r="P205" s="14">
        <f>IF($O205="","",COUNTIF($O$7:$O205,"?*"))</f>
        <v/>
      </c>
    </row>
    <row r="206" ht="18" customHeight="1">
      <c r="A206" s="14">
        <f>IF(AND($B206="",$D206=""),"",ROW()-6)</f>
        <v/>
      </c>
      <c r="B206" s="13" t="n"/>
      <c r="C206" s="15" t="n"/>
      <c r="D206" s="11" t="n"/>
      <c r="E206" s="14">
        <f>IF($D206="","",IFERROR(INDEX('Ejemplo inventario'!$B$6:$B$305,MATCH($D206,'Ejemplo inventario'!$A$6:$A$305,0)),"Sin ficha"))</f>
        <v/>
      </c>
      <c r="F206" s="14">
        <f>IF($D206="","",IFERROR(INDEX('Ejemplo inventario'!$C$6:$C$305,MATCH($D206,'Ejemplo inventario'!$A$6:$A$305,0)),"Sin ficha"))</f>
        <v/>
      </c>
      <c r="G206" s="11" t="n"/>
      <c r="H206" s="11" t="n"/>
      <c r="I206" s="12" t="n"/>
      <c r="J206" s="14">
        <f>IF($D206="","",IF(ISNA(MATCH($D206,'Ejemplo inventario'!$A$6:$A$305,0)),"Bicicleta no registrada",IF($I206="","Sin documento",IF($I206=INDEX('Ejemplo inventario'!$D$6:$D$305,MATCH($D206,'Ejemplo inventario'!$A$6:$A$305,0)),"Propietario",IF(OR($I206=INDEX('Ejemplo inventario'!$F$6:$F$305,MATCH($D206,'Ejemplo inventario'!$A$6:$A$305,0)),$I206=INDEX('Ejemplo inventario'!$H$6:$H$305,MATCH($D206,'Ejemplo inventario'!$A$6:$A$305,0))),"Autorizado en la ficha","Otra persona")))))</f>
        <v/>
      </c>
      <c r="K206" s="11" t="n"/>
      <c r="L206" s="11" t="n"/>
      <c r="M206" s="11" t="n"/>
      <c r="N206" s="11" t="n"/>
      <c r="O206" s="14">
        <f>IF($D206="","",IF($J206="Bicicleta no registrada","Revisar: bicicleta sin ficha en el inventario",IF($G206="Salida no permitida","Revisar: intento de salida sin autorización (no salió)",IF($G206&lt;&gt;"Sale","",IF($J206="Propietario","",IF($J206="Autorizado en la ficha","Informativa: sale con un autorizado de la ficha",IF(OR($K206="Sí, por citófono o llamada",$K206="Sí, por escrito"),"Informativa: sale con otra persona, autorizada por el propietario",IF($J206="Sin documento","Revisar: sale sin documento y sin autorización","Revisar: sale con otra persona sin autorización del propietario"))))))))</f>
        <v/>
      </c>
      <c r="P206" s="14">
        <f>IF($O206="","",COUNTIF($O$7:$O206,"?*"))</f>
        <v/>
      </c>
    </row>
    <row r="207" ht="18" customHeight="1">
      <c r="A207" s="14">
        <f>IF(AND($B207="",$D207=""),"",ROW()-6)</f>
        <v/>
      </c>
      <c r="B207" s="13" t="n"/>
      <c r="C207" s="15" t="n"/>
      <c r="D207" s="11" t="n"/>
      <c r="E207" s="14">
        <f>IF($D207="","",IFERROR(INDEX('Ejemplo inventario'!$B$6:$B$305,MATCH($D207,'Ejemplo inventario'!$A$6:$A$305,0)),"Sin ficha"))</f>
        <v/>
      </c>
      <c r="F207" s="14">
        <f>IF($D207="","",IFERROR(INDEX('Ejemplo inventario'!$C$6:$C$305,MATCH($D207,'Ejemplo inventario'!$A$6:$A$305,0)),"Sin ficha"))</f>
        <v/>
      </c>
      <c r="G207" s="11" t="n"/>
      <c r="H207" s="11" t="n"/>
      <c r="I207" s="12" t="n"/>
      <c r="J207" s="14">
        <f>IF($D207="","",IF(ISNA(MATCH($D207,'Ejemplo inventario'!$A$6:$A$305,0)),"Bicicleta no registrada",IF($I207="","Sin documento",IF($I207=INDEX('Ejemplo inventario'!$D$6:$D$305,MATCH($D207,'Ejemplo inventario'!$A$6:$A$305,0)),"Propietario",IF(OR($I207=INDEX('Ejemplo inventario'!$F$6:$F$305,MATCH($D207,'Ejemplo inventario'!$A$6:$A$305,0)),$I207=INDEX('Ejemplo inventario'!$H$6:$H$305,MATCH($D207,'Ejemplo inventario'!$A$6:$A$305,0))),"Autorizado en la ficha","Otra persona")))))</f>
        <v/>
      </c>
      <c r="K207" s="11" t="n"/>
      <c r="L207" s="11" t="n"/>
      <c r="M207" s="11" t="n"/>
      <c r="N207" s="11" t="n"/>
      <c r="O207" s="14">
        <f>IF($D207="","",IF($J207="Bicicleta no registrada","Revisar: bicicleta sin ficha en el inventario",IF($G207="Salida no permitida","Revisar: intento de salida sin autorización (no salió)",IF($G207&lt;&gt;"Sale","",IF($J207="Propietario","",IF($J207="Autorizado en la ficha","Informativa: sale con un autorizado de la ficha",IF(OR($K207="Sí, por citófono o llamada",$K207="Sí, por escrito"),"Informativa: sale con otra persona, autorizada por el propietario",IF($J207="Sin documento","Revisar: sale sin documento y sin autorización","Revisar: sale con otra persona sin autorización del propietario"))))))))</f>
        <v/>
      </c>
      <c r="P207" s="14">
        <f>IF($O207="","",COUNTIF($O$7:$O207,"?*"))</f>
        <v/>
      </c>
    </row>
    <row r="208" ht="18" customHeight="1">
      <c r="A208" s="14">
        <f>IF(AND($B208="",$D208=""),"",ROW()-6)</f>
        <v/>
      </c>
      <c r="B208" s="13" t="n"/>
      <c r="C208" s="15" t="n"/>
      <c r="D208" s="11" t="n"/>
      <c r="E208" s="14">
        <f>IF($D208="","",IFERROR(INDEX('Ejemplo inventario'!$B$6:$B$305,MATCH($D208,'Ejemplo inventario'!$A$6:$A$305,0)),"Sin ficha"))</f>
        <v/>
      </c>
      <c r="F208" s="14">
        <f>IF($D208="","",IFERROR(INDEX('Ejemplo inventario'!$C$6:$C$305,MATCH($D208,'Ejemplo inventario'!$A$6:$A$305,0)),"Sin ficha"))</f>
        <v/>
      </c>
      <c r="G208" s="11" t="n"/>
      <c r="H208" s="11" t="n"/>
      <c r="I208" s="12" t="n"/>
      <c r="J208" s="14">
        <f>IF($D208="","",IF(ISNA(MATCH($D208,'Ejemplo inventario'!$A$6:$A$305,0)),"Bicicleta no registrada",IF($I208="","Sin documento",IF($I208=INDEX('Ejemplo inventario'!$D$6:$D$305,MATCH($D208,'Ejemplo inventario'!$A$6:$A$305,0)),"Propietario",IF(OR($I208=INDEX('Ejemplo inventario'!$F$6:$F$305,MATCH($D208,'Ejemplo inventario'!$A$6:$A$305,0)),$I208=INDEX('Ejemplo inventario'!$H$6:$H$305,MATCH($D208,'Ejemplo inventario'!$A$6:$A$305,0))),"Autorizado en la ficha","Otra persona")))))</f>
        <v/>
      </c>
      <c r="K208" s="11" t="n"/>
      <c r="L208" s="11" t="n"/>
      <c r="M208" s="11" t="n"/>
      <c r="N208" s="11" t="n"/>
      <c r="O208" s="14">
        <f>IF($D208="","",IF($J208="Bicicleta no registrada","Revisar: bicicleta sin ficha en el inventario",IF($G208="Salida no permitida","Revisar: intento de salida sin autorización (no salió)",IF($G208&lt;&gt;"Sale","",IF($J208="Propietario","",IF($J208="Autorizado en la ficha","Informativa: sale con un autorizado de la ficha",IF(OR($K208="Sí, por citófono o llamada",$K208="Sí, por escrito"),"Informativa: sale con otra persona, autorizada por el propietario",IF($J208="Sin documento","Revisar: sale sin documento y sin autorización","Revisar: sale con otra persona sin autorización del propietario"))))))))</f>
        <v/>
      </c>
      <c r="P208" s="14">
        <f>IF($O208="","",COUNTIF($O$7:$O208,"?*"))</f>
        <v/>
      </c>
    </row>
    <row r="209" ht="18" customHeight="1">
      <c r="A209" s="14">
        <f>IF(AND($B209="",$D209=""),"",ROW()-6)</f>
        <v/>
      </c>
      <c r="B209" s="13" t="n"/>
      <c r="C209" s="15" t="n"/>
      <c r="D209" s="11" t="n"/>
      <c r="E209" s="14">
        <f>IF($D209="","",IFERROR(INDEX('Ejemplo inventario'!$B$6:$B$305,MATCH($D209,'Ejemplo inventario'!$A$6:$A$305,0)),"Sin ficha"))</f>
        <v/>
      </c>
      <c r="F209" s="14">
        <f>IF($D209="","",IFERROR(INDEX('Ejemplo inventario'!$C$6:$C$305,MATCH($D209,'Ejemplo inventario'!$A$6:$A$305,0)),"Sin ficha"))</f>
        <v/>
      </c>
      <c r="G209" s="11" t="n"/>
      <c r="H209" s="11" t="n"/>
      <c r="I209" s="12" t="n"/>
      <c r="J209" s="14">
        <f>IF($D209="","",IF(ISNA(MATCH($D209,'Ejemplo inventario'!$A$6:$A$305,0)),"Bicicleta no registrada",IF($I209="","Sin documento",IF($I209=INDEX('Ejemplo inventario'!$D$6:$D$305,MATCH($D209,'Ejemplo inventario'!$A$6:$A$305,0)),"Propietario",IF(OR($I209=INDEX('Ejemplo inventario'!$F$6:$F$305,MATCH($D209,'Ejemplo inventario'!$A$6:$A$305,0)),$I209=INDEX('Ejemplo inventario'!$H$6:$H$305,MATCH($D209,'Ejemplo inventario'!$A$6:$A$305,0))),"Autorizado en la ficha","Otra persona")))))</f>
        <v/>
      </c>
      <c r="K209" s="11" t="n"/>
      <c r="L209" s="11" t="n"/>
      <c r="M209" s="11" t="n"/>
      <c r="N209" s="11" t="n"/>
      <c r="O209" s="14">
        <f>IF($D209="","",IF($J209="Bicicleta no registrada","Revisar: bicicleta sin ficha en el inventario",IF($G209="Salida no permitida","Revisar: intento de salida sin autorización (no salió)",IF($G209&lt;&gt;"Sale","",IF($J209="Propietario","",IF($J209="Autorizado en la ficha","Informativa: sale con un autorizado de la ficha",IF(OR($K209="Sí, por citófono o llamada",$K209="Sí, por escrito"),"Informativa: sale con otra persona, autorizada por el propietario",IF($J209="Sin documento","Revisar: sale sin documento y sin autorización","Revisar: sale con otra persona sin autorización del propietario"))))))))</f>
        <v/>
      </c>
      <c r="P209" s="14">
        <f>IF($O209="","",COUNTIF($O$7:$O209,"?*"))</f>
        <v/>
      </c>
    </row>
    <row r="210" ht="18" customHeight="1">
      <c r="A210" s="14">
        <f>IF(AND($B210="",$D210=""),"",ROW()-6)</f>
        <v/>
      </c>
      <c r="B210" s="13" t="n"/>
      <c r="C210" s="15" t="n"/>
      <c r="D210" s="11" t="n"/>
      <c r="E210" s="14">
        <f>IF($D210="","",IFERROR(INDEX('Ejemplo inventario'!$B$6:$B$305,MATCH($D210,'Ejemplo inventario'!$A$6:$A$305,0)),"Sin ficha"))</f>
        <v/>
      </c>
      <c r="F210" s="14">
        <f>IF($D210="","",IFERROR(INDEX('Ejemplo inventario'!$C$6:$C$305,MATCH($D210,'Ejemplo inventario'!$A$6:$A$305,0)),"Sin ficha"))</f>
        <v/>
      </c>
      <c r="G210" s="11" t="n"/>
      <c r="H210" s="11" t="n"/>
      <c r="I210" s="12" t="n"/>
      <c r="J210" s="14">
        <f>IF($D210="","",IF(ISNA(MATCH($D210,'Ejemplo inventario'!$A$6:$A$305,0)),"Bicicleta no registrada",IF($I210="","Sin documento",IF($I210=INDEX('Ejemplo inventario'!$D$6:$D$305,MATCH($D210,'Ejemplo inventario'!$A$6:$A$305,0)),"Propietario",IF(OR($I210=INDEX('Ejemplo inventario'!$F$6:$F$305,MATCH($D210,'Ejemplo inventario'!$A$6:$A$305,0)),$I210=INDEX('Ejemplo inventario'!$H$6:$H$305,MATCH($D210,'Ejemplo inventario'!$A$6:$A$305,0))),"Autorizado en la ficha","Otra persona")))))</f>
        <v/>
      </c>
      <c r="K210" s="11" t="n"/>
      <c r="L210" s="11" t="n"/>
      <c r="M210" s="11" t="n"/>
      <c r="N210" s="11" t="n"/>
      <c r="O210" s="14">
        <f>IF($D210="","",IF($J210="Bicicleta no registrada","Revisar: bicicleta sin ficha en el inventario",IF($G210="Salida no permitida","Revisar: intento de salida sin autorización (no salió)",IF($G210&lt;&gt;"Sale","",IF($J210="Propietario","",IF($J210="Autorizado en la ficha","Informativa: sale con un autorizado de la ficha",IF(OR($K210="Sí, por citófono o llamada",$K210="Sí, por escrito"),"Informativa: sale con otra persona, autorizada por el propietario",IF($J210="Sin documento","Revisar: sale sin documento y sin autorización","Revisar: sale con otra persona sin autorización del propietario"))))))))</f>
        <v/>
      </c>
      <c r="P210" s="14">
        <f>IF($O210="","",COUNTIF($O$7:$O210,"?*"))</f>
        <v/>
      </c>
    </row>
    <row r="211" ht="18" customHeight="1">
      <c r="A211" s="14">
        <f>IF(AND($B211="",$D211=""),"",ROW()-6)</f>
        <v/>
      </c>
      <c r="B211" s="13" t="n"/>
      <c r="C211" s="15" t="n"/>
      <c r="D211" s="11" t="n"/>
      <c r="E211" s="14">
        <f>IF($D211="","",IFERROR(INDEX('Ejemplo inventario'!$B$6:$B$305,MATCH($D211,'Ejemplo inventario'!$A$6:$A$305,0)),"Sin ficha"))</f>
        <v/>
      </c>
      <c r="F211" s="14">
        <f>IF($D211="","",IFERROR(INDEX('Ejemplo inventario'!$C$6:$C$305,MATCH($D211,'Ejemplo inventario'!$A$6:$A$305,0)),"Sin ficha"))</f>
        <v/>
      </c>
      <c r="G211" s="11" t="n"/>
      <c r="H211" s="11" t="n"/>
      <c r="I211" s="12" t="n"/>
      <c r="J211" s="14">
        <f>IF($D211="","",IF(ISNA(MATCH($D211,'Ejemplo inventario'!$A$6:$A$305,0)),"Bicicleta no registrada",IF($I211="","Sin documento",IF($I211=INDEX('Ejemplo inventario'!$D$6:$D$305,MATCH($D211,'Ejemplo inventario'!$A$6:$A$305,0)),"Propietario",IF(OR($I211=INDEX('Ejemplo inventario'!$F$6:$F$305,MATCH($D211,'Ejemplo inventario'!$A$6:$A$305,0)),$I211=INDEX('Ejemplo inventario'!$H$6:$H$305,MATCH($D211,'Ejemplo inventario'!$A$6:$A$305,0))),"Autorizado en la ficha","Otra persona")))))</f>
        <v/>
      </c>
      <c r="K211" s="11" t="n"/>
      <c r="L211" s="11" t="n"/>
      <c r="M211" s="11" t="n"/>
      <c r="N211" s="11" t="n"/>
      <c r="O211" s="14">
        <f>IF($D211="","",IF($J211="Bicicleta no registrada","Revisar: bicicleta sin ficha en el inventario",IF($G211="Salida no permitida","Revisar: intento de salida sin autorización (no salió)",IF($G211&lt;&gt;"Sale","",IF($J211="Propietario","",IF($J211="Autorizado en la ficha","Informativa: sale con un autorizado de la ficha",IF(OR($K211="Sí, por citófono o llamada",$K211="Sí, por escrito"),"Informativa: sale con otra persona, autorizada por el propietario",IF($J211="Sin documento","Revisar: sale sin documento y sin autorización","Revisar: sale con otra persona sin autorización del propietario"))))))))</f>
        <v/>
      </c>
      <c r="P211" s="14">
        <f>IF($O211="","",COUNTIF($O$7:$O211,"?*"))</f>
        <v/>
      </c>
    </row>
    <row r="212" ht="18" customHeight="1">
      <c r="A212" s="14">
        <f>IF(AND($B212="",$D212=""),"",ROW()-6)</f>
        <v/>
      </c>
      <c r="B212" s="13" t="n"/>
      <c r="C212" s="15" t="n"/>
      <c r="D212" s="11" t="n"/>
      <c r="E212" s="14">
        <f>IF($D212="","",IFERROR(INDEX('Ejemplo inventario'!$B$6:$B$305,MATCH($D212,'Ejemplo inventario'!$A$6:$A$305,0)),"Sin ficha"))</f>
        <v/>
      </c>
      <c r="F212" s="14">
        <f>IF($D212="","",IFERROR(INDEX('Ejemplo inventario'!$C$6:$C$305,MATCH($D212,'Ejemplo inventario'!$A$6:$A$305,0)),"Sin ficha"))</f>
        <v/>
      </c>
      <c r="G212" s="11" t="n"/>
      <c r="H212" s="11" t="n"/>
      <c r="I212" s="12" t="n"/>
      <c r="J212" s="14">
        <f>IF($D212="","",IF(ISNA(MATCH($D212,'Ejemplo inventario'!$A$6:$A$305,0)),"Bicicleta no registrada",IF($I212="","Sin documento",IF($I212=INDEX('Ejemplo inventario'!$D$6:$D$305,MATCH($D212,'Ejemplo inventario'!$A$6:$A$305,0)),"Propietario",IF(OR($I212=INDEX('Ejemplo inventario'!$F$6:$F$305,MATCH($D212,'Ejemplo inventario'!$A$6:$A$305,0)),$I212=INDEX('Ejemplo inventario'!$H$6:$H$305,MATCH($D212,'Ejemplo inventario'!$A$6:$A$305,0))),"Autorizado en la ficha","Otra persona")))))</f>
        <v/>
      </c>
      <c r="K212" s="11" t="n"/>
      <c r="L212" s="11" t="n"/>
      <c r="M212" s="11" t="n"/>
      <c r="N212" s="11" t="n"/>
      <c r="O212" s="14">
        <f>IF($D212="","",IF($J212="Bicicleta no registrada","Revisar: bicicleta sin ficha en el inventario",IF($G212="Salida no permitida","Revisar: intento de salida sin autorización (no salió)",IF($G212&lt;&gt;"Sale","",IF($J212="Propietario","",IF($J212="Autorizado en la ficha","Informativa: sale con un autorizado de la ficha",IF(OR($K212="Sí, por citófono o llamada",$K212="Sí, por escrito"),"Informativa: sale con otra persona, autorizada por el propietario",IF($J212="Sin documento","Revisar: sale sin documento y sin autorización","Revisar: sale con otra persona sin autorización del propietario"))))))))</f>
        <v/>
      </c>
      <c r="P212" s="14">
        <f>IF($O212="","",COUNTIF($O$7:$O212,"?*"))</f>
        <v/>
      </c>
    </row>
    <row r="213" ht="18" customHeight="1">
      <c r="A213" s="14">
        <f>IF(AND($B213="",$D213=""),"",ROW()-6)</f>
        <v/>
      </c>
      <c r="B213" s="13" t="n"/>
      <c r="C213" s="15" t="n"/>
      <c r="D213" s="11" t="n"/>
      <c r="E213" s="14">
        <f>IF($D213="","",IFERROR(INDEX('Ejemplo inventario'!$B$6:$B$305,MATCH($D213,'Ejemplo inventario'!$A$6:$A$305,0)),"Sin ficha"))</f>
        <v/>
      </c>
      <c r="F213" s="14">
        <f>IF($D213="","",IFERROR(INDEX('Ejemplo inventario'!$C$6:$C$305,MATCH($D213,'Ejemplo inventario'!$A$6:$A$305,0)),"Sin ficha"))</f>
        <v/>
      </c>
      <c r="G213" s="11" t="n"/>
      <c r="H213" s="11" t="n"/>
      <c r="I213" s="12" t="n"/>
      <c r="J213" s="14">
        <f>IF($D213="","",IF(ISNA(MATCH($D213,'Ejemplo inventario'!$A$6:$A$305,0)),"Bicicleta no registrada",IF($I213="","Sin documento",IF($I213=INDEX('Ejemplo inventario'!$D$6:$D$305,MATCH($D213,'Ejemplo inventario'!$A$6:$A$305,0)),"Propietario",IF(OR($I213=INDEX('Ejemplo inventario'!$F$6:$F$305,MATCH($D213,'Ejemplo inventario'!$A$6:$A$305,0)),$I213=INDEX('Ejemplo inventario'!$H$6:$H$305,MATCH($D213,'Ejemplo inventario'!$A$6:$A$305,0))),"Autorizado en la ficha","Otra persona")))))</f>
        <v/>
      </c>
      <c r="K213" s="11" t="n"/>
      <c r="L213" s="11" t="n"/>
      <c r="M213" s="11" t="n"/>
      <c r="N213" s="11" t="n"/>
      <c r="O213" s="14">
        <f>IF($D213="","",IF($J213="Bicicleta no registrada","Revisar: bicicleta sin ficha en el inventario",IF($G213="Salida no permitida","Revisar: intento de salida sin autorización (no salió)",IF($G213&lt;&gt;"Sale","",IF($J213="Propietario","",IF($J213="Autorizado en la ficha","Informativa: sale con un autorizado de la ficha",IF(OR($K213="Sí, por citófono o llamada",$K213="Sí, por escrito"),"Informativa: sale con otra persona, autorizada por el propietario",IF($J213="Sin documento","Revisar: sale sin documento y sin autorización","Revisar: sale con otra persona sin autorización del propietario"))))))))</f>
        <v/>
      </c>
      <c r="P213" s="14">
        <f>IF($O213="","",COUNTIF($O$7:$O213,"?*"))</f>
        <v/>
      </c>
    </row>
    <row r="214" ht="18" customHeight="1">
      <c r="A214" s="14">
        <f>IF(AND($B214="",$D214=""),"",ROW()-6)</f>
        <v/>
      </c>
      <c r="B214" s="13" t="n"/>
      <c r="C214" s="15" t="n"/>
      <c r="D214" s="11" t="n"/>
      <c r="E214" s="14">
        <f>IF($D214="","",IFERROR(INDEX('Ejemplo inventario'!$B$6:$B$305,MATCH($D214,'Ejemplo inventario'!$A$6:$A$305,0)),"Sin ficha"))</f>
        <v/>
      </c>
      <c r="F214" s="14">
        <f>IF($D214="","",IFERROR(INDEX('Ejemplo inventario'!$C$6:$C$305,MATCH($D214,'Ejemplo inventario'!$A$6:$A$305,0)),"Sin ficha"))</f>
        <v/>
      </c>
      <c r="G214" s="11" t="n"/>
      <c r="H214" s="11" t="n"/>
      <c r="I214" s="12" t="n"/>
      <c r="J214" s="14">
        <f>IF($D214="","",IF(ISNA(MATCH($D214,'Ejemplo inventario'!$A$6:$A$305,0)),"Bicicleta no registrada",IF($I214="","Sin documento",IF($I214=INDEX('Ejemplo inventario'!$D$6:$D$305,MATCH($D214,'Ejemplo inventario'!$A$6:$A$305,0)),"Propietario",IF(OR($I214=INDEX('Ejemplo inventario'!$F$6:$F$305,MATCH($D214,'Ejemplo inventario'!$A$6:$A$305,0)),$I214=INDEX('Ejemplo inventario'!$H$6:$H$305,MATCH($D214,'Ejemplo inventario'!$A$6:$A$305,0))),"Autorizado en la ficha","Otra persona")))))</f>
        <v/>
      </c>
      <c r="K214" s="11" t="n"/>
      <c r="L214" s="11" t="n"/>
      <c r="M214" s="11" t="n"/>
      <c r="N214" s="11" t="n"/>
      <c r="O214" s="14">
        <f>IF($D214="","",IF($J214="Bicicleta no registrada","Revisar: bicicleta sin ficha en el inventario",IF($G214="Salida no permitida","Revisar: intento de salida sin autorización (no salió)",IF($G214&lt;&gt;"Sale","",IF($J214="Propietario","",IF($J214="Autorizado en la ficha","Informativa: sale con un autorizado de la ficha",IF(OR($K214="Sí, por citófono o llamada",$K214="Sí, por escrito"),"Informativa: sale con otra persona, autorizada por el propietario",IF($J214="Sin documento","Revisar: sale sin documento y sin autorización","Revisar: sale con otra persona sin autorización del propietario"))))))))</f>
        <v/>
      </c>
      <c r="P214" s="14">
        <f>IF($O214="","",COUNTIF($O$7:$O214,"?*"))</f>
        <v/>
      </c>
    </row>
    <row r="215" ht="18" customHeight="1">
      <c r="A215" s="14">
        <f>IF(AND($B215="",$D215=""),"",ROW()-6)</f>
        <v/>
      </c>
      <c r="B215" s="13" t="n"/>
      <c r="C215" s="15" t="n"/>
      <c r="D215" s="11" t="n"/>
      <c r="E215" s="14">
        <f>IF($D215="","",IFERROR(INDEX('Ejemplo inventario'!$B$6:$B$305,MATCH($D215,'Ejemplo inventario'!$A$6:$A$305,0)),"Sin ficha"))</f>
        <v/>
      </c>
      <c r="F215" s="14">
        <f>IF($D215="","",IFERROR(INDEX('Ejemplo inventario'!$C$6:$C$305,MATCH($D215,'Ejemplo inventario'!$A$6:$A$305,0)),"Sin ficha"))</f>
        <v/>
      </c>
      <c r="G215" s="11" t="n"/>
      <c r="H215" s="11" t="n"/>
      <c r="I215" s="12" t="n"/>
      <c r="J215" s="14">
        <f>IF($D215="","",IF(ISNA(MATCH($D215,'Ejemplo inventario'!$A$6:$A$305,0)),"Bicicleta no registrada",IF($I215="","Sin documento",IF($I215=INDEX('Ejemplo inventario'!$D$6:$D$305,MATCH($D215,'Ejemplo inventario'!$A$6:$A$305,0)),"Propietario",IF(OR($I215=INDEX('Ejemplo inventario'!$F$6:$F$305,MATCH($D215,'Ejemplo inventario'!$A$6:$A$305,0)),$I215=INDEX('Ejemplo inventario'!$H$6:$H$305,MATCH($D215,'Ejemplo inventario'!$A$6:$A$305,0))),"Autorizado en la ficha","Otra persona")))))</f>
        <v/>
      </c>
      <c r="K215" s="11" t="n"/>
      <c r="L215" s="11" t="n"/>
      <c r="M215" s="11" t="n"/>
      <c r="N215" s="11" t="n"/>
      <c r="O215" s="14">
        <f>IF($D215="","",IF($J215="Bicicleta no registrada","Revisar: bicicleta sin ficha en el inventario",IF($G215="Salida no permitida","Revisar: intento de salida sin autorización (no salió)",IF($G215&lt;&gt;"Sale","",IF($J215="Propietario","",IF($J215="Autorizado en la ficha","Informativa: sale con un autorizado de la ficha",IF(OR($K215="Sí, por citófono o llamada",$K215="Sí, por escrito"),"Informativa: sale con otra persona, autorizada por el propietario",IF($J215="Sin documento","Revisar: sale sin documento y sin autorización","Revisar: sale con otra persona sin autorización del propietario"))))))))</f>
        <v/>
      </c>
      <c r="P215" s="14">
        <f>IF($O215="","",COUNTIF($O$7:$O215,"?*"))</f>
        <v/>
      </c>
    </row>
    <row r="216" ht="18" customHeight="1">
      <c r="A216" s="14">
        <f>IF(AND($B216="",$D216=""),"",ROW()-6)</f>
        <v/>
      </c>
      <c r="B216" s="13" t="n"/>
      <c r="C216" s="15" t="n"/>
      <c r="D216" s="11" t="n"/>
      <c r="E216" s="14">
        <f>IF($D216="","",IFERROR(INDEX('Ejemplo inventario'!$B$6:$B$305,MATCH($D216,'Ejemplo inventario'!$A$6:$A$305,0)),"Sin ficha"))</f>
        <v/>
      </c>
      <c r="F216" s="14">
        <f>IF($D216="","",IFERROR(INDEX('Ejemplo inventario'!$C$6:$C$305,MATCH($D216,'Ejemplo inventario'!$A$6:$A$305,0)),"Sin ficha"))</f>
        <v/>
      </c>
      <c r="G216" s="11" t="n"/>
      <c r="H216" s="11" t="n"/>
      <c r="I216" s="12" t="n"/>
      <c r="J216" s="14">
        <f>IF($D216="","",IF(ISNA(MATCH($D216,'Ejemplo inventario'!$A$6:$A$305,0)),"Bicicleta no registrada",IF($I216="","Sin documento",IF($I216=INDEX('Ejemplo inventario'!$D$6:$D$305,MATCH($D216,'Ejemplo inventario'!$A$6:$A$305,0)),"Propietario",IF(OR($I216=INDEX('Ejemplo inventario'!$F$6:$F$305,MATCH($D216,'Ejemplo inventario'!$A$6:$A$305,0)),$I216=INDEX('Ejemplo inventario'!$H$6:$H$305,MATCH($D216,'Ejemplo inventario'!$A$6:$A$305,0))),"Autorizado en la ficha","Otra persona")))))</f>
        <v/>
      </c>
      <c r="K216" s="11" t="n"/>
      <c r="L216" s="11" t="n"/>
      <c r="M216" s="11" t="n"/>
      <c r="N216" s="11" t="n"/>
      <c r="O216" s="14">
        <f>IF($D216="","",IF($J216="Bicicleta no registrada","Revisar: bicicleta sin ficha en el inventario",IF($G216="Salida no permitida","Revisar: intento de salida sin autorización (no salió)",IF($G216&lt;&gt;"Sale","",IF($J216="Propietario","",IF($J216="Autorizado en la ficha","Informativa: sale con un autorizado de la ficha",IF(OR($K216="Sí, por citófono o llamada",$K216="Sí, por escrito"),"Informativa: sale con otra persona, autorizada por el propietario",IF($J216="Sin documento","Revisar: sale sin documento y sin autorización","Revisar: sale con otra persona sin autorización del propietario"))))))))</f>
        <v/>
      </c>
      <c r="P216" s="14">
        <f>IF($O216="","",COUNTIF($O$7:$O216,"?*"))</f>
        <v/>
      </c>
    </row>
    <row r="217" ht="18" customHeight="1">
      <c r="A217" s="14">
        <f>IF(AND($B217="",$D217=""),"",ROW()-6)</f>
        <v/>
      </c>
      <c r="B217" s="13" t="n"/>
      <c r="C217" s="15" t="n"/>
      <c r="D217" s="11" t="n"/>
      <c r="E217" s="14">
        <f>IF($D217="","",IFERROR(INDEX('Ejemplo inventario'!$B$6:$B$305,MATCH($D217,'Ejemplo inventario'!$A$6:$A$305,0)),"Sin ficha"))</f>
        <v/>
      </c>
      <c r="F217" s="14">
        <f>IF($D217="","",IFERROR(INDEX('Ejemplo inventario'!$C$6:$C$305,MATCH($D217,'Ejemplo inventario'!$A$6:$A$305,0)),"Sin ficha"))</f>
        <v/>
      </c>
      <c r="G217" s="11" t="n"/>
      <c r="H217" s="11" t="n"/>
      <c r="I217" s="12" t="n"/>
      <c r="J217" s="14">
        <f>IF($D217="","",IF(ISNA(MATCH($D217,'Ejemplo inventario'!$A$6:$A$305,0)),"Bicicleta no registrada",IF($I217="","Sin documento",IF($I217=INDEX('Ejemplo inventario'!$D$6:$D$305,MATCH($D217,'Ejemplo inventario'!$A$6:$A$305,0)),"Propietario",IF(OR($I217=INDEX('Ejemplo inventario'!$F$6:$F$305,MATCH($D217,'Ejemplo inventario'!$A$6:$A$305,0)),$I217=INDEX('Ejemplo inventario'!$H$6:$H$305,MATCH($D217,'Ejemplo inventario'!$A$6:$A$305,0))),"Autorizado en la ficha","Otra persona")))))</f>
        <v/>
      </c>
      <c r="K217" s="11" t="n"/>
      <c r="L217" s="11" t="n"/>
      <c r="M217" s="11" t="n"/>
      <c r="N217" s="11" t="n"/>
      <c r="O217" s="14">
        <f>IF($D217="","",IF($J217="Bicicleta no registrada","Revisar: bicicleta sin ficha en el inventario",IF($G217="Salida no permitida","Revisar: intento de salida sin autorización (no salió)",IF($G217&lt;&gt;"Sale","",IF($J217="Propietario","",IF($J217="Autorizado en la ficha","Informativa: sale con un autorizado de la ficha",IF(OR($K217="Sí, por citófono o llamada",$K217="Sí, por escrito"),"Informativa: sale con otra persona, autorizada por el propietario",IF($J217="Sin documento","Revisar: sale sin documento y sin autorización","Revisar: sale con otra persona sin autorización del propietario"))))))))</f>
        <v/>
      </c>
      <c r="P217" s="14">
        <f>IF($O217="","",COUNTIF($O$7:$O217,"?*"))</f>
        <v/>
      </c>
    </row>
    <row r="218" ht="18" customHeight="1">
      <c r="A218" s="14">
        <f>IF(AND($B218="",$D218=""),"",ROW()-6)</f>
        <v/>
      </c>
      <c r="B218" s="13" t="n"/>
      <c r="C218" s="15" t="n"/>
      <c r="D218" s="11" t="n"/>
      <c r="E218" s="14">
        <f>IF($D218="","",IFERROR(INDEX('Ejemplo inventario'!$B$6:$B$305,MATCH($D218,'Ejemplo inventario'!$A$6:$A$305,0)),"Sin ficha"))</f>
        <v/>
      </c>
      <c r="F218" s="14">
        <f>IF($D218="","",IFERROR(INDEX('Ejemplo inventario'!$C$6:$C$305,MATCH($D218,'Ejemplo inventario'!$A$6:$A$305,0)),"Sin ficha"))</f>
        <v/>
      </c>
      <c r="G218" s="11" t="n"/>
      <c r="H218" s="11" t="n"/>
      <c r="I218" s="12" t="n"/>
      <c r="J218" s="14">
        <f>IF($D218="","",IF(ISNA(MATCH($D218,'Ejemplo inventario'!$A$6:$A$305,0)),"Bicicleta no registrada",IF($I218="","Sin documento",IF($I218=INDEX('Ejemplo inventario'!$D$6:$D$305,MATCH($D218,'Ejemplo inventario'!$A$6:$A$305,0)),"Propietario",IF(OR($I218=INDEX('Ejemplo inventario'!$F$6:$F$305,MATCH($D218,'Ejemplo inventario'!$A$6:$A$305,0)),$I218=INDEX('Ejemplo inventario'!$H$6:$H$305,MATCH($D218,'Ejemplo inventario'!$A$6:$A$305,0))),"Autorizado en la ficha","Otra persona")))))</f>
        <v/>
      </c>
      <c r="K218" s="11" t="n"/>
      <c r="L218" s="11" t="n"/>
      <c r="M218" s="11" t="n"/>
      <c r="N218" s="11" t="n"/>
      <c r="O218" s="14">
        <f>IF($D218="","",IF($J218="Bicicleta no registrada","Revisar: bicicleta sin ficha en el inventario",IF($G218="Salida no permitida","Revisar: intento de salida sin autorización (no salió)",IF($G218&lt;&gt;"Sale","",IF($J218="Propietario","",IF($J218="Autorizado en la ficha","Informativa: sale con un autorizado de la ficha",IF(OR($K218="Sí, por citófono o llamada",$K218="Sí, por escrito"),"Informativa: sale con otra persona, autorizada por el propietario",IF($J218="Sin documento","Revisar: sale sin documento y sin autorización","Revisar: sale con otra persona sin autorización del propietario"))))))))</f>
        <v/>
      </c>
      <c r="P218" s="14">
        <f>IF($O218="","",COUNTIF($O$7:$O218,"?*"))</f>
        <v/>
      </c>
    </row>
    <row r="219" ht="18" customHeight="1">
      <c r="A219" s="14">
        <f>IF(AND($B219="",$D219=""),"",ROW()-6)</f>
        <v/>
      </c>
      <c r="B219" s="13" t="n"/>
      <c r="C219" s="15" t="n"/>
      <c r="D219" s="11" t="n"/>
      <c r="E219" s="14">
        <f>IF($D219="","",IFERROR(INDEX('Ejemplo inventario'!$B$6:$B$305,MATCH($D219,'Ejemplo inventario'!$A$6:$A$305,0)),"Sin ficha"))</f>
        <v/>
      </c>
      <c r="F219" s="14">
        <f>IF($D219="","",IFERROR(INDEX('Ejemplo inventario'!$C$6:$C$305,MATCH($D219,'Ejemplo inventario'!$A$6:$A$305,0)),"Sin ficha"))</f>
        <v/>
      </c>
      <c r="G219" s="11" t="n"/>
      <c r="H219" s="11" t="n"/>
      <c r="I219" s="12" t="n"/>
      <c r="J219" s="14">
        <f>IF($D219="","",IF(ISNA(MATCH($D219,'Ejemplo inventario'!$A$6:$A$305,0)),"Bicicleta no registrada",IF($I219="","Sin documento",IF($I219=INDEX('Ejemplo inventario'!$D$6:$D$305,MATCH($D219,'Ejemplo inventario'!$A$6:$A$305,0)),"Propietario",IF(OR($I219=INDEX('Ejemplo inventario'!$F$6:$F$305,MATCH($D219,'Ejemplo inventario'!$A$6:$A$305,0)),$I219=INDEX('Ejemplo inventario'!$H$6:$H$305,MATCH($D219,'Ejemplo inventario'!$A$6:$A$305,0))),"Autorizado en la ficha","Otra persona")))))</f>
        <v/>
      </c>
      <c r="K219" s="11" t="n"/>
      <c r="L219" s="11" t="n"/>
      <c r="M219" s="11" t="n"/>
      <c r="N219" s="11" t="n"/>
      <c r="O219" s="14">
        <f>IF($D219="","",IF($J219="Bicicleta no registrada","Revisar: bicicleta sin ficha en el inventario",IF($G219="Salida no permitida","Revisar: intento de salida sin autorización (no salió)",IF($G219&lt;&gt;"Sale","",IF($J219="Propietario","",IF($J219="Autorizado en la ficha","Informativa: sale con un autorizado de la ficha",IF(OR($K219="Sí, por citófono o llamada",$K219="Sí, por escrito"),"Informativa: sale con otra persona, autorizada por el propietario",IF($J219="Sin documento","Revisar: sale sin documento y sin autorización","Revisar: sale con otra persona sin autorización del propietario"))))))))</f>
        <v/>
      </c>
      <c r="P219" s="14">
        <f>IF($O219="","",COUNTIF($O$7:$O219,"?*"))</f>
        <v/>
      </c>
    </row>
    <row r="220" ht="18" customHeight="1">
      <c r="A220" s="14">
        <f>IF(AND($B220="",$D220=""),"",ROW()-6)</f>
        <v/>
      </c>
      <c r="B220" s="13" t="n"/>
      <c r="C220" s="15" t="n"/>
      <c r="D220" s="11" t="n"/>
      <c r="E220" s="14">
        <f>IF($D220="","",IFERROR(INDEX('Ejemplo inventario'!$B$6:$B$305,MATCH($D220,'Ejemplo inventario'!$A$6:$A$305,0)),"Sin ficha"))</f>
        <v/>
      </c>
      <c r="F220" s="14">
        <f>IF($D220="","",IFERROR(INDEX('Ejemplo inventario'!$C$6:$C$305,MATCH($D220,'Ejemplo inventario'!$A$6:$A$305,0)),"Sin ficha"))</f>
        <v/>
      </c>
      <c r="G220" s="11" t="n"/>
      <c r="H220" s="11" t="n"/>
      <c r="I220" s="12" t="n"/>
      <c r="J220" s="14">
        <f>IF($D220="","",IF(ISNA(MATCH($D220,'Ejemplo inventario'!$A$6:$A$305,0)),"Bicicleta no registrada",IF($I220="","Sin documento",IF($I220=INDEX('Ejemplo inventario'!$D$6:$D$305,MATCH($D220,'Ejemplo inventario'!$A$6:$A$305,0)),"Propietario",IF(OR($I220=INDEX('Ejemplo inventario'!$F$6:$F$305,MATCH($D220,'Ejemplo inventario'!$A$6:$A$305,0)),$I220=INDEX('Ejemplo inventario'!$H$6:$H$305,MATCH($D220,'Ejemplo inventario'!$A$6:$A$305,0))),"Autorizado en la ficha","Otra persona")))))</f>
        <v/>
      </c>
      <c r="K220" s="11" t="n"/>
      <c r="L220" s="11" t="n"/>
      <c r="M220" s="11" t="n"/>
      <c r="N220" s="11" t="n"/>
      <c r="O220" s="14">
        <f>IF($D220="","",IF($J220="Bicicleta no registrada","Revisar: bicicleta sin ficha en el inventario",IF($G220="Salida no permitida","Revisar: intento de salida sin autorización (no salió)",IF($G220&lt;&gt;"Sale","",IF($J220="Propietario","",IF($J220="Autorizado en la ficha","Informativa: sale con un autorizado de la ficha",IF(OR($K220="Sí, por citófono o llamada",$K220="Sí, por escrito"),"Informativa: sale con otra persona, autorizada por el propietario",IF($J220="Sin documento","Revisar: sale sin documento y sin autorización","Revisar: sale con otra persona sin autorización del propietario"))))))))</f>
        <v/>
      </c>
      <c r="P220" s="14">
        <f>IF($O220="","",COUNTIF($O$7:$O220,"?*"))</f>
        <v/>
      </c>
    </row>
    <row r="221" ht="18" customHeight="1">
      <c r="A221" s="14">
        <f>IF(AND($B221="",$D221=""),"",ROW()-6)</f>
        <v/>
      </c>
      <c r="B221" s="13" t="n"/>
      <c r="C221" s="15" t="n"/>
      <c r="D221" s="11" t="n"/>
      <c r="E221" s="14">
        <f>IF($D221="","",IFERROR(INDEX('Ejemplo inventario'!$B$6:$B$305,MATCH($D221,'Ejemplo inventario'!$A$6:$A$305,0)),"Sin ficha"))</f>
        <v/>
      </c>
      <c r="F221" s="14">
        <f>IF($D221="","",IFERROR(INDEX('Ejemplo inventario'!$C$6:$C$305,MATCH($D221,'Ejemplo inventario'!$A$6:$A$305,0)),"Sin ficha"))</f>
        <v/>
      </c>
      <c r="G221" s="11" t="n"/>
      <c r="H221" s="11" t="n"/>
      <c r="I221" s="12" t="n"/>
      <c r="J221" s="14">
        <f>IF($D221="","",IF(ISNA(MATCH($D221,'Ejemplo inventario'!$A$6:$A$305,0)),"Bicicleta no registrada",IF($I221="","Sin documento",IF($I221=INDEX('Ejemplo inventario'!$D$6:$D$305,MATCH($D221,'Ejemplo inventario'!$A$6:$A$305,0)),"Propietario",IF(OR($I221=INDEX('Ejemplo inventario'!$F$6:$F$305,MATCH($D221,'Ejemplo inventario'!$A$6:$A$305,0)),$I221=INDEX('Ejemplo inventario'!$H$6:$H$305,MATCH($D221,'Ejemplo inventario'!$A$6:$A$305,0))),"Autorizado en la ficha","Otra persona")))))</f>
        <v/>
      </c>
      <c r="K221" s="11" t="n"/>
      <c r="L221" s="11" t="n"/>
      <c r="M221" s="11" t="n"/>
      <c r="N221" s="11" t="n"/>
      <c r="O221" s="14">
        <f>IF($D221="","",IF($J221="Bicicleta no registrada","Revisar: bicicleta sin ficha en el inventario",IF($G221="Salida no permitida","Revisar: intento de salida sin autorización (no salió)",IF($G221&lt;&gt;"Sale","",IF($J221="Propietario","",IF($J221="Autorizado en la ficha","Informativa: sale con un autorizado de la ficha",IF(OR($K221="Sí, por citófono o llamada",$K221="Sí, por escrito"),"Informativa: sale con otra persona, autorizada por el propietario",IF($J221="Sin documento","Revisar: sale sin documento y sin autorización","Revisar: sale con otra persona sin autorización del propietario"))))))))</f>
        <v/>
      </c>
      <c r="P221" s="14">
        <f>IF($O221="","",COUNTIF($O$7:$O221,"?*"))</f>
        <v/>
      </c>
    </row>
    <row r="222" ht="18" customHeight="1">
      <c r="A222" s="14">
        <f>IF(AND($B222="",$D222=""),"",ROW()-6)</f>
        <v/>
      </c>
      <c r="B222" s="13" t="n"/>
      <c r="C222" s="15" t="n"/>
      <c r="D222" s="11" t="n"/>
      <c r="E222" s="14">
        <f>IF($D222="","",IFERROR(INDEX('Ejemplo inventario'!$B$6:$B$305,MATCH($D222,'Ejemplo inventario'!$A$6:$A$305,0)),"Sin ficha"))</f>
        <v/>
      </c>
      <c r="F222" s="14">
        <f>IF($D222="","",IFERROR(INDEX('Ejemplo inventario'!$C$6:$C$305,MATCH($D222,'Ejemplo inventario'!$A$6:$A$305,0)),"Sin ficha"))</f>
        <v/>
      </c>
      <c r="G222" s="11" t="n"/>
      <c r="H222" s="11" t="n"/>
      <c r="I222" s="12" t="n"/>
      <c r="J222" s="14">
        <f>IF($D222="","",IF(ISNA(MATCH($D222,'Ejemplo inventario'!$A$6:$A$305,0)),"Bicicleta no registrada",IF($I222="","Sin documento",IF($I222=INDEX('Ejemplo inventario'!$D$6:$D$305,MATCH($D222,'Ejemplo inventario'!$A$6:$A$305,0)),"Propietario",IF(OR($I222=INDEX('Ejemplo inventario'!$F$6:$F$305,MATCH($D222,'Ejemplo inventario'!$A$6:$A$305,0)),$I222=INDEX('Ejemplo inventario'!$H$6:$H$305,MATCH($D222,'Ejemplo inventario'!$A$6:$A$305,0))),"Autorizado en la ficha","Otra persona")))))</f>
        <v/>
      </c>
      <c r="K222" s="11" t="n"/>
      <c r="L222" s="11" t="n"/>
      <c r="M222" s="11" t="n"/>
      <c r="N222" s="11" t="n"/>
      <c r="O222" s="14">
        <f>IF($D222="","",IF($J222="Bicicleta no registrada","Revisar: bicicleta sin ficha en el inventario",IF($G222="Salida no permitida","Revisar: intento de salida sin autorización (no salió)",IF($G222&lt;&gt;"Sale","",IF($J222="Propietario","",IF($J222="Autorizado en la ficha","Informativa: sale con un autorizado de la ficha",IF(OR($K222="Sí, por citófono o llamada",$K222="Sí, por escrito"),"Informativa: sale con otra persona, autorizada por el propietario",IF($J222="Sin documento","Revisar: sale sin documento y sin autorización","Revisar: sale con otra persona sin autorización del propietario"))))))))</f>
        <v/>
      </c>
      <c r="P222" s="14">
        <f>IF($O222="","",COUNTIF($O$7:$O222,"?*"))</f>
        <v/>
      </c>
    </row>
    <row r="223" ht="18" customHeight="1">
      <c r="A223" s="14">
        <f>IF(AND($B223="",$D223=""),"",ROW()-6)</f>
        <v/>
      </c>
      <c r="B223" s="13" t="n"/>
      <c r="C223" s="15" t="n"/>
      <c r="D223" s="11" t="n"/>
      <c r="E223" s="14">
        <f>IF($D223="","",IFERROR(INDEX('Ejemplo inventario'!$B$6:$B$305,MATCH($D223,'Ejemplo inventario'!$A$6:$A$305,0)),"Sin ficha"))</f>
        <v/>
      </c>
      <c r="F223" s="14">
        <f>IF($D223="","",IFERROR(INDEX('Ejemplo inventario'!$C$6:$C$305,MATCH($D223,'Ejemplo inventario'!$A$6:$A$305,0)),"Sin ficha"))</f>
        <v/>
      </c>
      <c r="G223" s="11" t="n"/>
      <c r="H223" s="11" t="n"/>
      <c r="I223" s="12" t="n"/>
      <c r="J223" s="14">
        <f>IF($D223="","",IF(ISNA(MATCH($D223,'Ejemplo inventario'!$A$6:$A$305,0)),"Bicicleta no registrada",IF($I223="","Sin documento",IF($I223=INDEX('Ejemplo inventario'!$D$6:$D$305,MATCH($D223,'Ejemplo inventario'!$A$6:$A$305,0)),"Propietario",IF(OR($I223=INDEX('Ejemplo inventario'!$F$6:$F$305,MATCH($D223,'Ejemplo inventario'!$A$6:$A$305,0)),$I223=INDEX('Ejemplo inventario'!$H$6:$H$305,MATCH($D223,'Ejemplo inventario'!$A$6:$A$305,0))),"Autorizado en la ficha","Otra persona")))))</f>
        <v/>
      </c>
      <c r="K223" s="11" t="n"/>
      <c r="L223" s="11" t="n"/>
      <c r="M223" s="11" t="n"/>
      <c r="N223" s="11" t="n"/>
      <c r="O223" s="14">
        <f>IF($D223="","",IF($J223="Bicicleta no registrada","Revisar: bicicleta sin ficha en el inventario",IF($G223="Salida no permitida","Revisar: intento de salida sin autorización (no salió)",IF($G223&lt;&gt;"Sale","",IF($J223="Propietario","",IF($J223="Autorizado en la ficha","Informativa: sale con un autorizado de la ficha",IF(OR($K223="Sí, por citófono o llamada",$K223="Sí, por escrito"),"Informativa: sale con otra persona, autorizada por el propietario",IF($J223="Sin documento","Revisar: sale sin documento y sin autorización","Revisar: sale con otra persona sin autorización del propietario"))))))))</f>
        <v/>
      </c>
      <c r="P223" s="14">
        <f>IF($O223="","",COUNTIF($O$7:$O223,"?*"))</f>
        <v/>
      </c>
    </row>
    <row r="224" ht="18" customHeight="1">
      <c r="A224" s="14">
        <f>IF(AND($B224="",$D224=""),"",ROW()-6)</f>
        <v/>
      </c>
      <c r="B224" s="13" t="n"/>
      <c r="C224" s="15" t="n"/>
      <c r="D224" s="11" t="n"/>
      <c r="E224" s="14">
        <f>IF($D224="","",IFERROR(INDEX('Ejemplo inventario'!$B$6:$B$305,MATCH($D224,'Ejemplo inventario'!$A$6:$A$305,0)),"Sin ficha"))</f>
        <v/>
      </c>
      <c r="F224" s="14">
        <f>IF($D224="","",IFERROR(INDEX('Ejemplo inventario'!$C$6:$C$305,MATCH($D224,'Ejemplo inventario'!$A$6:$A$305,0)),"Sin ficha"))</f>
        <v/>
      </c>
      <c r="G224" s="11" t="n"/>
      <c r="H224" s="11" t="n"/>
      <c r="I224" s="12" t="n"/>
      <c r="J224" s="14">
        <f>IF($D224="","",IF(ISNA(MATCH($D224,'Ejemplo inventario'!$A$6:$A$305,0)),"Bicicleta no registrada",IF($I224="","Sin documento",IF($I224=INDEX('Ejemplo inventario'!$D$6:$D$305,MATCH($D224,'Ejemplo inventario'!$A$6:$A$305,0)),"Propietario",IF(OR($I224=INDEX('Ejemplo inventario'!$F$6:$F$305,MATCH($D224,'Ejemplo inventario'!$A$6:$A$305,0)),$I224=INDEX('Ejemplo inventario'!$H$6:$H$305,MATCH($D224,'Ejemplo inventario'!$A$6:$A$305,0))),"Autorizado en la ficha","Otra persona")))))</f>
        <v/>
      </c>
      <c r="K224" s="11" t="n"/>
      <c r="L224" s="11" t="n"/>
      <c r="M224" s="11" t="n"/>
      <c r="N224" s="11" t="n"/>
      <c r="O224" s="14">
        <f>IF($D224="","",IF($J224="Bicicleta no registrada","Revisar: bicicleta sin ficha en el inventario",IF($G224="Salida no permitida","Revisar: intento de salida sin autorización (no salió)",IF($G224&lt;&gt;"Sale","",IF($J224="Propietario","",IF($J224="Autorizado en la ficha","Informativa: sale con un autorizado de la ficha",IF(OR($K224="Sí, por citófono o llamada",$K224="Sí, por escrito"),"Informativa: sale con otra persona, autorizada por el propietario",IF($J224="Sin documento","Revisar: sale sin documento y sin autorización","Revisar: sale con otra persona sin autorización del propietario"))))))))</f>
        <v/>
      </c>
      <c r="P224" s="14">
        <f>IF($O224="","",COUNTIF($O$7:$O224,"?*"))</f>
        <v/>
      </c>
    </row>
    <row r="225" ht="18" customHeight="1">
      <c r="A225" s="14">
        <f>IF(AND($B225="",$D225=""),"",ROW()-6)</f>
        <v/>
      </c>
      <c r="B225" s="13" t="n"/>
      <c r="C225" s="15" t="n"/>
      <c r="D225" s="11" t="n"/>
      <c r="E225" s="14">
        <f>IF($D225="","",IFERROR(INDEX('Ejemplo inventario'!$B$6:$B$305,MATCH($D225,'Ejemplo inventario'!$A$6:$A$305,0)),"Sin ficha"))</f>
        <v/>
      </c>
      <c r="F225" s="14">
        <f>IF($D225="","",IFERROR(INDEX('Ejemplo inventario'!$C$6:$C$305,MATCH($D225,'Ejemplo inventario'!$A$6:$A$305,0)),"Sin ficha"))</f>
        <v/>
      </c>
      <c r="G225" s="11" t="n"/>
      <c r="H225" s="11" t="n"/>
      <c r="I225" s="12" t="n"/>
      <c r="J225" s="14">
        <f>IF($D225="","",IF(ISNA(MATCH($D225,'Ejemplo inventario'!$A$6:$A$305,0)),"Bicicleta no registrada",IF($I225="","Sin documento",IF($I225=INDEX('Ejemplo inventario'!$D$6:$D$305,MATCH($D225,'Ejemplo inventario'!$A$6:$A$305,0)),"Propietario",IF(OR($I225=INDEX('Ejemplo inventario'!$F$6:$F$305,MATCH($D225,'Ejemplo inventario'!$A$6:$A$305,0)),$I225=INDEX('Ejemplo inventario'!$H$6:$H$305,MATCH($D225,'Ejemplo inventario'!$A$6:$A$305,0))),"Autorizado en la ficha","Otra persona")))))</f>
        <v/>
      </c>
      <c r="K225" s="11" t="n"/>
      <c r="L225" s="11" t="n"/>
      <c r="M225" s="11" t="n"/>
      <c r="N225" s="11" t="n"/>
      <c r="O225" s="14">
        <f>IF($D225="","",IF($J225="Bicicleta no registrada","Revisar: bicicleta sin ficha en el inventario",IF($G225="Salida no permitida","Revisar: intento de salida sin autorización (no salió)",IF($G225&lt;&gt;"Sale","",IF($J225="Propietario","",IF($J225="Autorizado en la ficha","Informativa: sale con un autorizado de la ficha",IF(OR($K225="Sí, por citófono o llamada",$K225="Sí, por escrito"),"Informativa: sale con otra persona, autorizada por el propietario",IF($J225="Sin documento","Revisar: sale sin documento y sin autorización","Revisar: sale con otra persona sin autorización del propietario"))))))))</f>
        <v/>
      </c>
      <c r="P225" s="14">
        <f>IF($O225="","",COUNTIF($O$7:$O225,"?*"))</f>
        <v/>
      </c>
    </row>
    <row r="226" ht="18" customHeight="1">
      <c r="A226" s="14">
        <f>IF(AND($B226="",$D226=""),"",ROW()-6)</f>
        <v/>
      </c>
      <c r="B226" s="13" t="n"/>
      <c r="C226" s="15" t="n"/>
      <c r="D226" s="11" t="n"/>
      <c r="E226" s="14">
        <f>IF($D226="","",IFERROR(INDEX('Ejemplo inventario'!$B$6:$B$305,MATCH($D226,'Ejemplo inventario'!$A$6:$A$305,0)),"Sin ficha"))</f>
        <v/>
      </c>
      <c r="F226" s="14">
        <f>IF($D226="","",IFERROR(INDEX('Ejemplo inventario'!$C$6:$C$305,MATCH($D226,'Ejemplo inventario'!$A$6:$A$305,0)),"Sin ficha"))</f>
        <v/>
      </c>
      <c r="G226" s="11" t="n"/>
      <c r="H226" s="11" t="n"/>
      <c r="I226" s="12" t="n"/>
      <c r="J226" s="14">
        <f>IF($D226="","",IF(ISNA(MATCH($D226,'Ejemplo inventario'!$A$6:$A$305,0)),"Bicicleta no registrada",IF($I226="","Sin documento",IF($I226=INDEX('Ejemplo inventario'!$D$6:$D$305,MATCH($D226,'Ejemplo inventario'!$A$6:$A$305,0)),"Propietario",IF(OR($I226=INDEX('Ejemplo inventario'!$F$6:$F$305,MATCH($D226,'Ejemplo inventario'!$A$6:$A$305,0)),$I226=INDEX('Ejemplo inventario'!$H$6:$H$305,MATCH($D226,'Ejemplo inventario'!$A$6:$A$305,0))),"Autorizado en la ficha","Otra persona")))))</f>
        <v/>
      </c>
      <c r="K226" s="11" t="n"/>
      <c r="L226" s="11" t="n"/>
      <c r="M226" s="11" t="n"/>
      <c r="N226" s="11" t="n"/>
      <c r="O226" s="14">
        <f>IF($D226="","",IF($J226="Bicicleta no registrada","Revisar: bicicleta sin ficha en el inventario",IF($G226="Salida no permitida","Revisar: intento de salida sin autorización (no salió)",IF($G226&lt;&gt;"Sale","",IF($J226="Propietario","",IF($J226="Autorizado en la ficha","Informativa: sale con un autorizado de la ficha",IF(OR($K226="Sí, por citófono o llamada",$K226="Sí, por escrito"),"Informativa: sale con otra persona, autorizada por el propietario",IF($J226="Sin documento","Revisar: sale sin documento y sin autorización","Revisar: sale con otra persona sin autorización del propietario"))))))))</f>
        <v/>
      </c>
      <c r="P226" s="14">
        <f>IF($O226="","",COUNTIF($O$7:$O226,"?*"))</f>
        <v/>
      </c>
    </row>
    <row r="227" ht="18" customHeight="1">
      <c r="A227" s="14">
        <f>IF(AND($B227="",$D227=""),"",ROW()-6)</f>
        <v/>
      </c>
      <c r="B227" s="13" t="n"/>
      <c r="C227" s="15" t="n"/>
      <c r="D227" s="11" t="n"/>
      <c r="E227" s="14">
        <f>IF($D227="","",IFERROR(INDEX('Ejemplo inventario'!$B$6:$B$305,MATCH($D227,'Ejemplo inventario'!$A$6:$A$305,0)),"Sin ficha"))</f>
        <v/>
      </c>
      <c r="F227" s="14">
        <f>IF($D227="","",IFERROR(INDEX('Ejemplo inventario'!$C$6:$C$305,MATCH($D227,'Ejemplo inventario'!$A$6:$A$305,0)),"Sin ficha"))</f>
        <v/>
      </c>
      <c r="G227" s="11" t="n"/>
      <c r="H227" s="11" t="n"/>
      <c r="I227" s="12" t="n"/>
      <c r="J227" s="14">
        <f>IF($D227="","",IF(ISNA(MATCH($D227,'Ejemplo inventario'!$A$6:$A$305,0)),"Bicicleta no registrada",IF($I227="","Sin documento",IF($I227=INDEX('Ejemplo inventario'!$D$6:$D$305,MATCH($D227,'Ejemplo inventario'!$A$6:$A$305,0)),"Propietario",IF(OR($I227=INDEX('Ejemplo inventario'!$F$6:$F$305,MATCH($D227,'Ejemplo inventario'!$A$6:$A$305,0)),$I227=INDEX('Ejemplo inventario'!$H$6:$H$305,MATCH($D227,'Ejemplo inventario'!$A$6:$A$305,0))),"Autorizado en la ficha","Otra persona")))))</f>
        <v/>
      </c>
      <c r="K227" s="11" t="n"/>
      <c r="L227" s="11" t="n"/>
      <c r="M227" s="11" t="n"/>
      <c r="N227" s="11" t="n"/>
      <c r="O227" s="14">
        <f>IF($D227="","",IF($J227="Bicicleta no registrada","Revisar: bicicleta sin ficha en el inventario",IF($G227="Salida no permitida","Revisar: intento de salida sin autorización (no salió)",IF($G227&lt;&gt;"Sale","",IF($J227="Propietario","",IF($J227="Autorizado en la ficha","Informativa: sale con un autorizado de la ficha",IF(OR($K227="Sí, por citófono o llamada",$K227="Sí, por escrito"),"Informativa: sale con otra persona, autorizada por el propietario",IF($J227="Sin documento","Revisar: sale sin documento y sin autorización","Revisar: sale con otra persona sin autorización del propietario"))))))))</f>
        <v/>
      </c>
      <c r="P227" s="14">
        <f>IF($O227="","",COUNTIF($O$7:$O227,"?*"))</f>
        <v/>
      </c>
    </row>
    <row r="228" ht="18" customHeight="1">
      <c r="A228" s="14">
        <f>IF(AND($B228="",$D228=""),"",ROW()-6)</f>
        <v/>
      </c>
      <c r="B228" s="13" t="n"/>
      <c r="C228" s="15" t="n"/>
      <c r="D228" s="11" t="n"/>
      <c r="E228" s="14">
        <f>IF($D228="","",IFERROR(INDEX('Ejemplo inventario'!$B$6:$B$305,MATCH($D228,'Ejemplo inventario'!$A$6:$A$305,0)),"Sin ficha"))</f>
        <v/>
      </c>
      <c r="F228" s="14">
        <f>IF($D228="","",IFERROR(INDEX('Ejemplo inventario'!$C$6:$C$305,MATCH($D228,'Ejemplo inventario'!$A$6:$A$305,0)),"Sin ficha"))</f>
        <v/>
      </c>
      <c r="G228" s="11" t="n"/>
      <c r="H228" s="11" t="n"/>
      <c r="I228" s="12" t="n"/>
      <c r="J228" s="14">
        <f>IF($D228="","",IF(ISNA(MATCH($D228,'Ejemplo inventario'!$A$6:$A$305,0)),"Bicicleta no registrada",IF($I228="","Sin documento",IF($I228=INDEX('Ejemplo inventario'!$D$6:$D$305,MATCH($D228,'Ejemplo inventario'!$A$6:$A$305,0)),"Propietario",IF(OR($I228=INDEX('Ejemplo inventario'!$F$6:$F$305,MATCH($D228,'Ejemplo inventario'!$A$6:$A$305,0)),$I228=INDEX('Ejemplo inventario'!$H$6:$H$305,MATCH($D228,'Ejemplo inventario'!$A$6:$A$305,0))),"Autorizado en la ficha","Otra persona")))))</f>
        <v/>
      </c>
      <c r="K228" s="11" t="n"/>
      <c r="L228" s="11" t="n"/>
      <c r="M228" s="11" t="n"/>
      <c r="N228" s="11" t="n"/>
      <c r="O228" s="14">
        <f>IF($D228="","",IF($J228="Bicicleta no registrada","Revisar: bicicleta sin ficha en el inventario",IF($G228="Salida no permitida","Revisar: intento de salida sin autorización (no salió)",IF($G228&lt;&gt;"Sale","",IF($J228="Propietario","",IF($J228="Autorizado en la ficha","Informativa: sale con un autorizado de la ficha",IF(OR($K228="Sí, por citófono o llamada",$K228="Sí, por escrito"),"Informativa: sale con otra persona, autorizada por el propietario",IF($J228="Sin documento","Revisar: sale sin documento y sin autorización","Revisar: sale con otra persona sin autorización del propietario"))))))))</f>
        <v/>
      </c>
      <c r="P228" s="14">
        <f>IF($O228="","",COUNTIF($O$7:$O228,"?*"))</f>
        <v/>
      </c>
    </row>
    <row r="229" ht="18" customHeight="1">
      <c r="A229" s="14">
        <f>IF(AND($B229="",$D229=""),"",ROW()-6)</f>
        <v/>
      </c>
      <c r="B229" s="13" t="n"/>
      <c r="C229" s="15" t="n"/>
      <c r="D229" s="11" t="n"/>
      <c r="E229" s="14">
        <f>IF($D229="","",IFERROR(INDEX('Ejemplo inventario'!$B$6:$B$305,MATCH($D229,'Ejemplo inventario'!$A$6:$A$305,0)),"Sin ficha"))</f>
        <v/>
      </c>
      <c r="F229" s="14">
        <f>IF($D229="","",IFERROR(INDEX('Ejemplo inventario'!$C$6:$C$305,MATCH($D229,'Ejemplo inventario'!$A$6:$A$305,0)),"Sin ficha"))</f>
        <v/>
      </c>
      <c r="G229" s="11" t="n"/>
      <c r="H229" s="11" t="n"/>
      <c r="I229" s="12" t="n"/>
      <c r="J229" s="14">
        <f>IF($D229="","",IF(ISNA(MATCH($D229,'Ejemplo inventario'!$A$6:$A$305,0)),"Bicicleta no registrada",IF($I229="","Sin documento",IF($I229=INDEX('Ejemplo inventario'!$D$6:$D$305,MATCH($D229,'Ejemplo inventario'!$A$6:$A$305,0)),"Propietario",IF(OR($I229=INDEX('Ejemplo inventario'!$F$6:$F$305,MATCH($D229,'Ejemplo inventario'!$A$6:$A$305,0)),$I229=INDEX('Ejemplo inventario'!$H$6:$H$305,MATCH($D229,'Ejemplo inventario'!$A$6:$A$305,0))),"Autorizado en la ficha","Otra persona")))))</f>
        <v/>
      </c>
      <c r="K229" s="11" t="n"/>
      <c r="L229" s="11" t="n"/>
      <c r="M229" s="11" t="n"/>
      <c r="N229" s="11" t="n"/>
      <c r="O229" s="14">
        <f>IF($D229="","",IF($J229="Bicicleta no registrada","Revisar: bicicleta sin ficha en el inventario",IF($G229="Salida no permitida","Revisar: intento de salida sin autorización (no salió)",IF($G229&lt;&gt;"Sale","",IF($J229="Propietario","",IF($J229="Autorizado en la ficha","Informativa: sale con un autorizado de la ficha",IF(OR($K229="Sí, por citófono o llamada",$K229="Sí, por escrito"),"Informativa: sale con otra persona, autorizada por el propietario",IF($J229="Sin documento","Revisar: sale sin documento y sin autorización","Revisar: sale con otra persona sin autorización del propietario"))))))))</f>
        <v/>
      </c>
      <c r="P229" s="14">
        <f>IF($O229="","",COUNTIF($O$7:$O229,"?*"))</f>
        <v/>
      </c>
    </row>
    <row r="230" ht="18" customHeight="1">
      <c r="A230" s="14">
        <f>IF(AND($B230="",$D230=""),"",ROW()-6)</f>
        <v/>
      </c>
      <c r="B230" s="13" t="n"/>
      <c r="C230" s="15" t="n"/>
      <c r="D230" s="11" t="n"/>
      <c r="E230" s="14">
        <f>IF($D230="","",IFERROR(INDEX('Ejemplo inventario'!$B$6:$B$305,MATCH($D230,'Ejemplo inventario'!$A$6:$A$305,0)),"Sin ficha"))</f>
        <v/>
      </c>
      <c r="F230" s="14">
        <f>IF($D230="","",IFERROR(INDEX('Ejemplo inventario'!$C$6:$C$305,MATCH($D230,'Ejemplo inventario'!$A$6:$A$305,0)),"Sin ficha"))</f>
        <v/>
      </c>
      <c r="G230" s="11" t="n"/>
      <c r="H230" s="11" t="n"/>
      <c r="I230" s="12" t="n"/>
      <c r="J230" s="14">
        <f>IF($D230="","",IF(ISNA(MATCH($D230,'Ejemplo inventario'!$A$6:$A$305,0)),"Bicicleta no registrada",IF($I230="","Sin documento",IF($I230=INDEX('Ejemplo inventario'!$D$6:$D$305,MATCH($D230,'Ejemplo inventario'!$A$6:$A$305,0)),"Propietario",IF(OR($I230=INDEX('Ejemplo inventario'!$F$6:$F$305,MATCH($D230,'Ejemplo inventario'!$A$6:$A$305,0)),$I230=INDEX('Ejemplo inventario'!$H$6:$H$305,MATCH($D230,'Ejemplo inventario'!$A$6:$A$305,0))),"Autorizado en la ficha","Otra persona")))))</f>
        <v/>
      </c>
      <c r="K230" s="11" t="n"/>
      <c r="L230" s="11" t="n"/>
      <c r="M230" s="11" t="n"/>
      <c r="N230" s="11" t="n"/>
      <c r="O230" s="14">
        <f>IF($D230="","",IF($J230="Bicicleta no registrada","Revisar: bicicleta sin ficha en el inventario",IF($G230="Salida no permitida","Revisar: intento de salida sin autorización (no salió)",IF($G230&lt;&gt;"Sale","",IF($J230="Propietario","",IF($J230="Autorizado en la ficha","Informativa: sale con un autorizado de la ficha",IF(OR($K230="Sí, por citófono o llamada",$K230="Sí, por escrito"),"Informativa: sale con otra persona, autorizada por el propietario",IF($J230="Sin documento","Revisar: sale sin documento y sin autorización","Revisar: sale con otra persona sin autorización del propietario"))))))))</f>
        <v/>
      </c>
      <c r="P230" s="14">
        <f>IF($O230="","",COUNTIF($O$7:$O230,"?*"))</f>
        <v/>
      </c>
    </row>
    <row r="231" ht="18" customHeight="1">
      <c r="A231" s="14">
        <f>IF(AND($B231="",$D231=""),"",ROW()-6)</f>
        <v/>
      </c>
      <c r="B231" s="13" t="n"/>
      <c r="C231" s="15" t="n"/>
      <c r="D231" s="11" t="n"/>
      <c r="E231" s="14">
        <f>IF($D231="","",IFERROR(INDEX('Ejemplo inventario'!$B$6:$B$305,MATCH($D231,'Ejemplo inventario'!$A$6:$A$305,0)),"Sin ficha"))</f>
        <v/>
      </c>
      <c r="F231" s="14">
        <f>IF($D231="","",IFERROR(INDEX('Ejemplo inventario'!$C$6:$C$305,MATCH($D231,'Ejemplo inventario'!$A$6:$A$305,0)),"Sin ficha"))</f>
        <v/>
      </c>
      <c r="G231" s="11" t="n"/>
      <c r="H231" s="11" t="n"/>
      <c r="I231" s="12" t="n"/>
      <c r="J231" s="14">
        <f>IF($D231="","",IF(ISNA(MATCH($D231,'Ejemplo inventario'!$A$6:$A$305,0)),"Bicicleta no registrada",IF($I231="","Sin documento",IF($I231=INDEX('Ejemplo inventario'!$D$6:$D$305,MATCH($D231,'Ejemplo inventario'!$A$6:$A$305,0)),"Propietario",IF(OR($I231=INDEX('Ejemplo inventario'!$F$6:$F$305,MATCH($D231,'Ejemplo inventario'!$A$6:$A$305,0)),$I231=INDEX('Ejemplo inventario'!$H$6:$H$305,MATCH($D231,'Ejemplo inventario'!$A$6:$A$305,0))),"Autorizado en la ficha","Otra persona")))))</f>
        <v/>
      </c>
      <c r="K231" s="11" t="n"/>
      <c r="L231" s="11" t="n"/>
      <c r="M231" s="11" t="n"/>
      <c r="N231" s="11" t="n"/>
      <c r="O231" s="14">
        <f>IF($D231="","",IF($J231="Bicicleta no registrada","Revisar: bicicleta sin ficha en el inventario",IF($G231="Salida no permitida","Revisar: intento de salida sin autorización (no salió)",IF($G231&lt;&gt;"Sale","",IF($J231="Propietario","",IF($J231="Autorizado en la ficha","Informativa: sale con un autorizado de la ficha",IF(OR($K231="Sí, por citófono o llamada",$K231="Sí, por escrito"),"Informativa: sale con otra persona, autorizada por el propietario",IF($J231="Sin documento","Revisar: sale sin documento y sin autorización","Revisar: sale con otra persona sin autorización del propietario"))))))))</f>
        <v/>
      </c>
      <c r="P231" s="14">
        <f>IF($O231="","",COUNTIF($O$7:$O231,"?*"))</f>
        <v/>
      </c>
    </row>
    <row r="232" ht="18" customHeight="1">
      <c r="A232" s="14">
        <f>IF(AND($B232="",$D232=""),"",ROW()-6)</f>
        <v/>
      </c>
      <c r="B232" s="13" t="n"/>
      <c r="C232" s="15" t="n"/>
      <c r="D232" s="11" t="n"/>
      <c r="E232" s="14">
        <f>IF($D232="","",IFERROR(INDEX('Ejemplo inventario'!$B$6:$B$305,MATCH($D232,'Ejemplo inventario'!$A$6:$A$305,0)),"Sin ficha"))</f>
        <v/>
      </c>
      <c r="F232" s="14">
        <f>IF($D232="","",IFERROR(INDEX('Ejemplo inventario'!$C$6:$C$305,MATCH($D232,'Ejemplo inventario'!$A$6:$A$305,0)),"Sin ficha"))</f>
        <v/>
      </c>
      <c r="G232" s="11" t="n"/>
      <c r="H232" s="11" t="n"/>
      <c r="I232" s="12" t="n"/>
      <c r="J232" s="14">
        <f>IF($D232="","",IF(ISNA(MATCH($D232,'Ejemplo inventario'!$A$6:$A$305,0)),"Bicicleta no registrada",IF($I232="","Sin documento",IF($I232=INDEX('Ejemplo inventario'!$D$6:$D$305,MATCH($D232,'Ejemplo inventario'!$A$6:$A$305,0)),"Propietario",IF(OR($I232=INDEX('Ejemplo inventario'!$F$6:$F$305,MATCH($D232,'Ejemplo inventario'!$A$6:$A$305,0)),$I232=INDEX('Ejemplo inventario'!$H$6:$H$305,MATCH($D232,'Ejemplo inventario'!$A$6:$A$305,0))),"Autorizado en la ficha","Otra persona")))))</f>
        <v/>
      </c>
      <c r="K232" s="11" t="n"/>
      <c r="L232" s="11" t="n"/>
      <c r="M232" s="11" t="n"/>
      <c r="N232" s="11" t="n"/>
      <c r="O232" s="14">
        <f>IF($D232="","",IF($J232="Bicicleta no registrada","Revisar: bicicleta sin ficha en el inventario",IF($G232="Salida no permitida","Revisar: intento de salida sin autorización (no salió)",IF($G232&lt;&gt;"Sale","",IF($J232="Propietario","",IF($J232="Autorizado en la ficha","Informativa: sale con un autorizado de la ficha",IF(OR($K232="Sí, por citófono o llamada",$K232="Sí, por escrito"),"Informativa: sale con otra persona, autorizada por el propietario",IF($J232="Sin documento","Revisar: sale sin documento y sin autorización","Revisar: sale con otra persona sin autorización del propietario"))))))))</f>
        <v/>
      </c>
      <c r="P232" s="14">
        <f>IF($O232="","",COUNTIF($O$7:$O232,"?*"))</f>
        <v/>
      </c>
    </row>
    <row r="233" ht="18" customHeight="1">
      <c r="A233" s="14">
        <f>IF(AND($B233="",$D233=""),"",ROW()-6)</f>
        <v/>
      </c>
      <c r="B233" s="13" t="n"/>
      <c r="C233" s="15" t="n"/>
      <c r="D233" s="11" t="n"/>
      <c r="E233" s="14">
        <f>IF($D233="","",IFERROR(INDEX('Ejemplo inventario'!$B$6:$B$305,MATCH($D233,'Ejemplo inventario'!$A$6:$A$305,0)),"Sin ficha"))</f>
        <v/>
      </c>
      <c r="F233" s="14">
        <f>IF($D233="","",IFERROR(INDEX('Ejemplo inventario'!$C$6:$C$305,MATCH($D233,'Ejemplo inventario'!$A$6:$A$305,0)),"Sin ficha"))</f>
        <v/>
      </c>
      <c r="G233" s="11" t="n"/>
      <c r="H233" s="11" t="n"/>
      <c r="I233" s="12" t="n"/>
      <c r="J233" s="14">
        <f>IF($D233="","",IF(ISNA(MATCH($D233,'Ejemplo inventario'!$A$6:$A$305,0)),"Bicicleta no registrada",IF($I233="","Sin documento",IF($I233=INDEX('Ejemplo inventario'!$D$6:$D$305,MATCH($D233,'Ejemplo inventario'!$A$6:$A$305,0)),"Propietario",IF(OR($I233=INDEX('Ejemplo inventario'!$F$6:$F$305,MATCH($D233,'Ejemplo inventario'!$A$6:$A$305,0)),$I233=INDEX('Ejemplo inventario'!$H$6:$H$305,MATCH($D233,'Ejemplo inventario'!$A$6:$A$305,0))),"Autorizado en la ficha","Otra persona")))))</f>
        <v/>
      </c>
      <c r="K233" s="11" t="n"/>
      <c r="L233" s="11" t="n"/>
      <c r="M233" s="11" t="n"/>
      <c r="N233" s="11" t="n"/>
      <c r="O233" s="14">
        <f>IF($D233="","",IF($J233="Bicicleta no registrada","Revisar: bicicleta sin ficha en el inventario",IF($G233="Salida no permitida","Revisar: intento de salida sin autorización (no salió)",IF($G233&lt;&gt;"Sale","",IF($J233="Propietario","",IF($J233="Autorizado en la ficha","Informativa: sale con un autorizado de la ficha",IF(OR($K233="Sí, por citófono o llamada",$K233="Sí, por escrito"),"Informativa: sale con otra persona, autorizada por el propietario",IF($J233="Sin documento","Revisar: sale sin documento y sin autorización","Revisar: sale con otra persona sin autorización del propietario"))))))))</f>
        <v/>
      </c>
      <c r="P233" s="14">
        <f>IF($O233="","",COUNTIF($O$7:$O233,"?*"))</f>
        <v/>
      </c>
    </row>
    <row r="234" ht="18" customHeight="1">
      <c r="A234" s="14">
        <f>IF(AND($B234="",$D234=""),"",ROW()-6)</f>
        <v/>
      </c>
      <c r="B234" s="13" t="n"/>
      <c r="C234" s="15" t="n"/>
      <c r="D234" s="11" t="n"/>
      <c r="E234" s="14">
        <f>IF($D234="","",IFERROR(INDEX('Ejemplo inventario'!$B$6:$B$305,MATCH($D234,'Ejemplo inventario'!$A$6:$A$305,0)),"Sin ficha"))</f>
        <v/>
      </c>
      <c r="F234" s="14">
        <f>IF($D234="","",IFERROR(INDEX('Ejemplo inventario'!$C$6:$C$305,MATCH($D234,'Ejemplo inventario'!$A$6:$A$305,0)),"Sin ficha"))</f>
        <v/>
      </c>
      <c r="G234" s="11" t="n"/>
      <c r="H234" s="11" t="n"/>
      <c r="I234" s="12" t="n"/>
      <c r="J234" s="14">
        <f>IF($D234="","",IF(ISNA(MATCH($D234,'Ejemplo inventario'!$A$6:$A$305,0)),"Bicicleta no registrada",IF($I234="","Sin documento",IF($I234=INDEX('Ejemplo inventario'!$D$6:$D$305,MATCH($D234,'Ejemplo inventario'!$A$6:$A$305,0)),"Propietario",IF(OR($I234=INDEX('Ejemplo inventario'!$F$6:$F$305,MATCH($D234,'Ejemplo inventario'!$A$6:$A$305,0)),$I234=INDEX('Ejemplo inventario'!$H$6:$H$305,MATCH($D234,'Ejemplo inventario'!$A$6:$A$305,0))),"Autorizado en la ficha","Otra persona")))))</f>
        <v/>
      </c>
      <c r="K234" s="11" t="n"/>
      <c r="L234" s="11" t="n"/>
      <c r="M234" s="11" t="n"/>
      <c r="N234" s="11" t="n"/>
      <c r="O234" s="14">
        <f>IF($D234="","",IF($J234="Bicicleta no registrada","Revisar: bicicleta sin ficha en el inventario",IF($G234="Salida no permitida","Revisar: intento de salida sin autorización (no salió)",IF($G234&lt;&gt;"Sale","",IF($J234="Propietario","",IF($J234="Autorizado en la ficha","Informativa: sale con un autorizado de la ficha",IF(OR($K234="Sí, por citófono o llamada",$K234="Sí, por escrito"),"Informativa: sale con otra persona, autorizada por el propietario",IF($J234="Sin documento","Revisar: sale sin documento y sin autorización","Revisar: sale con otra persona sin autorización del propietario"))))))))</f>
        <v/>
      </c>
      <c r="P234" s="14">
        <f>IF($O234="","",COUNTIF($O$7:$O234,"?*"))</f>
        <v/>
      </c>
    </row>
    <row r="235" ht="18" customHeight="1">
      <c r="A235" s="14">
        <f>IF(AND($B235="",$D235=""),"",ROW()-6)</f>
        <v/>
      </c>
      <c r="B235" s="13" t="n"/>
      <c r="C235" s="15" t="n"/>
      <c r="D235" s="11" t="n"/>
      <c r="E235" s="14">
        <f>IF($D235="","",IFERROR(INDEX('Ejemplo inventario'!$B$6:$B$305,MATCH($D235,'Ejemplo inventario'!$A$6:$A$305,0)),"Sin ficha"))</f>
        <v/>
      </c>
      <c r="F235" s="14">
        <f>IF($D235="","",IFERROR(INDEX('Ejemplo inventario'!$C$6:$C$305,MATCH($D235,'Ejemplo inventario'!$A$6:$A$305,0)),"Sin ficha"))</f>
        <v/>
      </c>
      <c r="G235" s="11" t="n"/>
      <c r="H235" s="11" t="n"/>
      <c r="I235" s="12" t="n"/>
      <c r="J235" s="14">
        <f>IF($D235="","",IF(ISNA(MATCH($D235,'Ejemplo inventario'!$A$6:$A$305,0)),"Bicicleta no registrada",IF($I235="","Sin documento",IF($I235=INDEX('Ejemplo inventario'!$D$6:$D$305,MATCH($D235,'Ejemplo inventario'!$A$6:$A$305,0)),"Propietario",IF(OR($I235=INDEX('Ejemplo inventario'!$F$6:$F$305,MATCH($D235,'Ejemplo inventario'!$A$6:$A$305,0)),$I235=INDEX('Ejemplo inventario'!$H$6:$H$305,MATCH($D235,'Ejemplo inventario'!$A$6:$A$305,0))),"Autorizado en la ficha","Otra persona")))))</f>
        <v/>
      </c>
      <c r="K235" s="11" t="n"/>
      <c r="L235" s="11" t="n"/>
      <c r="M235" s="11" t="n"/>
      <c r="N235" s="11" t="n"/>
      <c r="O235" s="14">
        <f>IF($D235="","",IF($J235="Bicicleta no registrada","Revisar: bicicleta sin ficha en el inventario",IF($G235="Salida no permitida","Revisar: intento de salida sin autorización (no salió)",IF($G235&lt;&gt;"Sale","",IF($J235="Propietario","",IF($J235="Autorizado en la ficha","Informativa: sale con un autorizado de la ficha",IF(OR($K235="Sí, por citófono o llamada",$K235="Sí, por escrito"),"Informativa: sale con otra persona, autorizada por el propietario",IF($J235="Sin documento","Revisar: sale sin documento y sin autorización","Revisar: sale con otra persona sin autorización del propietario"))))))))</f>
        <v/>
      </c>
      <c r="P235" s="14">
        <f>IF($O235="","",COUNTIF($O$7:$O235,"?*"))</f>
        <v/>
      </c>
    </row>
    <row r="236" ht="18" customHeight="1">
      <c r="A236" s="14">
        <f>IF(AND($B236="",$D236=""),"",ROW()-6)</f>
        <v/>
      </c>
      <c r="B236" s="13" t="n"/>
      <c r="C236" s="15" t="n"/>
      <c r="D236" s="11" t="n"/>
      <c r="E236" s="14">
        <f>IF($D236="","",IFERROR(INDEX('Ejemplo inventario'!$B$6:$B$305,MATCH($D236,'Ejemplo inventario'!$A$6:$A$305,0)),"Sin ficha"))</f>
        <v/>
      </c>
      <c r="F236" s="14">
        <f>IF($D236="","",IFERROR(INDEX('Ejemplo inventario'!$C$6:$C$305,MATCH($D236,'Ejemplo inventario'!$A$6:$A$305,0)),"Sin ficha"))</f>
        <v/>
      </c>
      <c r="G236" s="11" t="n"/>
      <c r="H236" s="11" t="n"/>
      <c r="I236" s="12" t="n"/>
      <c r="J236" s="14">
        <f>IF($D236="","",IF(ISNA(MATCH($D236,'Ejemplo inventario'!$A$6:$A$305,0)),"Bicicleta no registrada",IF($I236="","Sin documento",IF($I236=INDEX('Ejemplo inventario'!$D$6:$D$305,MATCH($D236,'Ejemplo inventario'!$A$6:$A$305,0)),"Propietario",IF(OR($I236=INDEX('Ejemplo inventario'!$F$6:$F$305,MATCH($D236,'Ejemplo inventario'!$A$6:$A$305,0)),$I236=INDEX('Ejemplo inventario'!$H$6:$H$305,MATCH($D236,'Ejemplo inventario'!$A$6:$A$305,0))),"Autorizado en la ficha","Otra persona")))))</f>
        <v/>
      </c>
      <c r="K236" s="11" t="n"/>
      <c r="L236" s="11" t="n"/>
      <c r="M236" s="11" t="n"/>
      <c r="N236" s="11" t="n"/>
      <c r="O236" s="14">
        <f>IF($D236="","",IF($J236="Bicicleta no registrada","Revisar: bicicleta sin ficha en el inventario",IF($G236="Salida no permitida","Revisar: intento de salida sin autorización (no salió)",IF($G236&lt;&gt;"Sale","",IF($J236="Propietario","",IF($J236="Autorizado en la ficha","Informativa: sale con un autorizado de la ficha",IF(OR($K236="Sí, por citófono o llamada",$K236="Sí, por escrito"),"Informativa: sale con otra persona, autorizada por el propietario",IF($J236="Sin documento","Revisar: sale sin documento y sin autorización","Revisar: sale con otra persona sin autorización del propietario"))))))))</f>
        <v/>
      </c>
      <c r="P236" s="14">
        <f>IF($O236="","",COUNTIF($O$7:$O236,"?*"))</f>
        <v/>
      </c>
    </row>
    <row r="237" ht="18" customHeight="1">
      <c r="A237" s="14">
        <f>IF(AND($B237="",$D237=""),"",ROW()-6)</f>
        <v/>
      </c>
      <c r="B237" s="13" t="n"/>
      <c r="C237" s="15" t="n"/>
      <c r="D237" s="11" t="n"/>
      <c r="E237" s="14">
        <f>IF($D237="","",IFERROR(INDEX('Ejemplo inventario'!$B$6:$B$305,MATCH($D237,'Ejemplo inventario'!$A$6:$A$305,0)),"Sin ficha"))</f>
        <v/>
      </c>
      <c r="F237" s="14">
        <f>IF($D237="","",IFERROR(INDEX('Ejemplo inventario'!$C$6:$C$305,MATCH($D237,'Ejemplo inventario'!$A$6:$A$305,0)),"Sin ficha"))</f>
        <v/>
      </c>
      <c r="G237" s="11" t="n"/>
      <c r="H237" s="11" t="n"/>
      <c r="I237" s="12" t="n"/>
      <c r="J237" s="14">
        <f>IF($D237="","",IF(ISNA(MATCH($D237,'Ejemplo inventario'!$A$6:$A$305,0)),"Bicicleta no registrada",IF($I237="","Sin documento",IF($I237=INDEX('Ejemplo inventario'!$D$6:$D$305,MATCH($D237,'Ejemplo inventario'!$A$6:$A$305,0)),"Propietario",IF(OR($I237=INDEX('Ejemplo inventario'!$F$6:$F$305,MATCH($D237,'Ejemplo inventario'!$A$6:$A$305,0)),$I237=INDEX('Ejemplo inventario'!$H$6:$H$305,MATCH($D237,'Ejemplo inventario'!$A$6:$A$305,0))),"Autorizado en la ficha","Otra persona")))))</f>
        <v/>
      </c>
      <c r="K237" s="11" t="n"/>
      <c r="L237" s="11" t="n"/>
      <c r="M237" s="11" t="n"/>
      <c r="N237" s="11" t="n"/>
      <c r="O237" s="14">
        <f>IF($D237="","",IF($J237="Bicicleta no registrada","Revisar: bicicleta sin ficha en el inventario",IF($G237="Salida no permitida","Revisar: intento de salida sin autorización (no salió)",IF($G237&lt;&gt;"Sale","",IF($J237="Propietario","",IF($J237="Autorizado en la ficha","Informativa: sale con un autorizado de la ficha",IF(OR($K237="Sí, por citófono o llamada",$K237="Sí, por escrito"),"Informativa: sale con otra persona, autorizada por el propietario",IF($J237="Sin documento","Revisar: sale sin documento y sin autorización","Revisar: sale con otra persona sin autorización del propietario"))))))))</f>
        <v/>
      </c>
      <c r="P237" s="14">
        <f>IF($O237="","",COUNTIF($O$7:$O237,"?*"))</f>
        <v/>
      </c>
    </row>
    <row r="238" ht="18" customHeight="1">
      <c r="A238" s="14">
        <f>IF(AND($B238="",$D238=""),"",ROW()-6)</f>
        <v/>
      </c>
      <c r="B238" s="13" t="n"/>
      <c r="C238" s="15" t="n"/>
      <c r="D238" s="11" t="n"/>
      <c r="E238" s="14">
        <f>IF($D238="","",IFERROR(INDEX('Ejemplo inventario'!$B$6:$B$305,MATCH($D238,'Ejemplo inventario'!$A$6:$A$305,0)),"Sin ficha"))</f>
        <v/>
      </c>
      <c r="F238" s="14">
        <f>IF($D238="","",IFERROR(INDEX('Ejemplo inventario'!$C$6:$C$305,MATCH($D238,'Ejemplo inventario'!$A$6:$A$305,0)),"Sin ficha"))</f>
        <v/>
      </c>
      <c r="G238" s="11" t="n"/>
      <c r="H238" s="11" t="n"/>
      <c r="I238" s="12" t="n"/>
      <c r="J238" s="14">
        <f>IF($D238="","",IF(ISNA(MATCH($D238,'Ejemplo inventario'!$A$6:$A$305,0)),"Bicicleta no registrada",IF($I238="","Sin documento",IF($I238=INDEX('Ejemplo inventario'!$D$6:$D$305,MATCH($D238,'Ejemplo inventario'!$A$6:$A$305,0)),"Propietario",IF(OR($I238=INDEX('Ejemplo inventario'!$F$6:$F$305,MATCH($D238,'Ejemplo inventario'!$A$6:$A$305,0)),$I238=INDEX('Ejemplo inventario'!$H$6:$H$305,MATCH($D238,'Ejemplo inventario'!$A$6:$A$305,0))),"Autorizado en la ficha","Otra persona")))))</f>
        <v/>
      </c>
      <c r="K238" s="11" t="n"/>
      <c r="L238" s="11" t="n"/>
      <c r="M238" s="11" t="n"/>
      <c r="N238" s="11" t="n"/>
      <c r="O238" s="14">
        <f>IF($D238="","",IF($J238="Bicicleta no registrada","Revisar: bicicleta sin ficha en el inventario",IF($G238="Salida no permitida","Revisar: intento de salida sin autorización (no salió)",IF($G238&lt;&gt;"Sale","",IF($J238="Propietario","",IF($J238="Autorizado en la ficha","Informativa: sale con un autorizado de la ficha",IF(OR($K238="Sí, por citófono o llamada",$K238="Sí, por escrito"),"Informativa: sale con otra persona, autorizada por el propietario",IF($J238="Sin documento","Revisar: sale sin documento y sin autorización","Revisar: sale con otra persona sin autorización del propietario"))))))))</f>
        <v/>
      </c>
      <c r="P238" s="14">
        <f>IF($O238="","",COUNTIF($O$7:$O238,"?*"))</f>
        <v/>
      </c>
    </row>
    <row r="239" ht="18" customHeight="1">
      <c r="A239" s="14">
        <f>IF(AND($B239="",$D239=""),"",ROW()-6)</f>
        <v/>
      </c>
      <c r="B239" s="13" t="n"/>
      <c r="C239" s="15" t="n"/>
      <c r="D239" s="11" t="n"/>
      <c r="E239" s="14">
        <f>IF($D239="","",IFERROR(INDEX('Ejemplo inventario'!$B$6:$B$305,MATCH($D239,'Ejemplo inventario'!$A$6:$A$305,0)),"Sin ficha"))</f>
        <v/>
      </c>
      <c r="F239" s="14">
        <f>IF($D239="","",IFERROR(INDEX('Ejemplo inventario'!$C$6:$C$305,MATCH($D239,'Ejemplo inventario'!$A$6:$A$305,0)),"Sin ficha"))</f>
        <v/>
      </c>
      <c r="G239" s="11" t="n"/>
      <c r="H239" s="11" t="n"/>
      <c r="I239" s="12" t="n"/>
      <c r="J239" s="14">
        <f>IF($D239="","",IF(ISNA(MATCH($D239,'Ejemplo inventario'!$A$6:$A$305,0)),"Bicicleta no registrada",IF($I239="","Sin documento",IF($I239=INDEX('Ejemplo inventario'!$D$6:$D$305,MATCH($D239,'Ejemplo inventario'!$A$6:$A$305,0)),"Propietario",IF(OR($I239=INDEX('Ejemplo inventario'!$F$6:$F$305,MATCH($D239,'Ejemplo inventario'!$A$6:$A$305,0)),$I239=INDEX('Ejemplo inventario'!$H$6:$H$305,MATCH($D239,'Ejemplo inventario'!$A$6:$A$305,0))),"Autorizado en la ficha","Otra persona")))))</f>
        <v/>
      </c>
      <c r="K239" s="11" t="n"/>
      <c r="L239" s="11" t="n"/>
      <c r="M239" s="11" t="n"/>
      <c r="N239" s="11" t="n"/>
      <c r="O239" s="14">
        <f>IF($D239="","",IF($J239="Bicicleta no registrada","Revisar: bicicleta sin ficha en el inventario",IF($G239="Salida no permitida","Revisar: intento de salida sin autorización (no salió)",IF($G239&lt;&gt;"Sale","",IF($J239="Propietario","",IF($J239="Autorizado en la ficha","Informativa: sale con un autorizado de la ficha",IF(OR($K239="Sí, por citófono o llamada",$K239="Sí, por escrito"),"Informativa: sale con otra persona, autorizada por el propietario",IF($J239="Sin documento","Revisar: sale sin documento y sin autorización","Revisar: sale con otra persona sin autorización del propietario"))))))))</f>
        <v/>
      </c>
      <c r="P239" s="14">
        <f>IF($O239="","",COUNTIF($O$7:$O239,"?*"))</f>
        <v/>
      </c>
    </row>
    <row r="240" ht="18" customHeight="1">
      <c r="A240" s="14">
        <f>IF(AND($B240="",$D240=""),"",ROW()-6)</f>
        <v/>
      </c>
      <c r="B240" s="13" t="n"/>
      <c r="C240" s="15" t="n"/>
      <c r="D240" s="11" t="n"/>
      <c r="E240" s="14">
        <f>IF($D240="","",IFERROR(INDEX('Ejemplo inventario'!$B$6:$B$305,MATCH($D240,'Ejemplo inventario'!$A$6:$A$305,0)),"Sin ficha"))</f>
        <v/>
      </c>
      <c r="F240" s="14">
        <f>IF($D240="","",IFERROR(INDEX('Ejemplo inventario'!$C$6:$C$305,MATCH($D240,'Ejemplo inventario'!$A$6:$A$305,0)),"Sin ficha"))</f>
        <v/>
      </c>
      <c r="G240" s="11" t="n"/>
      <c r="H240" s="11" t="n"/>
      <c r="I240" s="12" t="n"/>
      <c r="J240" s="14">
        <f>IF($D240="","",IF(ISNA(MATCH($D240,'Ejemplo inventario'!$A$6:$A$305,0)),"Bicicleta no registrada",IF($I240="","Sin documento",IF($I240=INDEX('Ejemplo inventario'!$D$6:$D$305,MATCH($D240,'Ejemplo inventario'!$A$6:$A$305,0)),"Propietario",IF(OR($I240=INDEX('Ejemplo inventario'!$F$6:$F$305,MATCH($D240,'Ejemplo inventario'!$A$6:$A$305,0)),$I240=INDEX('Ejemplo inventario'!$H$6:$H$305,MATCH($D240,'Ejemplo inventario'!$A$6:$A$305,0))),"Autorizado en la ficha","Otra persona")))))</f>
        <v/>
      </c>
      <c r="K240" s="11" t="n"/>
      <c r="L240" s="11" t="n"/>
      <c r="M240" s="11" t="n"/>
      <c r="N240" s="11" t="n"/>
      <c r="O240" s="14">
        <f>IF($D240="","",IF($J240="Bicicleta no registrada","Revisar: bicicleta sin ficha en el inventario",IF($G240="Salida no permitida","Revisar: intento de salida sin autorización (no salió)",IF($G240&lt;&gt;"Sale","",IF($J240="Propietario","",IF($J240="Autorizado en la ficha","Informativa: sale con un autorizado de la ficha",IF(OR($K240="Sí, por citófono o llamada",$K240="Sí, por escrito"),"Informativa: sale con otra persona, autorizada por el propietario",IF($J240="Sin documento","Revisar: sale sin documento y sin autorización","Revisar: sale con otra persona sin autorización del propietario"))))))))</f>
        <v/>
      </c>
      <c r="P240" s="14">
        <f>IF($O240="","",COUNTIF($O$7:$O240,"?*"))</f>
        <v/>
      </c>
    </row>
    <row r="241" ht="18" customHeight="1">
      <c r="A241" s="14">
        <f>IF(AND($B241="",$D241=""),"",ROW()-6)</f>
        <v/>
      </c>
      <c r="B241" s="13" t="n"/>
      <c r="C241" s="15" t="n"/>
      <c r="D241" s="11" t="n"/>
      <c r="E241" s="14">
        <f>IF($D241="","",IFERROR(INDEX('Ejemplo inventario'!$B$6:$B$305,MATCH($D241,'Ejemplo inventario'!$A$6:$A$305,0)),"Sin ficha"))</f>
        <v/>
      </c>
      <c r="F241" s="14">
        <f>IF($D241="","",IFERROR(INDEX('Ejemplo inventario'!$C$6:$C$305,MATCH($D241,'Ejemplo inventario'!$A$6:$A$305,0)),"Sin ficha"))</f>
        <v/>
      </c>
      <c r="G241" s="11" t="n"/>
      <c r="H241" s="11" t="n"/>
      <c r="I241" s="12" t="n"/>
      <c r="J241" s="14">
        <f>IF($D241="","",IF(ISNA(MATCH($D241,'Ejemplo inventario'!$A$6:$A$305,0)),"Bicicleta no registrada",IF($I241="","Sin documento",IF($I241=INDEX('Ejemplo inventario'!$D$6:$D$305,MATCH($D241,'Ejemplo inventario'!$A$6:$A$305,0)),"Propietario",IF(OR($I241=INDEX('Ejemplo inventario'!$F$6:$F$305,MATCH($D241,'Ejemplo inventario'!$A$6:$A$305,0)),$I241=INDEX('Ejemplo inventario'!$H$6:$H$305,MATCH($D241,'Ejemplo inventario'!$A$6:$A$305,0))),"Autorizado en la ficha","Otra persona")))))</f>
        <v/>
      </c>
      <c r="K241" s="11" t="n"/>
      <c r="L241" s="11" t="n"/>
      <c r="M241" s="11" t="n"/>
      <c r="N241" s="11" t="n"/>
      <c r="O241" s="14">
        <f>IF($D241="","",IF($J241="Bicicleta no registrada","Revisar: bicicleta sin ficha en el inventario",IF($G241="Salida no permitida","Revisar: intento de salida sin autorización (no salió)",IF($G241&lt;&gt;"Sale","",IF($J241="Propietario","",IF($J241="Autorizado en la ficha","Informativa: sale con un autorizado de la ficha",IF(OR($K241="Sí, por citófono o llamada",$K241="Sí, por escrito"),"Informativa: sale con otra persona, autorizada por el propietario",IF($J241="Sin documento","Revisar: sale sin documento y sin autorización","Revisar: sale con otra persona sin autorización del propietario"))))))))</f>
        <v/>
      </c>
      <c r="P241" s="14">
        <f>IF($O241="","",COUNTIF($O$7:$O241,"?*"))</f>
        <v/>
      </c>
    </row>
    <row r="242" ht="18" customHeight="1">
      <c r="A242" s="14">
        <f>IF(AND($B242="",$D242=""),"",ROW()-6)</f>
        <v/>
      </c>
      <c r="B242" s="13" t="n"/>
      <c r="C242" s="15" t="n"/>
      <c r="D242" s="11" t="n"/>
      <c r="E242" s="14">
        <f>IF($D242="","",IFERROR(INDEX('Ejemplo inventario'!$B$6:$B$305,MATCH($D242,'Ejemplo inventario'!$A$6:$A$305,0)),"Sin ficha"))</f>
        <v/>
      </c>
      <c r="F242" s="14">
        <f>IF($D242="","",IFERROR(INDEX('Ejemplo inventario'!$C$6:$C$305,MATCH($D242,'Ejemplo inventario'!$A$6:$A$305,0)),"Sin ficha"))</f>
        <v/>
      </c>
      <c r="G242" s="11" t="n"/>
      <c r="H242" s="11" t="n"/>
      <c r="I242" s="12" t="n"/>
      <c r="J242" s="14">
        <f>IF($D242="","",IF(ISNA(MATCH($D242,'Ejemplo inventario'!$A$6:$A$305,0)),"Bicicleta no registrada",IF($I242="","Sin documento",IF($I242=INDEX('Ejemplo inventario'!$D$6:$D$305,MATCH($D242,'Ejemplo inventario'!$A$6:$A$305,0)),"Propietario",IF(OR($I242=INDEX('Ejemplo inventario'!$F$6:$F$305,MATCH($D242,'Ejemplo inventario'!$A$6:$A$305,0)),$I242=INDEX('Ejemplo inventario'!$H$6:$H$305,MATCH($D242,'Ejemplo inventario'!$A$6:$A$305,0))),"Autorizado en la ficha","Otra persona")))))</f>
        <v/>
      </c>
      <c r="K242" s="11" t="n"/>
      <c r="L242" s="11" t="n"/>
      <c r="M242" s="11" t="n"/>
      <c r="N242" s="11" t="n"/>
      <c r="O242" s="14">
        <f>IF($D242="","",IF($J242="Bicicleta no registrada","Revisar: bicicleta sin ficha en el inventario",IF($G242="Salida no permitida","Revisar: intento de salida sin autorización (no salió)",IF($G242&lt;&gt;"Sale","",IF($J242="Propietario","",IF($J242="Autorizado en la ficha","Informativa: sale con un autorizado de la ficha",IF(OR($K242="Sí, por citófono o llamada",$K242="Sí, por escrito"),"Informativa: sale con otra persona, autorizada por el propietario",IF($J242="Sin documento","Revisar: sale sin documento y sin autorización","Revisar: sale con otra persona sin autorización del propietario"))))))))</f>
        <v/>
      </c>
      <c r="P242" s="14">
        <f>IF($O242="","",COUNTIF($O$7:$O242,"?*"))</f>
        <v/>
      </c>
    </row>
    <row r="243" ht="18" customHeight="1">
      <c r="A243" s="14">
        <f>IF(AND($B243="",$D243=""),"",ROW()-6)</f>
        <v/>
      </c>
      <c r="B243" s="13" t="n"/>
      <c r="C243" s="15" t="n"/>
      <c r="D243" s="11" t="n"/>
      <c r="E243" s="14">
        <f>IF($D243="","",IFERROR(INDEX('Ejemplo inventario'!$B$6:$B$305,MATCH($D243,'Ejemplo inventario'!$A$6:$A$305,0)),"Sin ficha"))</f>
        <v/>
      </c>
      <c r="F243" s="14">
        <f>IF($D243="","",IFERROR(INDEX('Ejemplo inventario'!$C$6:$C$305,MATCH($D243,'Ejemplo inventario'!$A$6:$A$305,0)),"Sin ficha"))</f>
        <v/>
      </c>
      <c r="G243" s="11" t="n"/>
      <c r="H243" s="11" t="n"/>
      <c r="I243" s="12" t="n"/>
      <c r="J243" s="14">
        <f>IF($D243="","",IF(ISNA(MATCH($D243,'Ejemplo inventario'!$A$6:$A$305,0)),"Bicicleta no registrada",IF($I243="","Sin documento",IF($I243=INDEX('Ejemplo inventario'!$D$6:$D$305,MATCH($D243,'Ejemplo inventario'!$A$6:$A$305,0)),"Propietario",IF(OR($I243=INDEX('Ejemplo inventario'!$F$6:$F$305,MATCH($D243,'Ejemplo inventario'!$A$6:$A$305,0)),$I243=INDEX('Ejemplo inventario'!$H$6:$H$305,MATCH($D243,'Ejemplo inventario'!$A$6:$A$305,0))),"Autorizado en la ficha","Otra persona")))))</f>
        <v/>
      </c>
      <c r="K243" s="11" t="n"/>
      <c r="L243" s="11" t="n"/>
      <c r="M243" s="11" t="n"/>
      <c r="N243" s="11" t="n"/>
      <c r="O243" s="14">
        <f>IF($D243="","",IF($J243="Bicicleta no registrada","Revisar: bicicleta sin ficha en el inventario",IF($G243="Salida no permitida","Revisar: intento de salida sin autorización (no salió)",IF($G243&lt;&gt;"Sale","",IF($J243="Propietario","",IF($J243="Autorizado en la ficha","Informativa: sale con un autorizado de la ficha",IF(OR($K243="Sí, por citófono o llamada",$K243="Sí, por escrito"),"Informativa: sale con otra persona, autorizada por el propietario",IF($J243="Sin documento","Revisar: sale sin documento y sin autorización","Revisar: sale con otra persona sin autorización del propietario"))))))))</f>
        <v/>
      </c>
      <c r="P243" s="14">
        <f>IF($O243="","",COUNTIF($O$7:$O243,"?*"))</f>
        <v/>
      </c>
    </row>
    <row r="244" ht="18" customHeight="1">
      <c r="A244" s="14">
        <f>IF(AND($B244="",$D244=""),"",ROW()-6)</f>
        <v/>
      </c>
      <c r="B244" s="13" t="n"/>
      <c r="C244" s="15" t="n"/>
      <c r="D244" s="11" t="n"/>
      <c r="E244" s="14">
        <f>IF($D244="","",IFERROR(INDEX('Ejemplo inventario'!$B$6:$B$305,MATCH($D244,'Ejemplo inventario'!$A$6:$A$305,0)),"Sin ficha"))</f>
        <v/>
      </c>
      <c r="F244" s="14">
        <f>IF($D244="","",IFERROR(INDEX('Ejemplo inventario'!$C$6:$C$305,MATCH($D244,'Ejemplo inventario'!$A$6:$A$305,0)),"Sin ficha"))</f>
        <v/>
      </c>
      <c r="G244" s="11" t="n"/>
      <c r="H244" s="11" t="n"/>
      <c r="I244" s="12" t="n"/>
      <c r="J244" s="14">
        <f>IF($D244="","",IF(ISNA(MATCH($D244,'Ejemplo inventario'!$A$6:$A$305,0)),"Bicicleta no registrada",IF($I244="","Sin documento",IF($I244=INDEX('Ejemplo inventario'!$D$6:$D$305,MATCH($D244,'Ejemplo inventario'!$A$6:$A$305,0)),"Propietario",IF(OR($I244=INDEX('Ejemplo inventario'!$F$6:$F$305,MATCH($D244,'Ejemplo inventario'!$A$6:$A$305,0)),$I244=INDEX('Ejemplo inventario'!$H$6:$H$305,MATCH($D244,'Ejemplo inventario'!$A$6:$A$305,0))),"Autorizado en la ficha","Otra persona")))))</f>
        <v/>
      </c>
      <c r="K244" s="11" t="n"/>
      <c r="L244" s="11" t="n"/>
      <c r="M244" s="11" t="n"/>
      <c r="N244" s="11" t="n"/>
      <c r="O244" s="14">
        <f>IF($D244="","",IF($J244="Bicicleta no registrada","Revisar: bicicleta sin ficha en el inventario",IF($G244="Salida no permitida","Revisar: intento de salida sin autorización (no salió)",IF($G244&lt;&gt;"Sale","",IF($J244="Propietario","",IF($J244="Autorizado en la ficha","Informativa: sale con un autorizado de la ficha",IF(OR($K244="Sí, por citófono o llamada",$K244="Sí, por escrito"),"Informativa: sale con otra persona, autorizada por el propietario",IF($J244="Sin documento","Revisar: sale sin documento y sin autorización","Revisar: sale con otra persona sin autorización del propietario"))))))))</f>
        <v/>
      </c>
      <c r="P244" s="14">
        <f>IF($O244="","",COUNTIF($O$7:$O244,"?*"))</f>
        <v/>
      </c>
    </row>
    <row r="245" ht="18" customHeight="1">
      <c r="A245" s="14">
        <f>IF(AND($B245="",$D245=""),"",ROW()-6)</f>
        <v/>
      </c>
      <c r="B245" s="13" t="n"/>
      <c r="C245" s="15" t="n"/>
      <c r="D245" s="11" t="n"/>
      <c r="E245" s="14">
        <f>IF($D245="","",IFERROR(INDEX('Ejemplo inventario'!$B$6:$B$305,MATCH($D245,'Ejemplo inventario'!$A$6:$A$305,0)),"Sin ficha"))</f>
        <v/>
      </c>
      <c r="F245" s="14">
        <f>IF($D245="","",IFERROR(INDEX('Ejemplo inventario'!$C$6:$C$305,MATCH($D245,'Ejemplo inventario'!$A$6:$A$305,0)),"Sin ficha"))</f>
        <v/>
      </c>
      <c r="G245" s="11" t="n"/>
      <c r="H245" s="11" t="n"/>
      <c r="I245" s="12" t="n"/>
      <c r="J245" s="14">
        <f>IF($D245="","",IF(ISNA(MATCH($D245,'Ejemplo inventario'!$A$6:$A$305,0)),"Bicicleta no registrada",IF($I245="","Sin documento",IF($I245=INDEX('Ejemplo inventario'!$D$6:$D$305,MATCH($D245,'Ejemplo inventario'!$A$6:$A$305,0)),"Propietario",IF(OR($I245=INDEX('Ejemplo inventario'!$F$6:$F$305,MATCH($D245,'Ejemplo inventario'!$A$6:$A$305,0)),$I245=INDEX('Ejemplo inventario'!$H$6:$H$305,MATCH($D245,'Ejemplo inventario'!$A$6:$A$305,0))),"Autorizado en la ficha","Otra persona")))))</f>
        <v/>
      </c>
      <c r="K245" s="11" t="n"/>
      <c r="L245" s="11" t="n"/>
      <c r="M245" s="11" t="n"/>
      <c r="N245" s="11" t="n"/>
      <c r="O245" s="14">
        <f>IF($D245="","",IF($J245="Bicicleta no registrada","Revisar: bicicleta sin ficha en el inventario",IF($G245="Salida no permitida","Revisar: intento de salida sin autorización (no salió)",IF($G245&lt;&gt;"Sale","",IF($J245="Propietario","",IF($J245="Autorizado en la ficha","Informativa: sale con un autorizado de la ficha",IF(OR($K245="Sí, por citófono o llamada",$K245="Sí, por escrito"),"Informativa: sale con otra persona, autorizada por el propietario",IF($J245="Sin documento","Revisar: sale sin documento y sin autorización","Revisar: sale con otra persona sin autorización del propietario"))))))))</f>
        <v/>
      </c>
      <c r="P245" s="14">
        <f>IF($O245="","",COUNTIF($O$7:$O245,"?*"))</f>
        <v/>
      </c>
    </row>
    <row r="246" ht="18" customHeight="1">
      <c r="A246" s="14">
        <f>IF(AND($B246="",$D246=""),"",ROW()-6)</f>
        <v/>
      </c>
      <c r="B246" s="13" t="n"/>
      <c r="C246" s="15" t="n"/>
      <c r="D246" s="11" t="n"/>
      <c r="E246" s="14">
        <f>IF($D246="","",IFERROR(INDEX('Ejemplo inventario'!$B$6:$B$305,MATCH($D246,'Ejemplo inventario'!$A$6:$A$305,0)),"Sin ficha"))</f>
        <v/>
      </c>
      <c r="F246" s="14">
        <f>IF($D246="","",IFERROR(INDEX('Ejemplo inventario'!$C$6:$C$305,MATCH($D246,'Ejemplo inventario'!$A$6:$A$305,0)),"Sin ficha"))</f>
        <v/>
      </c>
      <c r="G246" s="11" t="n"/>
      <c r="H246" s="11" t="n"/>
      <c r="I246" s="12" t="n"/>
      <c r="J246" s="14">
        <f>IF($D246="","",IF(ISNA(MATCH($D246,'Ejemplo inventario'!$A$6:$A$305,0)),"Bicicleta no registrada",IF($I246="","Sin documento",IF($I246=INDEX('Ejemplo inventario'!$D$6:$D$305,MATCH($D246,'Ejemplo inventario'!$A$6:$A$305,0)),"Propietario",IF(OR($I246=INDEX('Ejemplo inventario'!$F$6:$F$305,MATCH($D246,'Ejemplo inventario'!$A$6:$A$305,0)),$I246=INDEX('Ejemplo inventario'!$H$6:$H$305,MATCH($D246,'Ejemplo inventario'!$A$6:$A$305,0))),"Autorizado en la ficha","Otra persona")))))</f>
        <v/>
      </c>
      <c r="K246" s="11" t="n"/>
      <c r="L246" s="11" t="n"/>
      <c r="M246" s="11" t="n"/>
      <c r="N246" s="11" t="n"/>
      <c r="O246" s="14">
        <f>IF($D246="","",IF($J246="Bicicleta no registrada","Revisar: bicicleta sin ficha en el inventario",IF($G246="Salida no permitida","Revisar: intento de salida sin autorización (no salió)",IF($G246&lt;&gt;"Sale","",IF($J246="Propietario","",IF($J246="Autorizado en la ficha","Informativa: sale con un autorizado de la ficha",IF(OR($K246="Sí, por citófono o llamada",$K246="Sí, por escrito"),"Informativa: sale con otra persona, autorizada por el propietario",IF($J246="Sin documento","Revisar: sale sin documento y sin autorización","Revisar: sale con otra persona sin autorización del propietario"))))))))</f>
        <v/>
      </c>
      <c r="P246" s="14">
        <f>IF($O246="","",COUNTIF($O$7:$O246,"?*"))</f>
        <v/>
      </c>
    </row>
    <row r="247" ht="18" customHeight="1">
      <c r="A247" s="14">
        <f>IF(AND($B247="",$D247=""),"",ROW()-6)</f>
        <v/>
      </c>
      <c r="B247" s="13" t="n"/>
      <c r="C247" s="15" t="n"/>
      <c r="D247" s="11" t="n"/>
      <c r="E247" s="14">
        <f>IF($D247="","",IFERROR(INDEX('Ejemplo inventario'!$B$6:$B$305,MATCH($D247,'Ejemplo inventario'!$A$6:$A$305,0)),"Sin ficha"))</f>
        <v/>
      </c>
      <c r="F247" s="14">
        <f>IF($D247="","",IFERROR(INDEX('Ejemplo inventario'!$C$6:$C$305,MATCH($D247,'Ejemplo inventario'!$A$6:$A$305,0)),"Sin ficha"))</f>
        <v/>
      </c>
      <c r="G247" s="11" t="n"/>
      <c r="H247" s="11" t="n"/>
      <c r="I247" s="12" t="n"/>
      <c r="J247" s="14">
        <f>IF($D247="","",IF(ISNA(MATCH($D247,'Ejemplo inventario'!$A$6:$A$305,0)),"Bicicleta no registrada",IF($I247="","Sin documento",IF($I247=INDEX('Ejemplo inventario'!$D$6:$D$305,MATCH($D247,'Ejemplo inventario'!$A$6:$A$305,0)),"Propietario",IF(OR($I247=INDEX('Ejemplo inventario'!$F$6:$F$305,MATCH($D247,'Ejemplo inventario'!$A$6:$A$305,0)),$I247=INDEX('Ejemplo inventario'!$H$6:$H$305,MATCH($D247,'Ejemplo inventario'!$A$6:$A$305,0))),"Autorizado en la ficha","Otra persona")))))</f>
        <v/>
      </c>
      <c r="K247" s="11" t="n"/>
      <c r="L247" s="11" t="n"/>
      <c r="M247" s="11" t="n"/>
      <c r="N247" s="11" t="n"/>
      <c r="O247" s="14">
        <f>IF($D247="","",IF($J247="Bicicleta no registrada","Revisar: bicicleta sin ficha en el inventario",IF($G247="Salida no permitida","Revisar: intento de salida sin autorización (no salió)",IF($G247&lt;&gt;"Sale","",IF($J247="Propietario","",IF($J247="Autorizado en la ficha","Informativa: sale con un autorizado de la ficha",IF(OR($K247="Sí, por citófono o llamada",$K247="Sí, por escrito"),"Informativa: sale con otra persona, autorizada por el propietario",IF($J247="Sin documento","Revisar: sale sin documento y sin autorización","Revisar: sale con otra persona sin autorización del propietario"))))))))</f>
        <v/>
      </c>
      <c r="P247" s="14">
        <f>IF($O247="","",COUNTIF($O$7:$O247,"?*"))</f>
        <v/>
      </c>
    </row>
    <row r="248" ht="18" customHeight="1">
      <c r="A248" s="14">
        <f>IF(AND($B248="",$D248=""),"",ROW()-6)</f>
        <v/>
      </c>
      <c r="B248" s="13" t="n"/>
      <c r="C248" s="15" t="n"/>
      <c r="D248" s="11" t="n"/>
      <c r="E248" s="14">
        <f>IF($D248="","",IFERROR(INDEX('Ejemplo inventario'!$B$6:$B$305,MATCH($D248,'Ejemplo inventario'!$A$6:$A$305,0)),"Sin ficha"))</f>
        <v/>
      </c>
      <c r="F248" s="14">
        <f>IF($D248="","",IFERROR(INDEX('Ejemplo inventario'!$C$6:$C$305,MATCH($D248,'Ejemplo inventario'!$A$6:$A$305,0)),"Sin ficha"))</f>
        <v/>
      </c>
      <c r="G248" s="11" t="n"/>
      <c r="H248" s="11" t="n"/>
      <c r="I248" s="12" t="n"/>
      <c r="J248" s="14">
        <f>IF($D248="","",IF(ISNA(MATCH($D248,'Ejemplo inventario'!$A$6:$A$305,0)),"Bicicleta no registrada",IF($I248="","Sin documento",IF($I248=INDEX('Ejemplo inventario'!$D$6:$D$305,MATCH($D248,'Ejemplo inventario'!$A$6:$A$305,0)),"Propietario",IF(OR($I248=INDEX('Ejemplo inventario'!$F$6:$F$305,MATCH($D248,'Ejemplo inventario'!$A$6:$A$305,0)),$I248=INDEX('Ejemplo inventario'!$H$6:$H$305,MATCH($D248,'Ejemplo inventario'!$A$6:$A$305,0))),"Autorizado en la ficha","Otra persona")))))</f>
        <v/>
      </c>
      <c r="K248" s="11" t="n"/>
      <c r="L248" s="11" t="n"/>
      <c r="M248" s="11" t="n"/>
      <c r="N248" s="11" t="n"/>
      <c r="O248" s="14">
        <f>IF($D248="","",IF($J248="Bicicleta no registrada","Revisar: bicicleta sin ficha en el inventario",IF($G248="Salida no permitida","Revisar: intento de salida sin autorización (no salió)",IF($G248&lt;&gt;"Sale","",IF($J248="Propietario","",IF($J248="Autorizado en la ficha","Informativa: sale con un autorizado de la ficha",IF(OR($K248="Sí, por citófono o llamada",$K248="Sí, por escrito"),"Informativa: sale con otra persona, autorizada por el propietario",IF($J248="Sin documento","Revisar: sale sin documento y sin autorización","Revisar: sale con otra persona sin autorización del propietario"))))))))</f>
        <v/>
      </c>
      <c r="P248" s="14">
        <f>IF($O248="","",COUNTIF($O$7:$O248,"?*"))</f>
        <v/>
      </c>
    </row>
    <row r="249" ht="18" customHeight="1">
      <c r="A249" s="14">
        <f>IF(AND($B249="",$D249=""),"",ROW()-6)</f>
        <v/>
      </c>
      <c r="B249" s="13" t="n"/>
      <c r="C249" s="15" t="n"/>
      <c r="D249" s="11" t="n"/>
      <c r="E249" s="14">
        <f>IF($D249="","",IFERROR(INDEX('Ejemplo inventario'!$B$6:$B$305,MATCH($D249,'Ejemplo inventario'!$A$6:$A$305,0)),"Sin ficha"))</f>
        <v/>
      </c>
      <c r="F249" s="14">
        <f>IF($D249="","",IFERROR(INDEX('Ejemplo inventario'!$C$6:$C$305,MATCH($D249,'Ejemplo inventario'!$A$6:$A$305,0)),"Sin ficha"))</f>
        <v/>
      </c>
      <c r="G249" s="11" t="n"/>
      <c r="H249" s="11" t="n"/>
      <c r="I249" s="12" t="n"/>
      <c r="J249" s="14">
        <f>IF($D249="","",IF(ISNA(MATCH($D249,'Ejemplo inventario'!$A$6:$A$305,0)),"Bicicleta no registrada",IF($I249="","Sin documento",IF($I249=INDEX('Ejemplo inventario'!$D$6:$D$305,MATCH($D249,'Ejemplo inventario'!$A$6:$A$305,0)),"Propietario",IF(OR($I249=INDEX('Ejemplo inventario'!$F$6:$F$305,MATCH($D249,'Ejemplo inventario'!$A$6:$A$305,0)),$I249=INDEX('Ejemplo inventario'!$H$6:$H$305,MATCH($D249,'Ejemplo inventario'!$A$6:$A$305,0))),"Autorizado en la ficha","Otra persona")))))</f>
        <v/>
      </c>
      <c r="K249" s="11" t="n"/>
      <c r="L249" s="11" t="n"/>
      <c r="M249" s="11" t="n"/>
      <c r="N249" s="11" t="n"/>
      <c r="O249" s="14">
        <f>IF($D249="","",IF($J249="Bicicleta no registrada","Revisar: bicicleta sin ficha en el inventario",IF($G249="Salida no permitida","Revisar: intento de salida sin autorización (no salió)",IF($G249&lt;&gt;"Sale","",IF($J249="Propietario","",IF($J249="Autorizado en la ficha","Informativa: sale con un autorizado de la ficha",IF(OR($K249="Sí, por citófono o llamada",$K249="Sí, por escrito"),"Informativa: sale con otra persona, autorizada por el propietario",IF($J249="Sin documento","Revisar: sale sin documento y sin autorización","Revisar: sale con otra persona sin autorización del propietario"))))))))</f>
        <v/>
      </c>
      <c r="P249" s="14">
        <f>IF($O249="","",COUNTIF($O$7:$O249,"?*"))</f>
        <v/>
      </c>
    </row>
    <row r="250" ht="18" customHeight="1">
      <c r="A250" s="14">
        <f>IF(AND($B250="",$D250=""),"",ROW()-6)</f>
        <v/>
      </c>
      <c r="B250" s="13" t="n"/>
      <c r="C250" s="15" t="n"/>
      <c r="D250" s="11" t="n"/>
      <c r="E250" s="14">
        <f>IF($D250="","",IFERROR(INDEX('Ejemplo inventario'!$B$6:$B$305,MATCH($D250,'Ejemplo inventario'!$A$6:$A$305,0)),"Sin ficha"))</f>
        <v/>
      </c>
      <c r="F250" s="14">
        <f>IF($D250="","",IFERROR(INDEX('Ejemplo inventario'!$C$6:$C$305,MATCH($D250,'Ejemplo inventario'!$A$6:$A$305,0)),"Sin ficha"))</f>
        <v/>
      </c>
      <c r="G250" s="11" t="n"/>
      <c r="H250" s="11" t="n"/>
      <c r="I250" s="12" t="n"/>
      <c r="J250" s="14">
        <f>IF($D250="","",IF(ISNA(MATCH($D250,'Ejemplo inventario'!$A$6:$A$305,0)),"Bicicleta no registrada",IF($I250="","Sin documento",IF($I250=INDEX('Ejemplo inventario'!$D$6:$D$305,MATCH($D250,'Ejemplo inventario'!$A$6:$A$305,0)),"Propietario",IF(OR($I250=INDEX('Ejemplo inventario'!$F$6:$F$305,MATCH($D250,'Ejemplo inventario'!$A$6:$A$305,0)),$I250=INDEX('Ejemplo inventario'!$H$6:$H$305,MATCH($D250,'Ejemplo inventario'!$A$6:$A$305,0))),"Autorizado en la ficha","Otra persona")))))</f>
        <v/>
      </c>
      <c r="K250" s="11" t="n"/>
      <c r="L250" s="11" t="n"/>
      <c r="M250" s="11" t="n"/>
      <c r="N250" s="11" t="n"/>
      <c r="O250" s="14">
        <f>IF($D250="","",IF($J250="Bicicleta no registrada","Revisar: bicicleta sin ficha en el inventario",IF($G250="Salida no permitida","Revisar: intento de salida sin autorización (no salió)",IF($G250&lt;&gt;"Sale","",IF($J250="Propietario","",IF($J250="Autorizado en la ficha","Informativa: sale con un autorizado de la ficha",IF(OR($K250="Sí, por citófono o llamada",$K250="Sí, por escrito"),"Informativa: sale con otra persona, autorizada por el propietario",IF($J250="Sin documento","Revisar: sale sin documento y sin autorización","Revisar: sale con otra persona sin autorización del propietario"))))))))</f>
        <v/>
      </c>
      <c r="P250" s="14">
        <f>IF($O250="","",COUNTIF($O$7:$O250,"?*"))</f>
        <v/>
      </c>
    </row>
    <row r="251" ht="18" customHeight="1">
      <c r="A251" s="14">
        <f>IF(AND($B251="",$D251=""),"",ROW()-6)</f>
        <v/>
      </c>
      <c r="B251" s="13" t="n"/>
      <c r="C251" s="15" t="n"/>
      <c r="D251" s="11" t="n"/>
      <c r="E251" s="14">
        <f>IF($D251="","",IFERROR(INDEX('Ejemplo inventario'!$B$6:$B$305,MATCH($D251,'Ejemplo inventario'!$A$6:$A$305,0)),"Sin ficha"))</f>
        <v/>
      </c>
      <c r="F251" s="14">
        <f>IF($D251="","",IFERROR(INDEX('Ejemplo inventario'!$C$6:$C$305,MATCH($D251,'Ejemplo inventario'!$A$6:$A$305,0)),"Sin ficha"))</f>
        <v/>
      </c>
      <c r="G251" s="11" t="n"/>
      <c r="H251" s="11" t="n"/>
      <c r="I251" s="12" t="n"/>
      <c r="J251" s="14">
        <f>IF($D251="","",IF(ISNA(MATCH($D251,'Ejemplo inventario'!$A$6:$A$305,0)),"Bicicleta no registrada",IF($I251="","Sin documento",IF($I251=INDEX('Ejemplo inventario'!$D$6:$D$305,MATCH($D251,'Ejemplo inventario'!$A$6:$A$305,0)),"Propietario",IF(OR($I251=INDEX('Ejemplo inventario'!$F$6:$F$305,MATCH($D251,'Ejemplo inventario'!$A$6:$A$305,0)),$I251=INDEX('Ejemplo inventario'!$H$6:$H$305,MATCH($D251,'Ejemplo inventario'!$A$6:$A$305,0))),"Autorizado en la ficha","Otra persona")))))</f>
        <v/>
      </c>
      <c r="K251" s="11" t="n"/>
      <c r="L251" s="11" t="n"/>
      <c r="M251" s="11" t="n"/>
      <c r="N251" s="11" t="n"/>
      <c r="O251" s="14">
        <f>IF($D251="","",IF($J251="Bicicleta no registrada","Revisar: bicicleta sin ficha en el inventario",IF($G251="Salida no permitida","Revisar: intento de salida sin autorización (no salió)",IF($G251&lt;&gt;"Sale","",IF($J251="Propietario","",IF($J251="Autorizado en la ficha","Informativa: sale con un autorizado de la ficha",IF(OR($K251="Sí, por citófono o llamada",$K251="Sí, por escrito"),"Informativa: sale con otra persona, autorizada por el propietario",IF($J251="Sin documento","Revisar: sale sin documento y sin autorización","Revisar: sale con otra persona sin autorización del propietario"))))))))</f>
        <v/>
      </c>
      <c r="P251" s="14">
        <f>IF($O251="","",COUNTIF($O$7:$O251,"?*"))</f>
        <v/>
      </c>
    </row>
    <row r="252" ht="18" customHeight="1">
      <c r="A252" s="14">
        <f>IF(AND($B252="",$D252=""),"",ROW()-6)</f>
        <v/>
      </c>
      <c r="B252" s="13" t="n"/>
      <c r="C252" s="15" t="n"/>
      <c r="D252" s="11" t="n"/>
      <c r="E252" s="14">
        <f>IF($D252="","",IFERROR(INDEX('Ejemplo inventario'!$B$6:$B$305,MATCH($D252,'Ejemplo inventario'!$A$6:$A$305,0)),"Sin ficha"))</f>
        <v/>
      </c>
      <c r="F252" s="14">
        <f>IF($D252="","",IFERROR(INDEX('Ejemplo inventario'!$C$6:$C$305,MATCH($D252,'Ejemplo inventario'!$A$6:$A$305,0)),"Sin ficha"))</f>
        <v/>
      </c>
      <c r="G252" s="11" t="n"/>
      <c r="H252" s="11" t="n"/>
      <c r="I252" s="12" t="n"/>
      <c r="J252" s="14">
        <f>IF($D252="","",IF(ISNA(MATCH($D252,'Ejemplo inventario'!$A$6:$A$305,0)),"Bicicleta no registrada",IF($I252="","Sin documento",IF($I252=INDEX('Ejemplo inventario'!$D$6:$D$305,MATCH($D252,'Ejemplo inventario'!$A$6:$A$305,0)),"Propietario",IF(OR($I252=INDEX('Ejemplo inventario'!$F$6:$F$305,MATCH($D252,'Ejemplo inventario'!$A$6:$A$305,0)),$I252=INDEX('Ejemplo inventario'!$H$6:$H$305,MATCH($D252,'Ejemplo inventario'!$A$6:$A$305,0))),"Autorizado en la ficha","Otra persona")))))</f>
        <v/>
      </c>
      <c r="K252" s="11" t="n"/>
      <c r="L252" s="11" t="n"/>
      <c r="M252" s="11" t="n"/>
      <c r="N252" s="11" t="n"/>
      <c r="O252" s="14">
        <f>IF($D252="","",IF($J252="Bicicleta no registrada","Revisar: bicicleta sin ficha en el inventario",IF($G252="Salida no permitida","Revisar: intento de salida sin autorización (no salió)",IF($G252&lt;&gt;"Sale","",IF($J252="Propietario","",IF($J252="Autorizado en la ficha","Informativa: sale con un autorizado de la ficha",IF(OR($K252="Sí, por citófono o llamada",$K252="Sí, por escrito"),"Informativa: sale con otra persona, autorizada por el propietario",IF($J252="Sin documento","Revisar: sale sin documento y sin autorización","Revisar: sale con otra persona sin autorización del propietario"))))))))</f>
        <v/>
      </c>
      <c r="P252" s="14">
        <f>IF($O252="","",COUNTIF($O$7:$O252,"?*"))</f>
        <v/>
      </c>
    </row>
    <row r="253" ht="18" customHeight="1">
      <c r="A253" s="14">
        <f>IF(AND($B253="",$D253=""),"",ROW()-6)</f>
        <v/>
      </c>
      <c r="B253" s="13" t="n"/>
      <c r="C253" s="15" t="n"/>
      <c r="D253" s="11" t="n"/>
      <c r="E253" s="14">
        <f>IF($D253="","",IFERROR(INDEX('Ejemplo inventario'!$B$6:$B$305,MATCH($D253,'Ejemplo inventario'!$A$6:$A$305,0)),"Sin ficha"))</f>
        <v/>
      </c>
      <c r="F253" s="14">
        <f>IF($D253="","",IFERROR(INDEX('Ejemplo inventario'!$C$6:$C$305,MATCH($D253,'Ejemplo inventario'!$A$6:$A$305,0)),"Sin ficha"))</f>
        <v/>
      </c>
      <c r="G253" s="11" t="n"/>
      <c r="H253" s="11" t="n"/>
      <c r="I253" s="12" t="n"/>
      <c r="J253" s="14">
        <f>IF($D253="","",IF(ISNA(MATCH($D253,'Ejemplo inventario'!$A$6:$A$305,0)),"Bicicleta no registrada",IF($I253="","Sin documento",IF($I253=INDEX('Ejemplo inventario'!$D$6:$D$305,MATCH($D253,'Ejemplo inventario'!$A$6:$A$305,0)),"Propietario",IF(OR($I253=INDEX('Ejemplo inventario'!$F$6:$F$305,MATCH($D253,'Ejemplo inventario'!$A$6:$A$305,0)),$I253=INDEX('Ejemplo inventario'!$H$6:$H$305,MATCH($D253,'Ejemplo inventario'!$A$6:$A$305,0))),"Autorizado en la ficha","Otra persona")))))</f>
        <v/>
      </c>
      <c r="K253" s="11" t="n"/>
      <c r="L253" s="11" t="n"/>
      <c r="M253" s="11" t="n"/>
      <c r="N253" s="11" t="n"/>
      <c r="O253" s="14">
        <f>IF($D253="","",IF($J253="Bicicleta no registrada","Revisar: bicicleta sin ficha en el inventario",IF($G253="Salida no permitida","Revisar: intento de salida sin autorización (no salió)",IF($G253&lt;&gt;"Sale","",IF($J253="Propietario","",IF($J253="Autorizado en la ficha","Informativa: sale con un autorizado de la ficha",IF(OR($K253="Sí, por citófono o llamada",$K253="Sí, por escrito"),"Informativa: sale con otra persona, autorizada por el propietario",IF($J253="Sin documento","Revisar: sale sin documento y sin autorización","Revisar: sale con otra persona sin autorización del propietario"))))))))</f>
        <v/>
      </c>
      <c r="P253" s="14">
        <f>IF($O253="","",COUNTIF($O$7:$O253,"?*"))</f>
        <v/>
      </c>
    </row>
    <row r="254" ht="18" customHeight="1">
      <c r="A254" s="14">
        <f>IF(AND($B254="",$D254=""),"",ROW()-6)</f>
        <v/>
      </c>
      <c r="B254" s="13" t="n"/>
      <c r="C254" s="15" t="n"/>
      <c r="D254" s="11" t="n"/>
      <c r="E254" s="14">
        <f>IF($D254="","",IFERROR(INDEX('Ejemplo inventario'!$B$6:$B$305,MATCH($D254,'Ejemplo inventario'!$A$6:$A$305,0)),"Sin ficha"))</f>
        <v/>
      </c>
      <c r="F254" s="14">
        <f>IF($D254="","",IFERROR(INDEX('Ejemplo inventario'!$C$6:$C$305,MATCH($D254,'Ejemplo inventario'!$A$6:$A$305,0)),"Sin ficha"))</f>
        <v/>
      </c>
      <c r="G254" s="11" t="n"/>
      <c r="H254" s="11" t="n"/>
      <c r="I254" s="12" t="n"/>
      <c r="J254" s="14">
        <f>IF($D254="","",IF(ISNA(MATCH($D254,'Ejemplo inventario'!$A$6:$A$305,0)),"Bicicleta no registrada",IF($I254="","Sin documento",IF($I254=INDEX('Ejemplo inventario'!$D$6:$D$305,MATCH($D254,'Ejemplo inventario'!$A$6:$A$305,0)),"Propietario",IF(OR($I254=INDEX('Ejemplo inventario'!$F$6:$F$305,MATCH($D254,'Ejemplo inventario'!$A$6:$A$305,0)),$I254=INDEX('Ejemplo inventario'!$H$6:$H$305,MATCH($D254,'Ejemplo inventario'!$A$6:$A$305,0))),"Autorizado en la ficha","Otra persona")))))</f>
        <v/>
      </c>
      <c r="K254" s="11" t="n"/>
      <c r="L254" s="11" t="n"/>
      <c r="M254" s="11" t="n"/>
      <c r="N254" s="11" t="n"/>
      <c r="O254" s="14">
        <f>IF($D254="","",IF($J254="Bicicleta no registrada","Revisar: bicicleta sin ficha en el inventario",IF($G254="Salida no permitida","Revisar: intento de salida sin autorización (no salió)",IF($G254&lt;&gt;"Sale","",IF($J254="Propietario","",IF($J254="Autorizado en la ficha","Informativa: sale con un autorizado de la ficha",IF(OR($K254="Sí, por citófono o llamada",$K254="Sí, por escrito"),"Informativa: sale con otra persona, autorizada por el propietario",IF($J254="Sin documento","Revisar: sale sin documento y sin autorización","Revisar: sale con otra persona sin autorización del propietario"))))))))</f>
        <v/>
      </c>
      <c r="P254" s="14">
        <f>IF($O254="","",COUNTIF($O$7:$O254,"?*"))</f>
        <v/>
      </c>
    </row>
    <row r="255" ht="18" customHeight="1">
      <c r="A255" s="14">
        <f>IF(AND($B255="",$D255=""),"",ROW()-6)</f>
        <v/>
      </c>
      <c r="B255" s="13" t="n"/>
      <c r="C255" s="15" t="n"/>
      <c r="D255" s="11" t="n"/>
      <c r="E255" s="14">
        <f>IF($D255="","",IFERROR(INDEX('Ejemplo inventario'!$B$6:$B$305,MATCH($D255,'Ejemplo inventario'!$A$6:$A$305,0)),"Sin ficha"))</f>
        <v/>
      </c>
      <c r="F255" s="14">
        <f>IF($D255="","",IFERROR(INDEX('Ejemplo inventario'!$C$6:$C$305,MATCH($D255,'Ejemplo inventario'!$A$6:$A$305,0)),"Sin ficha"))</f>
        <v/>
      </c>
      <c r="G255" s="11" t="n"/>
      <c r="H255" s="11" t="n"/>
      <c r="I255" s="12" t="n"/>
      <c r="J255" s="14">
        <f>IF($D255="","",IF(ISNA(MATCH($D255,'Ejemplo inventario'!$A$6:$A$305,0)),"Bicicleta no registrada",IF($I255="","Sin documento",IF($I255=INDEX('Ejemplo inventario'!$D$6:$D$305,MATCH($D255,'Ejemplo inventario'!$A$6:$A$305,0)),"Propietario",IF(OR($I255=INDEX('Ejemplo inventario'!$F$6:$F$305,MATCH($D255,'Ejemplo inventario'!$A$6:$A$305,0)),$I255=INDEX('Ejemplo inventario'!$H$6:$H$305,MATCH($D255,'Ejemplo inventario'!$A$6:$A$305,0))),"Autorizado en la ficha","Otra persona")))))</f>
        <v/>
      </c>
      <c r="K255" s="11" t="n"/>
      <c r="L255" s="11" t="n"/>
      <c r="M255" s="11" t="n"/>
      <c r="N255" s="11" t="n"/>
      <c r="O255" s="14">
        <f>IF($D255="","",IF($J255="Bicicleta no registrada","Revisar: bicicleta sin ficha en el inventario",IF($G255="Salida no permitida","Revisar: intento de salida sin autorización (no salió)",IF($G255&lt;&gt;"Sale","",IF($J255="Propietario","",IF($J255="Autorizado en la ficha","Informativa: sale con un autorizado de la ficha",IF(OR($K255="Sí, por citófono o llamada",$K255="Sí, por escrito"),"Informativa: sale con otra persona, autorizada por el propietario",IF($J255="Sin documento","Revisar: sale sin documento y sin autorización","Revisar: sale con otra persona sin autorización del propietario"))))))))</f>
        <v/>
      </c>
      <c r="P255" s="14">
        <f>IF($O255="","",COUNTIF($O$7:$O255,"?*"))</f>
        <v/>
      </c>
    </row>
    <row r="256" ht="18" customHeight="1">
      <c r="A256" s="14">
        <f>IF(AND($B256="",$D256=""),"",ROW()-6)</f>
        <v/>
      </c>
      <c r="B256" s="13" t="n"/>
      <c r="C256" s="15" t="n"/>
      <c r="D256" s="11" t="n"/>
      <c r="E256" s="14">
        <f>IF($D256="","",IFERROR(INDEX('Ejemplo inventario'!$B$6:$B$305,MATCH($D256,'Ejemplo inventario'!$A$6:$A$305,0)),"Sin ficha"))</f>
        <v/>
      </c>
      <c r="F256" s="14">
        <f>IF($D256="","",IFERROR(INDEX('Ejemplo inventario'!$C$6:$C$305,MATCH($D256,'Ejemplo inventario'!$A$6:$A$305,0)),"Sin ficha"))</f>
        <v/>
      </c>
      <c r="G256" s="11" t="n"/>
      <c r="H256" s="11" t="n"/>
      <c r="I256" s="12" t="n"/>
      <c r="J256" s="14">
        <f>IF($D256="","",IF(ISNA(MATCH($D256,'Ejemplo inventario'!$A$6:$A$305,0)),"Bicicleta no registrada",IF($I256="","Sin documento",IF($I256=INDEX('Ejemplo inventario'!$D$6:$D$305,MATCH($D256,'Ejemplo inventario'!$A$6:$A$305,0)),"Propietario",IF(OR($I256=INDEX('Ejemplo inventario'!$F$6:$F$305,MATCH($D256,'Ejemplo inventario'!$A$6:$A$305,0)),$I256=INDEX('Ejemplo inventario'!$H$6:$H$305,MATCH($D256,'Ejemplo inventario'!$A$6:$A$305,0))),"Autorizado en la ficha","Otra persona")))))</f>
        <v/>
      </c>
      <c r="K256" s="11" t="n"/>
      <c r="L256" s="11" t="n"/>
      <c r="M256" s="11" t="n"/>
      <c r="N256" s="11" t="n"/>
      <c r="O256" s="14">
        <f>IF($D256="","",IF($J256="Bicicleta no registrada","Revisar: bicicleta sin ficha en el inventario",IF($G256="Salida no permitida","Revisar: intento de salida sin autorización (no salió)",IF($G256&lt;&gt;"Sale","",IF($J256="Propietario","",IF($J256="Autorizado en la ficha","Informativa: sale con un autorizado de la ficha",IF(OR($K256="Sí, por citófono o llamada",$K256="Sí, por escrito"),"Informativa: sale con otra persona, autorizada por el propietario",IF($J256="Sin documento","Revisar: sale sin documento y sin autorización","Revisar: sale con otra persona sin autorización del propietario"))))))))</f>
        <v/>
      </c>
      <c r="P256" s="14">
        <f>IF($O256="","",COUNTIF($O$7:$O256,"?*"))</f>
        <v/>
      </c>
    </row>
    <row r="257" ht="18" customHeight="1">
      <c r="A257" s="14">
        <f>IF(AND($B257="",$D257=""),"",ROW()-6)</f>
        <v/>
      </c>
      <c r="B257" s="13" t="n"/>
      <c r="C257" s="15" t="n"/>
      <c r="D257" s="11" t="n"/>
      <c r="E257" s="14">
        <f>IF($D257="","",IFERROR(INDEX('Ejemplo inventario'!$B$6:$B$305,MATCH($D257,'Ejemplo inventario'!$A$6:$A$305,0)),"Sin ficha"))</f>
        <v/>
      </c>
      <c r="F257" s="14">
        <f>IF($D257="","",IFERROR(INDEX('Ejemplo inventario'!$C$6:$C$305,MATCH($D257,'Ejemplo inventario'!$A$6:$A$305,0)),"Sin ficha"))</f>
        <v/>
      </c>
      <c r="G257" s="11" t="n"/>
      <c r="H257" s="11" t="n"/>
      <c r="I257" s="12" t="n"/>
      <c r="J257" s="14">
        <f>IF($D257="","",IF(ISNA(MATCH($D257,'Ejemplo inventario'!$A$6:$A$305,0)),"Bicicleta no registrada",IF($I257="","Sin documento",IF($I257=INDEX('Ejemplo inventario'!$D$6:$D$305,MATCH($D257,'Ejemplo inventario'!$A$6:$A$305,0)),"Propietario",IF(OR($I257=INDEX('Ejemplo inventario'!$F$6:$F$305,MATCH($D257,'Ejemplo inventario'!$A$6:$A$305,0)),$I257=INDEX('Ejemplo inventario'!$H$6:$H$305,MATCH($D257,'Ejemplo inventario'!$A$6:$A$305,0))),"Autorizado en la ficha","Otra persona")))))</f>
        <v/>
      </c>
      <c r="K257" s="11" t="n"/>
      <c r="L257" s="11" t="n"/>
      <c r="M257" s="11" t="n"/>
      <c r="N257" s="11" t="n"/>
      <c r="O257" s="14">
        <f>IF($D257="","",IF($J257="Bicicleta no registrada","Revisar: bicicleta sin ficha en el inventario",IF($G257="Salida no permitida","Revisar: intento de salida sin autorización (no salió)",IF($G257&lt;&gt;"Sale","",IF($J257="Propietario","",IF($J257="Autorizado en la ficha","Informativa: sale con un autorizado de la ficha",IF(OR($K257="Sí, por citófono o llamada",$K257="Sí, por escrito"),"Informativa: sale con otra persona, autorizada por el propietario",IF($J257="Sin documento","Revisar: sale sin documento y sin autorización","Revisar: sale con otra persona sin autorización del propietario"))))))))</f>
        <v/>
      </c>
      <c r="P257" s="14">
        <f>IF($O257="","",COUNTIF($O$7:$O257,"?*"))</f>
        <v/>
      </c>
    </row>
    <row r="258" ht="18" customHeight="1">
      <c r="A258" s="14">
        <f>IF(AND($B258="",$D258=""),"",ROW()-6)</f>
        <v/>
      </c>
      <c r="B258" s="13" t="n"/>
      <c r="C258" s="15" t="n"/>
      <c r="D258" s="11" t="n"/>
      <c r="E258" s="14">
        <f>IF($D258="","",IFERROR(INDEX('Ejemplo inventario'!$B$6:$B$305,MATCH($D258,'Ejemplo inventario'!$A$6:$A$305,0)),"Sin ficha"))</f>
        <v/>
      </c>
      <c r="F258" s="14">
        <f>IF($D258="","",IFERROR(INDEX('Ejemplo inventario'!$C$6:$C$305,MATCH($D258,'Ejemplo inventario'!$A$6:$A$305,0)),"Sin ficha"))</f>
        <v/>
      </c>
      <c r="G258" s="11" t="n"/>
      <c r="H258" s="11" t="n"/>
      <c r="I258" s="12" t="n"/>
      <c r="J258" s="14">
        <f>IF($D258="","",IF(ISNA(MATCH($D258,'Ejemplo inventario'!$A$6:$A$305,0)),"Bicicleta no registrada",IF($I258="","Sin documento",IF($I258=INDEX('Ejemplo inventario'!$D$6:$D$305,MATCH($D258,'Ejemplo inventario'!$A$6:$A$305,0)),"Propietario",IF(OR($I258=INDEX('Ejemplo inventario'!$F$6:$F$305,MATCH($D258,'Ejemplo inventario'!$A$6:$A$305,0)),$I258=INDEX('Ejemplo inventario'!$H$6:$H$305,MATCH($D258,'Ejemplo inventario'!$A$6:$A$305,0))),"Autorizado en la ficha","Otra persona")))))</f>
        <v/>
      </c>
      <c r="K258" s="11" t="n"/>
      <c r="L258" s="11" t="n"/>
      <c r="M258" s="11" t="n"/>
      <c r="N258" s="11" t="n"/>
      <c r="O258" s="14">
        <f>IF($D258="","",IF($J258="Bicicleta no registrada","Revisar: bicicleta sin ficha en el inventario",IF($G258="Salida no permitida","Revisar: intento de salida sin autorización (no salió)",IF($G258&lt;&gt;"Sale","",IF($J258="Propietario","",IF($J258="Autorizado en la ficha","Informativa: sale con un autorizado de la ficha",IF(OR($K258="Sí, por citófono o llamada",$K258="Sí, por escrito"),"Informativa: sale con otra persona, autorizada por el propietario",IF($J258="Sin documento","Revisar: sale sin documento y sin autorización","Revisar: sale con otra persona sin autorización del propietario"))))))))</f>
        <v/>
      </c>
      <c r="P258" s="14">
        <f>IF($O258="","",COUNTIF($O$7:$O258,"?*"))</f>
        <v/>
      </c>
    </row>
    <row r="259" ht="18" customHeight="1">
      <c r="A259" s="14">
        <f>IF(AND($B259="",$D259=""),"",ROW()-6)</f>
        <v/>
      </c>
      <c r="B259" s="13" t="n"/>
      <c r="C259" s="15" t="n"/>
      <c r="D259" s="11" t="n"/>
      <c r="E259" s="14">
        <f>IF($D259="","",IFERROR(INDEX('Ejemplo inventario'!$B$6:$B$305,MATCH($D259,'Ejemplo inventario'!$A$6:$A$305,0)),"Sin ficha"))</f>
        <v/>
      </c>
      <c r="F259" s="14">
        <f>IF($D259="","",IFERROR(INDEX('Ejemplo inventario'!$C$6:$C$305,MATCH($D259,'Ejemplo inventario'!$A$6:$A$305,0)),"Sin ficha"))</f>
        <v/>
      </c>
      <c r="G259" s="11" t="n"/>
      <c r="H259" s="11" t="n"/>
      <c r="I259" s="12" t="n"/>
      <c r="J259" s="14">
        <f>IF($D259="","",IF(ISNA(MATCH($D259,'Ejemplo inventario'!$A$6:$A$305,0)),"Bicicleta no registrada",IF($I259="","Sin documento",IF($I259=INDEX('Ejemplo inventario'!$D$6:$D$305,MATCH($D259,'Ejemplo inventario'!$A$6:$A$305,0)),"Propietario",IF(OR($I259=INDEX('Ejemplo inventario'!$F$6:$F$305,MATCH($D259,'Ejemplo inventario'!$A$6:$A$305,0)),$I259=INDEX('Ejemplo inventario'!$H$6:$H$305,MATCH($D259,'Ejemplo inventario'!$A$6:$A$305,0))),"Autorizado en la ficha","Otra persona")))))</f>
        <v/>
      </c>
      <c r="K259" s="11" t="n"/>
      <c r="L259" s="11" t="n"/>
      <c r="M259" s="11" t="n"/>
      <c r="N259" s="11" t="n"/>
      <c r="O259" s="14">
        <f>IF($D259="","",IF($J259="Bicicleta no registrada","Revisar: bicicleta sin ficha en el inventario",IF($G259="Salida no permitida","Revisar: intento de salida sin autorización (no salió)",IF($G259&lt;&gt;"Sale","",IF($J259="Propietario","",IF($J259="Autorizado en la ficha","Informativa: sale con un autorizado de la ficha",IF(OR($K259="Sí, por citófono o llamada",$K259="Sí, por escrito"),"Informativa: sale con otra persona, autorizada por el propietario",IF($J259="Sin documento","Revisar: sale sin documento y sin autorización","Revisar: sale con otra persona sin autorización del propietario"))))))))</f>
        <v/>
      </c>
      <c r="P259" s="14">
        <f>IF($O259="","",COUNTIF($O$7:$O259,"?*"))</f>
        <v/>
      </c>
    </row>
    <row r="260" ht="18" customHeight="1">
      <c r="A260" s="14">
        <f>IF(AND($B260="",$D260=""),"",ROW()-6)</f>
        <v/>
      </c>
      <c r="B260" s="13" t="n"/>
      <c r="C260" s="15" t="n"/>
      <c r="D260" s="11" t="n"/>
      <c r="E260" s="14">
        <f>IF($D260="","",IFERROR(INDEX('Ejemplo inventario'!$B$6:$B$305,MATCH($D260,'Ejemplo inventario'!$A$6:$A$305,0)),"Sin ficha"))</f>
        <v/>
      </c>
      <c r="F260" s="14">
        <f>IF($D260="","",IFERROR(INDEX('Ejemplo inventario'!$C$6:$C$305,MATCH($D260,'Ejemplo inventario'!$A$6:$A$305,0)),"Sin ficha"))</f>
        <v/>
      </c>
      <c r="G260" s="11" t="n"/>
      <c r="H260" s="11" t="n"/>
      <c r="I260" s="12" t="n"/>
      <c r="J260" s="14">
        <f>IF($D260="","",IF(ISNA(MATCH($D260,'Ejemplo inventario'!$A$6:$A$305,0)),"Bicicleta no registrada",IF($I260="","Sin documento",IF($I260=INDEX('Ejemplo inventario'!$D$6:$D$305,MATCH($D260,'Ejemplo inventario'!$A$6:$A$305,0)),"Propietario",IF(OR($I260=INDEX('Ejemplo inventario'!$F$6:$F$305,MATCH($D260,'Ejemplo inventario'!$A$6:$A$305,0)),$I260=INDEX('Ejemplo inventario'!$H$6:$H$305,MATCH($D260,'Ejemplo inventario'!$A$6:$A$305,0))),"Autorizado en la ficha","Otra persona")))))</f>
        <v/>
      </c>
      <c r="K260" s="11" t="n"/>
      <c r="L260" s="11" t="n"/>
      <c r="M260" s="11" t="n"/>
      <c r="N260" s="11" t="n"/>
      <c r="O260" s="14">
        <f>IF($D260="","",IF($J260="Bicicleta no registrada","Revisar: bicicleta sin ficha en el inventario",IF($G260="Salida no permitida","Revisar: intento de salida sin autorización (no salió)",IF($G260&lt;&gt;"Sale","",IF($J260="Propietario","",IF($J260="Autorizado en la ficha","Informativa: sale con un autorizado de la ficha",IF(OR($K260="Sí, por citófono o llamada",$K260="Sí, por escrito"),"Informativa: sale con otra persona, autorizada por el propietario",IF($J260="Sin documento","Revisar: sale sin documento y sin autorización","Revisar: sale con otra persona sin autorización del propietario"))))))))</f>
        <v/>
      </c>
      <c r="P260" s="14">
        <f>IF($O260="","",COUNTIF($O$7:$O260,"?*"))</f>
        <v/>
      </c>
    </row>
    <row r="261" ht="18" customHeight="1">
      <c r="A261" s="14">
        <f>IF(AND($B261="",$D261=""),"",ROW()-6)</f>
        <v/>
      </c>
      <c r="B261" s="13" t="n"/>
      <c r="C261" s="15" t="n"/>
      <c r="D261" s="11" t="n"/>
      <c r="E261" s="14">
        <f>IF($D261="","",IFERROR(INDEX('Ejemplo inventario'!$B$6:$B$305,MATCH($D261,'Ejemplo inventario'!$A$6:$A$305,0)),"Sin ficha"))</f>
        <v/>
      </c>
      <c r="F261" s="14">
        <f>IF($D261="","",IFERROR(INDEX('Ejemplo inventario'!$C$6:$C$305,MATCH($D261,'Ejemplo inventario'!$A$6:$A$305,0)),"Sin ficha"))</f>
        <v/>
      </c>
      <c r="G261" s="11" t="n"/>
      <c r="H261" s="11" t="n"/>
      <c r="I261" s="12" t="n"/>
      <c r="J261" s="14">
        <f>IF($D261="","",IF(ISNA(MATCH($D261,'Ejemplo inventario'!$A$6:$A$305,0)),"Bicicleta no registrada",IF($I261="","Sin documento",IF($I261=INDEX('Ejemplo inventario'!$D$6:$D$305,MATCH($D261,'Ejemplo inventario'!$A$6:$A$305,0)),"Propietario",IF(OR($I261=INDEX('Ejemplo inventario'!$F$6:$F$305,MATCH($D261,'Ejemplo inventario'!$A$6:$A$305,0)),$I261=INDEX('Ejemplo inventario'!$H$6:$H$305,MATCH($D261,'Ejemplo inventario'!$A$6:$A$305,0))),"Autorizado en la ficha","Otra persona")))))</f>
        <v/>
      </c>
      <c r="K261" s="11" t="n"/>
      <c r="L261" s="11" t="n"/>
      <c r="M261" s="11" t="n"/>
      <c r="N261" s="11" t="n"/>
      <c r="O261" s="14">
        <f>IF($D261="","",IF($J261="Bicicleta no registrada","Revisar: bicicleta sin ficha en el inventario",IF($G261="Salida no permitida","Revisar: intento de salida sin autorización (no salió)",IF($G261&lt;&gt;"Sale","",IF($J261="Propietario","",IF($J261="Autorizado en la ficha","Informativa: sale con un autorizado de la ficha",IF(OR($K261="Sí, por citófono o llamada",$K261="Sí, por escrito"),"Informativa: sale con otra persona, autorizada por el propietario",IF($J261="Sin documento","Revisar: sale sin documento y sin autorización","Revisar: sale con otra persona sin autorización del propietario"))))))))</f>
        <v/>
      </c>
      <c r="P261" s="14">
        <f>IF($O261="","",COUNTIF($O$7:$O261,"?*"))</f>
        <v/>
      </c>
    </row>
    <row r="262" ht="18" customHeight="1">
      <c r="A262" s="14">
        <f>IF(AND($B262="",$D262=""),"",ROW()-6)</f>
        <v/>
      </c>
      <c r="B262" s="13" t="n"/>
      <c r="C262" s="15" t="n"/>
      <c r="D262" s="11" t="n"/>
      <c r="E262" s="14">
        <f>IF($D262="","",IFERROR(INDEX('Ejemplo inventario'!$B$6:$B$305,MATCH($D262,'Ejemplo inventario'!$A$6:$A$305,0)),"Sin ficha"))</f>
        <v/>
      </c>
      <c r="F262" s="14">
        <f>IF($D262="","",IFERROR(INDEX('Ejemplo inventario'!$C$6:$C$305,MATCH($D262,'Ejemplo inventario'!$A$6:$A$305,0)),"Sin ficha"))</f>
        <v/>
      </c>
      <c r="G262" s="11" t="n"/>
      <c r="H262" s="11" t="n"/>
      <c r="I262" s="12" t="n"/>
      <c r="J262" s="14">
        <f>IF($D262="","",IF(ISNA(MATCH($D262,'Ejemplo inventario'!$A$6:$A$305,0)),"Bicicleta no registrada",IF($I262="","Sin documento",IF($I262=INDEX('Ejemplo inventario'!$D$6:$D$305,MATCH($D262,'Ejemplo inventario'!$A$6:$A$305,0)),"Propietario",IF(OR($I262=INDEX('Ejemplo inventario'!$F$6:$F$305,MATCH($D262,'Ejemplo inventario'!$A$6:$A$305,0)),$I262=INDEX('Ejemplo inventario'!$H$6:$H$305,MATCH($D262,'Ejemplo inventario'!$A$6:$A$305,0))),"Autorizado en la ficha","Otra persona")))))</f>
        <v/>
      </c>
      <c r="K262" s="11" t="n"/>
      <c r="L262" s="11" t="n"/>
      <c r="M262" s="11" t="n"/>
      <c r="N262" s="11" t="n"/>
      <c r="O262" s="14">
        <f>IF($D262="","",IF($J262="Bicicleta no registrada","Revisar: bicicleta sin ficha en el inventario",IF($G262="Salida no permitida","Revisar: intento de salida sin autorización (no salió)",IF($G262&lt;&gt;"Sale","",IF($J262="Propietario","",IF($J262="Autorizado en la ficha","Informativa: sale con un autorizado de la ficha",IF(OR($K262="Sí, por citófono o llamada",$K262="Sí, por escrito"),"Informativa: sale con otra persona, autorizada por el propietario",IF($J262="Sin documento","Revisar: sale sin documento y sin autorización","Revisar: sale con otra persona sin autorización del propietario"))))))))</f>
        <v/>
      </c>
      <c r="P262" s="14">
        <f>IF($O262="","",COUNTIF($O$7:$O262,"?*"))</f>
        <v/>
      </c>
    </row>
    <row r="263" ht="18" customHeight="1">
      <c r="A263" s="14">
        <f>IF(AND($B263="",$D263=""),"",ROW()-6)</f>
        <v/>
      </c>
      <c r="B263" s="13" t="n"/>
      <c r="C263" s="15" t="n"/>
      <c r="D263" s="11" t="n"/>
      <c r="E263" s="14">
        <f>IF($D263="","",IFERROR(INDEX('Ejemplo inventario'!$B$6:$B$305,MATCH($D263,'Ejemplo inventario'!$A$6:$A$305,0)),"Sin ficha"))</f>
        <v/>
      </c>
      <c r="F263" s="14">
        <f>IF($D263="","",IFERROR(INDEX('Ejemplo inventario'!$C$6:$C$305,MATCH($D263,'Ejemplo inventario'!$A$6:$A$305,0)),"Sin ficha"))</f>
        <v/>
      </c>
      <c r="G263" s="11" t="n"/>
      <c r="H263" s="11" t="n"/>
      <c r="I263" s="12" t="n"/>
      <c r="J263" s="14">
        <f>IF($D263="","",IF(ISNA(MATCH($D263,'Ejemplo inventario'!$A$6:$A$305,0)),"Bicicleta no registrada",IF($I263="","Sin documento",IF($I263=INDEX('Ejemplo inventario'!$D$6:$D$305,MATCH($D263,'Ejemplo inventario'!$A$6:$A$305,0)),"Propietario",IF(OR($I263=INDEX('Ejemplo inventario'!$F$6:$F$305,MATCH($D263,'Ejemplo inventario'!$A$6:$A$305,0)),$I263=INDEX('Ejemplo inventario'!$H$6:$H$305,MATCH($D263,'Ejemplo inventario'!$A$6:$A$305,0))),"Autorizado en la ficha","Otra persona")))))</f>
        <v/>
      </c>
      <c r="K263" s="11" t="n"/>
      <c r="L263" s="11" t="n"/>
      <c r="M263" s="11" t="n"/>
      <c r="N263" s="11" t="n"/>
      <c r="O263" s="14">
        <f>IF($D263="","",IF($J263="Bicicleta no registrada","Revisar: bicicleta sin ficha en el inventario",IF($G263="Salida no permitida","Revisar: intento de salida sin autorización (no salió)",IF($G263&lt;&gt;"Sale","",IF($J263="Propietario","",IF($J263="Autorizado en la ficha","Informativa: sale con un autorizado de la ficha",IF(OR($K263="Sí, por citófono o llamada",$K263="Sí, por escrito"),"Informativa: sale con otra persona, autorizada por el propietario",IF($J263="Sin documento","Revisar: sale sin documento y sin autorización","Revisar: sale con otra persona sin autorización del propietario"))))))))</f>
        <v/>
      </c>
      <c r="P263" s="14">
        <f>IF($O263="","",COUNTIF($O$7:$O263,"?*"))</f>
        <v/>
      </c>
    </row>
    <row r="264" ht="18" customHeight="1">
      <c r="A264" s="14">
        <f>IF(AND($B264="",$D264=""),"",ROW()-6)</f>
        <v/>
      </c>
      <c r="B264" s="13" t="n"/>
      <c r="C264" s="15" t="n"/>
      <c r="D264" s="11" t="n"/>
      <c r="E264" s="14">
        <f>IF($D264="","",IFERROR(INDEX('Ejemplo inventario'!$B$6:$B$305,MATCH($D264,'Ejemplo inventario'!$A$6:$A$305,0)),"Sin ficha"))</f>
        <v/>
      </c>
      <c r="F264" s="14">
        <f>IF($D264="","",IFERROR(INDEX('Ejemplo inventario'!$C$6:$C$305,MATCH($D264,'Ejemplo inventario'!$A$6:$A$305,0)),"Sin ficha"))</f>
        <v/>
      </c>
      <c r="G264" s="11" t="n"/>
      <c r="H264" s="11" t="n"/>
      <c r="I264" s="12" t="n"/>
      <c r="J264" s="14">
        <f>IF($D264="","",IF(ISNA(MATCH($D264,'Ejemplo inventario'!$A$6:$A$305,0)),"Bicicleta no registrada",IF($I264="","Sin documento",IF($I264=INDEX('Ejemplo inventario'!$D$6:$D$305,MATCH($D264,'Ejemplo inventario'!$A$6:$A$305,0)),"Propietario",IF(OR($I264=INDEX('Ejemplo inventario'!$F$6:$F$305,MATCH($D264,'Ejemplo inventario'!$A$6:$A$305,0)),$I264=INDEX('Ejemplo inventario'!$H$6:$H$305,MATCH($D264,'Ejemplo inventario'!$A$6:$A$305,0))),"Autorizado en la ficha","Otra persona")))))</f>
        <v/>
      </c>
      <c r="K264" s="11" t="n"/>
      <c r="L264" s="11" t="n"/>
      <c r="M264" s="11" t="n"/>
      <c r="N264" s="11" t="n"/>
      <c r="O264" s="14">
        <f>IF($D264="","",IF($J264="Bicicleta no registrada","Revisar: bicicleta sin ficha en el inventario",IF($G264="Salida no permitida","Revisar: intento de salida sin autorización (no salió)",IF($G264&lt;&gt;"Sale","",IF($J264="Propietario","",IF($J264="Autorizado en la ficha","Informativa: sale con un autorizado de la ficha",IF(OR($K264="Sí, por citófono o llamada",$K264="Sí, por escrito"),"Informativa: sale con otra persona, autorizada por el propietario",IF($J264="Sin documento","Revisar: sale sin documento y sin autorización","Revisar: sale con otra persona sin autorización del propietario"))))))))</f>
        <v/>
      </c>
      <c r="P264" s="14">
        <f>IF($O264="","",COUNTIF($O$7:$O264,"?*"))</f>
        <v/>
      </c>
    </row>
    <row r="265" ht="18" customHeight="1">
      <c r="A265" s="14">
        <f>IF(AND($B265="",$D265=""),"",ROW()-6)</f>
        <v/>
      </c>
      <c r="B265" s="13" t="n"/>
      <c r="C265" s="15" t="n"/>
      <c r="D265" s="11" t="n"/>
      <c r="E265" s="14">
        <f>IF($D265="","",IFERROR(INDEX('Ejemplo inventario'!$B$6:$B$305,MATCH($D265,'Ejemplo inventario'!$A$6:$A$305,0)),"Sin ficha"))</f>
        <v/>
      </c>
      <c r="F265" s="14">
        <f>IF($D265="","",IFERROR(INDEX('Ejemplo inventario'!$C$6:$C$305,MATCH($D265,'Ejemplo inventario'!$A$6:$A$305,0)),"Sin ficha"))</f>
        <v/>
      </c>
      <c r="G265" s="11" t="n"/>
      <c r="H265" s="11" t="n"/>
      <c r="I265" s="12" t="n"/>
      <c r="J265" s="14">
        <f>IF($D265="","",IF(ISNA(MATCH($D265,'Ejemplo inventario'!$A$6:$A$305,0)),"Bicicleta no registrada",IF($I265="","Sin documento",IF($I265=INDEX('Ejemplo inventario'!$D$6:$D$305,MATCH($D265,'Ejemplo inventario'!$A$6:$A$305,0)),"Propietario",IF(OR($I265=INDEX('Ejemplo inventario'!$F$6:$F$305,MATCH($D265,'Ejemplo inventario'!$A$6:$A$305,0)),$I265=INDEX('Ejemplo inventario'!$H$6:$H$305,MATCH($D265,'Ejemplo inventario'!$A$6:$A$305,0))),"Autorizado en la ficha","Otra persona")))))</f>
        <v/>
      </c>
      <c r="K265" s="11" t="n"/>
      <c r="L265" s="11" t="n"/>
      <c r="M265" s="11" t="n"/>
      <c r="N265" s="11" t="n"/>
      <c r="O265" s="14">
        <f>IF($D265="","",IF($J265="Bicicleta no registrada","Revisar: bicicleta sin ficha en el inventario",IF($G265="Salida no permitida","Revisar: intento de salida sin autorización (no salió)",IF($G265&lt;&gt;"Sale","",IF($J265="Propietario","",IF($J265="Autorizado en la ficha","Informativa: sale con un autorizado de la ficha",IF(OR($K265="Sí, por citófono o llamada",$K265="Sí, por escrito"),"Informativa: sale con otra persona, autorizada por el propietario",IF($J265="Sin documento","Revisar: sale sin documento y sin autorización","Revisar: sale con otra persona sin autorización del propietario"))))))))</f>
        <v/>
      </c>
      <c r="P265" s="14">
        <f>IF($O265="","",COUNTIF($O$7:$O265,"?*"))</f>
        <v/>
      </c>
    </row>
    <row r="266" ht="18" customHeight="1">
      <c r="A266" s="14">
        <f>IF(AND($B266="",$D266=""),"",ROW()-6)</f>
        <v/>
      </c>
      <c r="B266" s="13" t="n"/>
      <c r="C266" s="15" t="n"/>
      <c r="D266" s="11" t="n"/>
      <c r="E266" s="14">
        <f>IF($D266="","",IFERROR(INDEX('Ejemplo inventario'!$B$6:$B$305,MATCH($D266,'Ejemplo inventario'!$A$6:$A$305,0)),"Sin ficha"))</f>
        <v/>
      </c>
      <c r="F266" s="14">
        <f>IF($D266="","",IFERROR(INDEX('Ejemplo inventario'!$C$6:$C$305,MATCH($D266,'Ejemplo inventario'!$A$6:$A$305,0)),"Sin ficha"))</f>
        <v/>
      </c>
      <c r="G266" s="11" t="n"/>
      <c r="H266" s="11" t="n"/>
      <c r="I266" s="12" t="n"/>
      <c r="J266" s="14">
        <f>IF($D266="","",IF(ISNA(MATCH($D266,'Ejemplo inventario'!$A$6:$A$305,0)),"Bicicleta no registrada",IF($I266="","Sin documento",IF($I266=INDEX('Ejemplo inventario'!$D$6:$D$305,MATCH($D266,'Ejemplo inventario'!$A$6:$A$305,0)),"Propietario",IF(OR($I266=INDEX('Ejemplo inventario'!$F$6:$F$305,MATCH($D266,'Ejemplo inventario'!$A$6:$A$305,0)),$I266=INDEX('Ejemplo inventario'!$H$6:$H$305,MATCH($D266,'Ejemplo inventario'!$A$6:$A$305,0))),"Autorizado en la ficha","Otra persona")))))</f>
        <v/>
      </c>
      <c r="K266" s="11" t="n"/>
      <c r="L266" s="11" t="n"/>
      <c r="M266" s="11" t="n"/>
      <c r="N266" s="11" t="n"/>
      <c r="O266" s="14">
        <f>IF($D266="","",IF($J266="Bicicleta no registrada","Revisar: bicicleta sin ficha en el inventario",IF($G266="Salida no permitida","Revisar: intento de salida sin autorización (no salió)",IF($G266&lt;&gt;"Sale","",IF($J266="Propietario","",IF($J266="Autorizado en la ficha","Informativa: sale con un autorizado de la ficha",IF(OR($K266="Sí, por citófono o llamada",$K266="Sí, por escrito"),"Informativa: sale con otra persona, autorizada por el propietario",IF($J266="Sin documento","Revisar: sale sin documento y sin autorización","Revisar: sale con otra persona sin autorización del propietario"))))))))</f>
        <v/>
      </c>
      <c r="P266" s="14">
        <f>IF($O266="","",COUNTIF($O$7:$O266,"?*"))</f>
        <v/>
      </c>
    </row>
    <row r="267" ht="18" customHeight="1">
      <c r="A267" s="14">
        <f>IF(AND($B267="",$D267=""),"",ROW()-6)</f>
        <v/>
      </c>
      <c r="B267" s="13" t="n"/>
      <c r="C267" s="15" t="n"/>
      <c r="D267" s="11" t="n"/>
      <c r="E267" s="14">
        <f>IF($D267="","",IFERROR(INDEX('Ejemplo inventario'!$B$6:$B$305,MATCH($D267,'Ejemplo inventario'!$A$6:$A$305,0)),"Sin ficha"))</f>
        <v/>
      </c>
      <c r="F267" s="14">
        <f>IF($D267="","",IFERROR(INDEX('Ejemplo inventario'!$C$6:$C$305,MATCH($D267,'Ejemplo inventario'!$A$6:$A$305,0)),"Sin ficha"))</f>
        <v/>
      </c>
      <c r="G267" s="11" t="n"/>
      <c r="H267" s="11" t="n"/>
      <c r="I267" s="12" t="n"/>
      <c r="J267" s="14">
        <f>IF($D267="","",IF(ISNA(MATCH($D267,'Ejemplo inventario'!$A$6:$A$305,0)),"Bicicleta no registrada",IF($I267="","Sin documento",IF($I267=INDEX('Ejemplo inventario'!$D$6:$D$305,MATCH($D267,'Ejemplo inventario'!$A$6:$A$305,0)),"Propietario",IF(OR($I267=INDEX('Ejemplo inventario'!$F$6:$F$305,MATCH($D267,'Ejemplo inventario'!$A$6:$A$305,0)),$I267=INDEX('Ejemplo inventario'!$H$6:$H$305,MATCH($D267,'Ejemplo inventario'!$A$6:$A$305,0))),"Autorizado en la ficha","Otra persona")))))</f>
        <v/>
      </c>
      <c r="K267" s="11" t="n"/>
      <c r="L267" s="11" t="n"/>
      <c r="M267" s="11" t="n"/>
      <c r="N267" s="11" t="n"/>
      <c r="O267" s="14">
        <f>IF($D267="","",IF($J267="Bicicleta no registrada","Revisar: bicicleta sin ficha en el inventario",IF($G267="Salida no permitida","Revisar: intento de salida sin autorización (no salió)",IF($G267&lt;&gt;"Sale","",IF($J267="Propietario","",IF($J267="Autorizado en la ficha","Informativa: sale con un autorizado de la ficha",IF(OR($K267="Sí, por citófono o llamada",$K267="Sí, por escrito"),"Informativa: sale con otra persona, autorizada por el propietario",IF($J267="Sin documento","Revisar: sale sin documento y sin autorización","Revisar: sale con otra persona sin autorización del propietario"))))))))</f>
        <v/>
      </c>
      <c r="P267" s="14">
        <f>IF($O267="","",COUNTIF($O$7:$O267,"?*"))</f>
        <v/>
      </c>
    </row>
    <row r="268" ht="18" customHeight="1">
      <c r="A268" s="14">
        <f>IF(AND($B268="",$D268=""),"",ROW()-6)</f>
        <v/>
      </c>
      <c r="B268" s="13" t="n"/>
      <c r="C268" s="15" t="n"/>
      <c r="D268" s="11" t="n"/>
      <c r="E268" s="14">
        <f>IF($D268="","",IFERROR(INDEX('Ejemplo inventario'!$B$6:$B$305,MATCH($D268,'Ejemplo inventario'!$A$6:$A$305,0)),"Sin ficha"))</f>
        <v/>
      </c>
      <c r="F268" s="14">
        <f>IF($D268="","",IFERROR(INDEX('Ejemplo inventario'!$C$6:$C$305,MATCH($D268,'Ejemplo inventario'!$A$6:$A$305,0)),"Sin ficha"))</f>
        <v/>
      </c>
      <c r="G268" s="11" t="n"/>
      <c r="H268" s="11" t="n"/>
      <c r="I268" s="12" t="n"/>
      <c r="J268" s="14">
        <f>IF($D268="","",IF(ISNA(MATCH($D268,'Ejemplo inventario'!$A$6:$A$305,0)),"Bicicleta no registrada",IF($I268="","Sin documento",IF($I268=INDEX('Ejemplo inventario'!$D$6:$D$305,MATCH($D268,'Ejemplo inventario'!$A$6:$A$305,0)),"Propietario",IF(OR($I268=INDEX('Ejemplo inventario'!$F$6:$F$305,MATCH($D268,'Ejemplo inventario'!$A$6:$A$305,0)),$I268=INDEX('Ejemplo inventario'!$H$6:$H$305,MATCH($D268,'Ejemplo inventario'!$A$6:$A$305,0))),"Autorizado en la ficha","Otra persona")))))</f>
        <v/>
      </c>
      <c r="K268" s="11" t="n"/>
      <c r="L268" s="11" t="n"/>
      <c r="M268" s="11" t="n"/>
      <c r="N268" s="11" t="n"/>
      <c r="O268" s="14">
        <f>IF($D268="","",IF($J268="Bicicleta no registrada","Revisar: bicicleta sin ficha en el inventario",IF($G268="Salida no permitida","Revisar: intento de salida sin autorización (no salió)",IF($G268&lt;&gt;"Sale","",IF($J268="Propietario","",IF($J268="Autorizado en la ficha","Informativa: sale con un autorizado de la ficha",IF(OR($K268="Sí, por citófono o llamada",$K268="Sí, por escrito"),"Informativa: sale con otra persona, autorizada por el propietario",IF($J268="Sin documento","Revisar: sale sin documento y sin autorización","Revisar: sale con otra persona sin autorización del propietario"))))))))</f>
        <v/>
      </c>
      <c r="P268" s="14">
        <f>IF($O268="","",COUNTIF($O$7:$O268,"?*"))</f>
        <v/>
      </c>
    </row>
    <row r="269" ht="18" customHeight="1">
      <c r="A269" s="14">
        <f>IF(AND($B269="",$D269=""),"",ROW()-6)</f>
        <v/>
      </c>
      <c r="B269" s="13" t="n"/>
      <c r="C269" s="15" t="n"/>
      <c r="D269" s="11" t="n"/>
      <c r="E269" s="14">
        <f>IF($D269="","",IFERROR(INDEX('Ejemplo inventario'!$B$6:$B$305,MATCH($D269,'Ejemplo inventario'!$A$6:$A$305,0)),"Sin ficha"))</f>
        <v/>
      </c>
      <c r="F269" s="14">
        <f>IF($D269="","",IFERROR(INDEX('Ejemplo inventario'!$C$6:$C$305,MATCH($D269,'Ejemplo inventario'!$A$6:$A$305,0)),"Sin ficha"))</f>
        <v/>
      </c>
      <c r="G269" s="11" t="n"/>
      <c r="H269" s="11" t="n"/>
      <c r="I269" s="12" t="n"/>
      <c r="J269" s="14">
        <f>IF($D269="","",IF(ISNA(MATCH($D269,'Ejemplo inventario'!$A$6:$A$305,0)),"Bicicleta no registrada",IF($I269="","Sin documento",IF($I269=INDEX('Ejemplo inventario'!$D$6:$D$305,MATCH($D269,'Ejemplo inventario'!$A$6:$A$305,0)),"Propietario",IF(OR($I269=INDEX('Ejemplo inventario'!$F$6:$F$305,MATCH($D269,'Ejemplo inventario'!$A$6:$A$305,0)),$I269=INDEX('Ejemplo inventario'!$H$6:$H$305,MATCH($D269,'Ejemplo inventario'!$A$6:$A$305,0))),"Autorizado en la ficha","Otra persona")))))</f>
        <v/>
      </c>
      <c r="K269" s="11" t="n"/>
      <c r="L269" s="11" t="n"/>
      <c r="M269" s="11" t="n"/>
      <c r="N269" s="11" t="n"/>
      <c r="O269" s="14">
        <f>IF($D269="","",IF($J269="Bicicleta no registrada","Revisar: bicicleta sin ficha en el inventario",IF($G269="Salida no permitida","Revisar: intento de salida sin autorización (no salió)",IF($G269&lt;&gt;"Sale","",IF($J269="Propietario","",IF($J269="Autorizado en la ficha","Informativa: sale con un autorizado de la ficha",IF(OR($K269="Sí, por citófono o llamada",$K269="Sí, por escrito"),"Informativa: sale con otra persona, autorizada por el propietario",IF($J269="Sin documento","Revisar: sale sin documento y sin autorización","Revisar: sale con otra persona sin autorización del propietario"))))))))</f>
        <v/>
      </c>
      <c r="P269" s="14">
        <f>IF($O269="","",COUNTIF($O$7:$O269,"?*"))</f>
        <v/>
      </c>
    </row>
    <row r="270" ht="18" customHeight="1">
      <c r="A270" s="14">
        <f>IF(AND($B270="",$D270=""),"",ROW()-6)</f>
        <v/>
      </c>
      <c r="B270" s="13" t="n"/>
      <c r="C270" s="15" t="n"/>
      <c r="D270" s="11" t="n"/>
      <c r="E270" s="14">
        <f>IF($D270="","",IFERROR(INDEX('Ejemplo inventario'!$B$6:$B$305,MATCH($D270,'Ejemplo inventario'!$A$6:$A$305,0)),"Sin ficha"))</f>
        <v/>
      </c>
      <c r="F270" s="14">
        <f>IF($D270="","",IFERROR(INDEX('Ejemplo inventario'!$C$6:$C$305,MATCH($D270,'Ejemplo inventario'!$A$6:$A$305,0)),"Sin ficha"))</f>
        <v/>
      </c>
      <c r="G270" s="11" t="n"/>
      <c r="H270" s="11" t="n"/>
      <c r="I270" s="12" t="n"/>
      <c r="J270" s="14">
        <f>IF($D270="","",IF(ISNA(MATCH($D270,'Ejemplo inventario'!$A$6:$A$305,0)),"Bicicleta no registrada",IF($I270="","Sin documento",IF($I270=INDEX('Ejemplo inventario'!$D$6:$D$305,MATCH($D270,'Ejemplo inventario'!$A$6:$A$305,0)),"Propietario",IF(OR($I270=INDEX('Ejemplo inventario'!$F$6:$F$305,MATCH($D270,'Ejemplo inventario'!$A$6:$A$305,0)),$I270=INDEX('Ejemplo inventario'!$H$6:$H$305,MATCH($D270,'Ejemplo inventario'!$A$6:$A$305,0))),"Autorizado en la ficha","Otra persona")))))</f>
        <v/>
      </c>
      <c r="K270" s="11" t="n"/>
      <c r="L270" s="11" t="n"/>
      <c r="M270" s="11" t="n"/>
      <c r="N270" s="11" t="n"/>
      <c r="O270" s="14">
        <f>IF($D270="","",IF($J270="Bicicleta no registrada","Revisar: bicicleta sin ficha en el inventario",IF($G270="Salida no permitida","Revisar: intento de salida sin autorización (no salió)",IF($G270&lt;&gt;"Sale","",IF($J270="Propietario","",IF($J270="Autorizado en la ficha","Informativa: sale con un autorizado de la ficha",IF(OR($K270="Sí, por citófono o llamada",$K270="Sí, por escrito"),"Informativa: sale con otra persona, autorizada por el propietario",IF($J270="Sin documento","Revisar: sale sin documento y sin autorización","Revisar: sale con otra persona sin autorización del propietario"))))))))</f>
        <v/>
      </c>
      <c r="P270" s="14">
        <f>IF($O270="","",COUNTIF($O$7:$O270,"?*"))</f>
        <v/>
      </c>
    </row>
    <row r="271" ht="18" customHeight="1">
      <c r="A271" s="14">
        <f>IF(AND($B271="",$D271=""),"",ROW()-6)</f>
        <v/>
      </c>
      <c r="B271" s="13" t="n"/>
      <c r="C271" s="15" t="n"/>
      <c r="D271" s="11" t="n"/>
      <c r="E271" s="14">
        <f>IF($D271="","",IFERROR(INDEX('Ejemplo inventario'!$B$6:$B$305,MATCH($D271,'Ejemplo inventario'!$A$6:$A$305,0)),"Sin ficha"))</f>
        <v/>
      </c>
      <c r="F271" s="14">
        <f>IF($D271="","",IFERROR(INDEX('Ejemplo inventario'!$C$6:$C$305,MATCH($D271,'Ejemplo inventario'!$A$6:$A$305,0)),"Sin ficha"))</f>
        <v/>
      </c>
      <c r="G271" s="11" t="n"/>
      <c r="H271" s="11" t="n"/>
      <c r="I271" s="12" t="n"/>
      <c r="J271" s="14">
        <f>IF($D271="","",IF(ISNA(MATCH($D271,'Ejemplo inventario'!$A$6:$A$305,0)),"Bicicleta no registrada",IF($I271="","Sin documento",IF($I271=INDEX('Ejemplo inventario'!$D$6:$D$305,MATCH($D271,'Ejemplo inventario'!$A$6:$A$305,0)),"Propietario",IF(OR($I271=INDEX('Ejemplo inventario'!$F$6:$F$305,MATCH($D271,'Ejemplo inventario'!$A$6:$A$305,0)),$I271=INDEX('Ejemplo inventario'!$H$6:$H$305,MATCH($D271,'Ejemplo inventario'!$A$6:$A$305,0))),"Autorizado en la ficha","Otra persona")))))</f>
        <v/>
      </c>
      <c r="K271" s="11" t="n"/>
      <c r="L271" s="11" t="n"/>
      <c r="M271" s="11" t="n"/>
      <c r="N271" s="11" t="n"/>
      <c r="O271" s="14">
        <f>IF($D271="","",IF($J271="Bicicleta no registrada","Revisar: bicicleta sin ficha en el inventario",IF($G271="Salida no permitida","Revisar: intento de salida sin autorización (no salió)",IF($G271&lt;&gt;"Sale","",IF($J271="Propietario","",IF($J271="Autorizado en la ficha","Informativa: sale con un autorizado de la ficha",IF(OR($K271="Sí, por citófono o llamada",$K271="Sí, por escrito"),"Informativa: sale con otra persona, autorizada por el propietario",IF($J271="Sin documento","Revisar: sale sin documento y sin autorización","Revisar: sale con otra persona sin autorización del propietario"))))))))</f>
        <v/>
      </c>
      <c r="P271" s="14">
        <f>IF($O271="","",COUNTIF($O$7:$O271,"?*"))</f>
        <v/>
      </c>
    </row>
    <row r="272" ht="18" customHeight="1">
      <c r="A272" s="14">
        <f>IF(AND($B272="",$D272=""),"",ROW()-6)</f>
        <v/>
      </c>
      <c r="B272" s="13" t="n"/>
      <c r="C272" s="15" t="n"/>
      <c r="D272" s="11" t="n"/>
      <c r="E272" s="14">
        <f>IF($D272="","",IFERROR(INDEX('Ejemplo inventario'!$B$6:$B$305,MATCH($D272,'Ejemplo inventario'!$A$6:$A$305,0)),"Sin ficha"))</f>
        <v/>
      </c>
      <c r="F272" s="14">
        <f>IF($D272="","",IFERROR(INDEX('Ejemplo inventario'!$C$6:$C$305,MATCH($D272,'Ejemplo inventario'!$A$6:$A$305,0)),"Sin ficha"))</f>
        <v/>
      </c>
      <c r="G272" s="11" t="n"/>
      <c r="H272" s="11" t="n"/>
      <c r="I272" s="12" t="n"/>
      <c r="J272" s="14">
        <f>IF($D272="","",IF(ISNA(MATCH($D272,'Ejemplo inventario'!$A$6:$A$305,0)),"Bicicleta no registrada",IF($I272="","Sin documento",IF($I272=INDEX('Ejemplo inventario'!$D$6:$D$305,MATCH($D272,'Ejemplo inventario'!$A$6:$A$305,0)),"Propietario",IF(OR($I272=INDEX('Ejemplo inventario'!$F$6:$F$305,MATCH($D272,'Ejemplo inventario'!$A$6:$A$305,0)),$I272=INDEX('Ejemplo inventario'!$H$6:$H$305,MATCH($D272,'Ejemplo inventario'!$A$6:$A$305,0))),"Autorizado en la ficha","Otra persona")))))</f>
        <v/>
      </c>
      <c r="K272" s="11" t="n"/>
      <c r="L272" s="11" t="n"/>
      <c r="M272" s="11" t="n"/>
      <c r="N272" s="11" t="n"/>
      <c r="O272" s="14">
        <f>IF($D272="","",IF($J272="Bicicleta no registrada","Revisar: bicicleta sin ficha en el inventario",IF($G272="Salida no permitida","Revisar: intento de salida sin autorización (no salió)",IF($G272&lt;&gt;"Sale","",IF($J272="Propietario","",IF($J272="Autorizado en la ficha","Informativa: sale con un autorizado de la ficha",IF(OR($K272="Sí, por citófono o llamada",$K272="Sí, por escrito"),"Informativa: sale con otra persona, autorizada por el propietario",IF($J272="Sin documento","Revisar: sale sin documento y sin autorización","Revisar: sale con otra persona sin autorización del propietario"))))))))</f>
        <v/>
      </c>
      <c r="P272" s="14">
        <f>IF($O272="","",COUNTIF($O$7:$O272,"?*"))</f>
        <v/>
      </c>
    </row>
    <row r="273" ht="18" customHeight="1">
      <c r="A273" s="14">
        <f>IF(AND($B273="",$D273=""),"",ROW()-6)</f>
        <v/>
      </c>
      <c r="B273" s="13" t="n"/>
      <c r="C273" s="15" t="n"/>
      <c r="D273" s="11" t="n"/>
      <c r="E273" s="14">
        <f>IF($D273="","",IFERROR(INDEX('Ejemplo inventario'!$B$6:$B$305,MATCH($D273,'Ejemplo inventario'!$A$6:$A$305,0)),"Sin ficha"))</f>
        <v/>
      </c>
      <c r="F273" s="14">
        <f>IF($D273="","",IFERROR(INDEX('Ejemplo inventario'!$C$6:$C$305,MATCH($D273,'Ejemplo inventario'!$A$6:$A$305,0)),"Sin ficha"))</f>
        <v/>
      </c>
      <c r="G273" s="11" t="n"/>
      <c r="H273" s="11" t="n"/>
      <c r="I273" s="12" t="n"/>
      <c r="J273" s="14">
        <f>IF($D273="","",IF(ISNA(MATCH($D273,'Ejemplo inventario'!$A$6:$A$305,0)),"Bicicleta no registrada",IF($I273="","Sin documento",IF($I273=INDEX('Ejemplo inventario'!$D$6:$D$305,MATCH($D273,'Ejemplo inventario'!$A$6:$A$305,0)),"Propietario",IF(OR($I273=INDEX('Ejemplo inventario'!$F$6:$F$305,MATCH($D273,'Ejemplo inventario'!$A$6:$A$305,0)),$I273=INDEX('Ejemplo inventario'!$H$6:$H$305,MATCH($D273,'Ejemplo inventario'!$A$6:$A$305,0))),"Autorizado en la ficha","Otra persona")))))</f>
        <v/>
      </c>
      <c r="K273" s="11" t="n"/>
      <c r="L273" s="11" t="n"/>
      <c r="M273" s="11" t="n"/>
      <c r="N273" s="11" t="n"/>
      <c r="O273" s="14">
        <f>IF($D273="","",IF($J273="Bicicleta no registrada","Revisar: bicicleta sin ficha en el inventario",IF($G273="Salida no permitida","Revisar: intento de salida sin autorización (no salió)",IF($G273&lt;&gt;"Sale","",IF($J273="Propietario","",IF($J273="Autorizado en la ficha","Informativa: sale con un autorizado de la ficha",IF(OR($K273="Sí, por citófono o llamada",$K273="Sí, por escrito"),"Informativa: sale con otra persona, autorizada por el propietario",IF($J273="Sin documento","Revisar: sale sin documento y sin autorización","Revisar: sale con otra persona sin autorización del propietario"))))))))</f>
        <v/>
      </c>
      <c r="P273" s="14">
        <f>IF($O273="","",COUNTIF($O$7:$O273,"?*"))</f>
        <v/>
      </c>
    </row>
    <row r="274" ht="18" customHeight="1">
      <c r="A274" s="14">
        <f>IF(AND($B274="",$D274=""),"",ROW()-6)</f>
        <v/>
      </c>
      <c r="B274" s="13" t="n"/>
      <c r="C274" s="15" t="n"/>
      <c r="D274" s="11" t="n"/>
      <c r="E274" s="14">
        <f>IF($D274="","",IFERROR(INDEX('Ejemplo inventario'!$B$6:$B$305,MATCH($D274,'Ejemplo inventario'!$A$6:$A$305,0)),"Sin ficha"))</f>
        <v/>
      </c>
      <c r="F274" s="14">
        <f>IF($D274="","",IFERROR(INDEX('Ejemplo inventario'!$C$6:$C$305,MATCH($D274,'Ejemplo inventario'!$A$6:$A$305,0)),"Sin ficha"))</f>
        <v/>
      </c>
      <c r="G274" s="11" t="n"/>
      <c r="H274" s="11" t="n"/>
      <c r="I274" s="12" t="n"/>
      <c r="J274" s="14">
        <f>IF($D274="","",IF(ISNA(MATCH($D274,'Ejemplo inventario'!$A$6:$A$305,0)),"Bicicleta no registrada",IF($I274="","Sin documento",IF($I274=INDEX('Ejemplo inventario'!$D$6:$D$305,MATCH($D274,'Ejemplo inventario'!$A$6:$A$305,0)),"Propietario",IF(OR($I274=INDEX('Ejemplo inventario'!$F$6:$F$305,MATCH($D274,'Ejemplo inventario'!$A$6:$A$305,0)),$I274=INDEX('Ejemplo inventario'!$H$6:$H$305,MATCH($D274,'Ejemplo inventario'!$A$6:$A$305,0))),"Autorizado en la ficha","Otra persona")))))</f>
        <v/>
      </c>
      <c r="K274" s="11" t="n"/>
      <c r="L274" s="11" t="n"/>
      <c r="M274" s="11" t="n"/>
      <c r="N274" s="11" t="n"/>
      <c r="O274" s="14">
        <f>IF($D274="","",IF($J274="Bicicleta no registrada","Revisar: bicicleta sin ficha en el inventario",IF($G274="Salida no permitida","Revisar: intento de salida sin autorización (no salió)",IF($G274&lt;&gt;"Sale","",IF($J274="Propietario","",IF($J274="Autorizado en la ficha","Informativa: sale con un autorizado de la ficha",IF(OR($K274="Sí, por citófono o llamada",$K274="Sí, por escrito"),"Informativa: sale con otra persona, autorizada por el propietario",IF($J274="Sin documento","Revisar: sale sin documento y sin autorización","Revisar: sale con otra persona sin autorización del propietario"))))))))</f>
        <v/>
      </c>
      <c r="P274" s="14">
        <f>IF($O274="","",COUNTIF($O$7:$O274,"?*"))</f>
        <v/>
      </c>
    </row>
    <row r="275" ht="18" customHeight="1">
      <c r="A275" s="14">
        <f>IF(AND($B275="",$D275=""),"",ROW()-6)</f>
        <v/>
      </c>
      <c r="B275" s="13" t="n"/>
      <c r="C275" s="15" t="n"/>
      <c r="D275" s="11" t="n"/>
      <c r="E275" s="14">
        <f>IF($D275="","",IFERROR(INDEX('Ejemplo inventario'!$B$6:$B$305,MATCH($D275,'Ejemplo inventario'!$A$6:$A$305,0)),"Sin ficha"))</f>
        <v/>
      </c>
      <c r="F275" s="14">
        <f>IF($D275="","",IFERROR(INDEX('Ejemplo inventario'!$C$6:$C$305,MATCH($D275,'Ejemplo inventario'!$A$6:$A$305,0)),"Sin ficha"))</f>
        <v/>
      </c>
      <c r="G275" s="11" t="n"/>
      <c r="H275" s="11" t="n"/>
      <c r="I275" s="12" t="n"/>
      <c r="J275" s="14">
        <f>IF($D275="","",IF(ISNA(MATCH($D275,'Ejemplo inventario'!$A$6:$A$305,0)),"Bicicleta no registrada",IF($I275="","Sin documento",IF($I275=INDEX('Ejemplo inventario'!$D$6:$D$305,MATCH($D275,'Ejemplo inventario'!$A$6:$A$305,0)),"Propietario",IF(OR($I275=INDEX('Ejemplo inventario'!$F$6:$F$305,MATCH($D275,'Ejemplo inventario'!$A$6:$A$305,0)),$I275=INDEX('Ejemplo inventario'!$H$6:$H$305,MATCH($D275,'Ejemplo inventario'!$A$6:$A$305,0))),"Autorizado en la ficha","Otra persona")))))</f>
        <v/>
      </c>
      <c r="K275" s="11" t="n"/>
      <c r="L275" s="11" t="n"/>
      <c r="M275" s="11" t="n"/>
      <c r="N275" s="11" t="n"/>
      <c r="O275" s="14">
        <f>IF($D275="","",IF($J275="Bicicleta no registrada","Revisar: bicicleta sin ficha en el inventario",IF($G275="Salida no permitida","Revisar: intento de salida sin autorización (no salió)",IF($G275&lt;&gt;"Sale","",IF($J275="Propietario","",IF($J275="Autorizado en la ficha","Informativa: sale con un autorizado de la ficha",IF(OR($K275="Sí, por citófono o llamada",$K275="Sí, por escrito"),"Informativa: sale con otra persona, autorizada por el propietario",IF($J275="Sin documento","Revisar: sale sin documento y sin autorización","Revisar: sale con otra persona sin autorización del propietario"))))))))</f>
        <v/>
      </c>
      <c r="P275" s="14">
        <f>IF($O275="","",COUNTIF($O$7:$O275,"?*"))</f>
        <v/>
      </c>
    </row>
    <row r="276" ht="18" customHeight="1">
      <c r="A276" s="14">
        <f>IF(AND($B276="",$D276=""),"",ROW()-6)</f>
        <v/>
      </c>
      <c r="B276" s="13" t="n"/>
      <c r="C276" s="15" t="n"/>
      <c r="D276" s="11" t="n"/>
      <c r="E276" s="14">
        <f>IF($D276="","",IFERROR(INDEX('Ejemplo inventario'!$B$6:$B$305,MATCH($D276,'Ejemplo inventario'!$A$6:$A$305,0)),"Sin ficha"))</f>
        <v/>
      </c>
      <c r="F276" s="14">
        <f>IF($D276="","",IFERROR(INDEX('Ejemplo inventario'!$C$6:$C$305,MATCH($D276,'Ejemplo inventario'!$A$6:$A$305,0)),"Sin ficha"))</f>
        <v/>
      </c>
      <c r="G276" s="11" t="n"/>
      <c r="H276" s="11" t="n"/>
      <c r="I276" s="12" t="n"/>
      <c r="J276" s="14">
        <f>IF($D276="","",IF(ISNA(MATCH($D276,'Ejemplo inventario'!$A$6:$A$305,0)),"Bicicleta no registrada",IF($I276="","Sin documento",IF($I276=INDEX('Ejemplo inventario'!$D$6:$D$305,MATCH($D276,'Ejemplo inventario'!$A$6:$A$305,0)),"Propietario",IF(OR($I276=INDEX('Ejemplo inventario'!$F$6:$F$305,MATCH($D276,'Ejemplo inventario'!$A$6:$A$305,0)),$I276=INDEX('Ejemplo inventario'!$H$6:$H$305,MATCH($D276,'Ejemplo inventario'!$A$6:$A$305,0))),"Autorizado en la ficha","Otra persona")))))</f>
        <v/>
      </c>
      <c r="K276" s="11" t="n"/>
      <c r="L276" s="11" t="n"/>
      <c r="M276" s="11" t="n"/>
      <c r="N276" s="11" t="n"/>
      <c r="O276" s="14">
        <f>IF($D276="","",IF($J276="Bicicleta no registrada","Revisar: bicicleta sin ficha en el inventario",IF($G276="Salida no permitida","Revisar: intento de salida sin autorización (no salió)",IF($G276&lt;&gt;"Sale","",IF($J276="Propietario","",IF($J276="Autorizado en la ficha","Informativa: sale con un autorizado de la ficha",IF(OR($K276="Sí, por citófono o llamada",$K276="Sí, por escrito"),"Informativa: sale con otra persona, autorizada por el propietario",IF($J276="Sin documento","Revisar: sale sin documento y sin autorización","Revisar: sale con otra persona sin autorización del propietario"))))))))</f>
        <v/>
      </c>
      <c r="P276" s="14">
        <f>IF($O276="","",COUNTIF($O$7:$O276,"?*"))</f>
        <v/>
      </c>
    </row>
    <row r="277" ht="18" customHeight="1">
      <c r="A277" s="14">
        <f>IF(AND($B277="",$D277=""),"",ROW()-6)</f>
        <v/>
      </c>
      <c r="B277" s="13" t="n"/>
      <c r="C277" s="15" t="n"/>
      <c r="D277" s="11" t="n"/>
      <c r="E277" s="14">
        <f>IF($D277="","",IFERROR(INDEX('Ejemplo inventario'!$B$6:$B$305,MATCH($D277,'Ejemplo inventario'!$A$6:$A$305,0)),"Sin ficha"))</f>
        <v/>
      </c>
      <c r="F277" s="14">
        <f>IF($D277="","",IFERROR(INDEX('Ejemplo inventario'!$C$6:$C$305,MATCH($D277,'Ejemplo inventario'!$A$6:$A$305,0)),"Sin ficha"))</f>
        <v/>
      </c>
      <c r="G277" s="11" t="n"/>
      <c r="H277" s="11" t="n"/>
      <c r="I277" s="12" t="n"/>
      <c r="J277" s="14">
        <f>IF($D277="","",IF(ISNA(MATCH($D277,'Ejemplo inventario'!$A$6:$A$305,0)),"Bicicleta no registrada",IF($I277="","Sin documento",IF($I277=INDEX('Ejemplo inventario'!$D$6:$D$305,MATCH($D277,'Ejemplo inventario'!$A$6:$A$305,0)),"Propietario",IF(OR($I277=INDEX('Ejemplo inventario'!$F$6:$F$305,MATCH($D277,'Ejemplo inventario'!$A$6:$A$305,0)),$I277=INDEX('Ejemplo inventario'!$H$6:$H$305,MATCH($D277,'Ejemplo inventario'!$A$6:$A$305,0))),"Autorizado en la ficha","Otra persona")))))</f>
        <v/>
      </c>
      <c r="K277" s="11" t="n"/>
      <c r="L277" s="11" t="n"/>
      <c r="M277" s="11" t="n"/>
      <c r="N277" s="11" t="n"/>
      <c r="O277" s="14">
        <f>IF($D277="","",IF($J277="Bicicleta no registrada","Revisar: bicicleta sin ficha en el inventario",IF($G277="Salida no permitida","Revisar: intento de salida sin autorización (no salió)",IF($G277&lt;&gt;"Sale","",IF($J277="Propietario","",IF($J277="Autorizado en la ficha","Informativa: sale con un autorizado de la ficha",IF(OR($K277="Sí, por citófono o llamada",$K277="Sí, por escrito"),"Informativa: sale con otra persona, autorizada por el propietario",IF($J277="Sin documento","Revisar: sale sin documento y sin autorización","Revisar: sale con otra persona sin autorización del propietario"))))))))</f>
        <v/>
      </c>
      <c r="P277" s="14">
        <f>IF($O277="","",COUNTIF($O$7:$O277,"?*"))</f>
        <v/>
      </c>
    </row>
    <row r="278" ht="18" customHeight="1">
      <c r="A278" s="14">
        <f>IF(AND($B278="",$D278=""),"",ROW()-6)</f>
        <v/>
      </c>
      <c r="B278" s="13" t="n"/>
      <c r="C278" s="15" t="n"/>
      <c r="D278" s="11" t="n"/>
      <c r="E278" s="14">
        <f>IF($D278="","",IFERROR(INDEX('Ejemplo inventario'!$B$6:$B$305,MATCH($D278,'Ejemplo inventario'!$A$6:$A$305,0)),"Sin ficha"))</f>
        <v/>
      </c>
      <c r="F278" s="14">
        <f>IF($D278="","",IFERROR(INDEX('Ejemplo inventario'!$C$6:$C$305,MATCH($D278,'Ejemplo inventario'!$A$6:$A$305,0)),"Sin ficha"))</f>
        <v/>
      </c>
      <c r="G278" s="11" t="n"/>
      <c r="H278" s="11" t="n"/>
      <c r="I278" s="12" t="n"/>
      <c r="J278" s="14">
        <f>IF($D278="","",IF(ISNA(MATCH($D278,'Ejemplo inventario'!$A$6:$A$305,0)),"Bicicleta no registrada",IF($I278="","Sin documento",IF($I278=INDEX('Ejemplo inventario'!$D$6:$D$305,MATCH($D278,'Ejemplo inventario'!$A$6:$A$305,0)),"Propietario",IF(OR($I278=INDEX('Ejemplo inventario'!$F$6:$F$305,MATCH($D278,'Ejemplo inventario'!$A$6:$A$305,0)),$I278=INDEX('Ejemplo inventario'!$H$6:$H$305,MATCH($D278,'Ejemplo inventario'!$A$6:$A$305,0))),"Autorizado en la ficha","Otra persona")))))</f>
        <v/>
      </c>
      <c r="K278" s="11" t="n"/>
      <c r="L278" s="11" t="n"/>
      <c r="M278" s="11" t="n"/>
      <c r="N278" s="11" t="n"/>
      <c r="O278" s="14">
        <f>IF($D278="","",IF($J278="Bicicleta no registrada","Revisar: bicicleta sin ficha en el inventario",IF($G278="Salida no permitida","Revisar: intento de salida sin autorización (no salió)",IF($G278&lt;&gt;"Sale","",IF($J278="Propietario","",IF($J278="Autorizado en la ficha","Informativa: sale con un autorizado de la ficha",IF(OR($K278="Sí, por citófono o llamada",$K278="Sí, por escrito"),"Informativa: sale con otra persona, autorizada por el propietario",IF($J278="Sin documento","Revisar: sale sin documento y sin autorización","Revisar: sale con otra persona sin autorización del propietario"))))))))</f>
        <v/>
      </c>
      <c r="P278" s="14">
        <f>IF($O278="","",COUNTIF($O$7:$O278,"?*"))</f>
        <v/>
      </c>
    </row>
    <row r="279" ht="18" customHeight="1">
      <c r="A279" s="14">
        <f>IF(AND($B279="",$D279=""),"",ROW()-6)</f>
        <v/>
      </c>
      <c r="B279" s="13" t="n"/>
      <c r="C279" s="15" t="n"/>
      <c r="D279" s="11" t="n"/>
      <c r="E279" s="14">
        <f>IF($D279="","",IFERROR(INDEX('Ejemplo inventario'!$B$6:$B$305,MATCH($D279,'Ejemplo inventario'!$A$6:$A$305,0)),"Sin ficha"))</f>
        <v/>
      </c>
      <c r="F279" s="14">
        <f>IF($D279="","",IFERROR(INDEX('Ejemplo inventario'!$C$6:$C$305,MATCH($D279,'Ejemplo inventario'!$A$6:$A$305,0)),"Sin ficha"))</f>
        <v/>
      </c>
      <c r="G279" s="11" t="n"/>
      <c r="H279" s="11" t="n"/>
      <c r="I279" s="12" t="n"/>
      <c r="J279" s="14">
        <f>IF($D279="","",IF(ISNA(MATCH($D279,'Ejemplo inventario'!$A$6:$A$305,0)),"Bicicleta no registrada",IF($I279="","Sin documento",IF($I279=INDEX('Ejemplo inventario'!$D$6:$D$305,MATCH($D279,'Ejemplo inventario'!$A$6:$A$305,0)),"Propietario",IF(OR($I279=INDEX('Ejemplo inventario'!$F$6:$F$305,MATCH($D279,'Ejemplo inventario'!$A$6:$A$305,0)),$I279=INDEX('Ejemplo inventario'!$H$6:$H$305,MATCH($D279,'Ejemplo inventario'!$A$6:$A$305,0))),"Autorizado en la ficha","Otra persona")))))</f>
        <v/>
      </c>
      <c r="K279" s="11" t="n"/>
      <c r="L279" s="11" t="n"/>
      <c r="M279" s="11" t="n"/>
      <c r="N279" s="11" t="n"/>
      <c r="O279" s="14">
        <f>IF($D279="","",IF($J279="Bicicleta no registrada","Revisar: bicicleta sin ficha en el inventario",IF($G279="Salida no permitida","Revisar: intento de salida sin autorización (no salió)",IF($G279&lt;&gt;"Sale","",IF($J279="Propietario","",IF($J279="Autorizado en la ficha","Informativa: sale con un autorizado de la ficha",IF(OR($K279="Sí, por citófono o llamada",$K279="Sí, por escrito"),"Informativa: sale con otra persona, autorizada por el propietario",IF($J279="Sin documento","Revisar: sale sin documento y sin autorización","Revisar: sale con otra persona sin autorización del propietario"))))))))</f>
        <v/>
      </c>
      <c r="P279" s="14">
        <f>IF($O279="","",COUNTIF($O$7:$O279,"?*"))</f>
        <v/>
      </c>
    </row>
    <row r="280" ht="18" customHeight="1">
      <c r="A280" s="14">
        <f>IF(AND($B280="",$D280=""),"",ROW()-6)</f>
        <v/>
      </c>
      <c r="B280" s="13" t="n"/>
      <c r="C280" s="15" t="n"/>
      <c r="D280" s="11" t="n"/>
      <c r="E280" s="14">
        <f>IF($D280="","",IFERROR(INDEX('Ejemplo inventario'!$B$6:$B$305,MATCH($D280,'Ejemplo inventario'!$A$6:$A$305,0)),"Sin ficha"))</f>
        <v/>
      </c>
      <c r="F280" s="14">
        <f>IF($D280="","",IFERROR(INDEX('Ejemplo inventario'!$C$6:$C$305,MATCH($D280,'Ejemplo inventario'!$A$6:$A$305,0)),"Sin ficha"))</f>
        <v/>
      </c>
      <c r="G280" s="11" t="n"/>
      <c r="H280" s="11" t="n"/>
      <c r="I280" s="12" t="n"/>
      <c r="J280" s="14">
        <f>IF($D280="","",IF(ISNA(MATCH($D280,'Ejemplo inventario'!$A$6:$A$305,0)),"Bicicleta no registrada",IF($I280="","Sin documento",IF($I280=INDEX('Ejemplo inventario'!$D$6:$D$305,MATCH($D280,'Ejemplo inventario'!$A$6:$A$305,0)),"Propietario",IF(OR($I280=INDEX('Ejemplo inventario'!$F$6:$F$305,MATCH($D280,'Ejemplo inventario'!$A$6:$A$305,0)),$I280=INDEX('Ejemplo inventario'!$H$6:$H$305,MATCH($D280,'Ejemplo inventario'!$A$6:$A$305,0))),"Autorizado en la ficha","Otra persona")))))</f>
        <v/>
      </c>
      <c r="K280" s="11" t="n"/>
      <c r="L280" s="11" t="n"/>
      <c r="M280" s="11" t="n"/>
      <c r="N280" s="11" t="n"/>
      <c r="O280" s="14">
        <f>IF($D280="","",IF($J280="Bicicleta no registrada","Revisar: bicicleta sin ficha en el inventario",IF($G280="Salida no permitida","Revisar: intento de salida sin autorización (no salió)",IF($G280&lt;&gt;"Sale","",IF($J280="Propietario","",IF($J280="Autorizado en la ficha","Informativa: sale con un autorizado de la ficha",IF(OR($K280="Sí, por citófono o llamada",$K280="Sí, por escrito"),"Informativa: sale con otra persona, autorizada por el propietario",IF($J280="Sin documento","Revisar: sale sin documento y sin autorización","Revisar: sale con otra persona sin autorización del propietario"))))))))</f>
        <v/>
      </c>
      <c r="P280" s="14">
        <f>IF($O280="","",COUNTIF($O$7:$O280,"?*"))</f>
        <v/>
      </c>
    </row>
    <row r="281" ht="18" customHeight="1">
      <c r="A281" s="14">
        <f>IF(AND($B281="",$D281=""),"",ROW()-6)</f>
        <v/>
      </c>
      <c r="B281" s="13" t="n"/>
      <c r="C281" s="15" t="n"/>
      <c r="D281" s="11" t="n"/>
      <c r="E281" s="14">
        <f>IF($D281="","",IFERROR(INDEX('Ejemplo inventario'!$B$6:$B$305,MATCH($D281,'Ejemplo inventario'!$A$6:$A$305,0)),"Sin ficha"))</f>
        <v/>
      </c>
      <c r="F281" s="14">
        <f>IF($D281="","",IFERROR(INDEX('Ejemplo inventario'!$C$6:$C$305,MATCH($D281,'Ejemplo inventario'!$A$6:$A$305,0)),"Sin ficha"))</f>
        <v/>
      </c>
      <c r="G281" s="11" t="n"/>
      <c r="H281" s="11" t="n"/>
      <c r="I281" s="12" t="n"/>
      <c r="J281" s="14">
        <f>IF($D281="","",IF(ISNA(MATCH($D281,'Ejemplo inventario'!$A$6:$A$305,0)),"Bicicleta no registrada",IF($I281="","Sin documento",IF($I281=INDEX('Ejemplo inventario'!$D$6:$D$305,MATCH($D281,'Ejemplo inventario'!$A$6:$A$305,0)),"Propietario",IF(OR($I281=INDEX('Ejemplo inventario'!$F$6:$F$305,MATCH($D281,'Ejemplo inventario'!$A$6:$A$305,0)),$I281=INDEX('Ejemplo inventario'!$H$6:$H$305,MATCH($D281,'Ejemplo inventario'!$A$6:$A$305,0))),"Autorizado en la ficha","Otra persona")))))</f>
        <v/>
      </c>
      <c r="K281" s="11" t="n"/>
      <c r="L281" s="11" t="n"/>
      <c r="M281" s="11" t="n"/>
      <c r="N281" s="11" t="n"/>
      <c r="O281" s="14">
        <f>IF($D281="","",IF($J281="Bicicleta no registrada","Revisar: bicicleta sin ficha en el inventario",IF($G281="Salida no permitida","Revisar: intento de salida sin autorización (no salió)",IF($G281&lt;&gt;"Sale","",IF($J281="Propietario","",IF($J281="Autorizado en la ficha","Informativa: sale con un autorizado de la ficha",IF(OR($K281="Sí, por citófono o llamada",$K281="Sí, por escrito"),"Informativa: sale con otra persona, autorizada por el propietario",IF($J281="Sin documento","Revisar: sale sin documento y sin autorización","Revisar: sale con otra persona sin autorización del propietario"))))))))</f>
        <v/>
      </c>
      <c r="P281" s="14">
        <f>IF($O281="","",COUNTIF($O$7:$O281,"?*"))</f>
        <v/>
      </c>
    </row>
    <row r="282" ht="18" customHeight="1">
      <c r="A282" s="14">
        <f>IF(AND($B282="",$D282=""),"",ROW()-6)</f>
        <v/>
      </c>
      <c r="B282" s="13" t="n"/>
      <c r="C282" s="15" t="n"/>
      <c r="D282" s="11" t="n"/>
      <c r="E282" s="14">
        <f>IF($D282="","",IFERROR(INDEX('Ejemplo inventario'!$B$6:$B$305,MATCH($D282,'Ejemplo inventario'!$A$6:$A$305,0)),"Sin ficha"))</f>
        <v/>
      </c>
      <c r="F282" s="14">
        <f>IF($D282="","",IFERROR(INDEX('Ejemplo inventario'!$C$6:$C$305,MATCH($D282,'Ejemplo inventario'!$A$6:$A$305,0)),"Sin ficha"))</f>
        <v/>
      </c>
      <c r="G282" s="11" t="n"/>
      <c r="H282" s="11" t="n"/>
      <c r="I282" s="12" t="n"/>
      <c r="J282" s="14">
        <f>IF($D282="","",IF(ISNA(MATCH($D282,'Ejemplo inventario'!$A$6:$A$305,0)),"Bicicleta no registrada",IF($I282="","Sin documento",IF($I282=INDEX('Ejemplo inventario'!$D$6:$D$305,MATCH($D282,'Ejemplo inventario'!$A$6:$A$305,0)),"Propietario",IF(OR($I282=INDEX('Ejemplo inventario'!$F$6:$F$305,MATCH($D282,'Ejemplo inventario'!$A$6:$A$305,0)),$I282=INDEX('Ejemplo inventario'!$H$6:$H$305,MATCH($D282,'Ejemplo inventario'!$A$6:$A$305,0))),"Autorizado en la ficha","Otra persona")))))</f>
        <v/>
      </c>
      <c r="K282" s="11" t="n"/>
      <c r="L282" s="11" t="n"/>
      <c r="M282" s="11" t="n"/>
      <c r="N282" s="11" t="n"/>
      <c r="O282" s="14">
        <f>IF($D282="","",IF($J282="Bicicleta no registrada","Revisar: bicicleta sin ficha en el inventario",IF($G282="Salida no permitida","Revisar: intento de salida sin autorización (no salió)",IF($G282&lt;&gt;"Sale","",IF($J282="Propietario","",IF($J282="Autorizado en la ficha","Informativa: sale con un autorizado de la ficha",IF(OR($K282="Sí, por citófono o llamada",$K282="Sí, por escrito"),"Informativa: sale con otra persona, autorizada por el propietario",IF($J282="Sin documento","Revisar: sale sin documento y sin autorización","Revisar: sale con otra persona sin autorización del propietario"))))))))</f>
        <v/>
      </c>
      <c r="P282" s="14">
        <f>IF($O282="","",COUNTIF($O$7:$O282,"?*"))</f>
        <v/>
      </c>
    </row>
    <row r="283" ht="18" customHeight="1">
      <c r="A283" s="14">
        <f>IF(AND($B283="",$D283=""),"",ROW()-6)</f>
        <v/>
      </c>
      <c r="B283" s="13" t="n"/>
      <c r="C283" s="15" t="n"/>
      <c r="D283" s="11" t="n"/>
      <c r="E283" s="14">
        <f>IF($D283="","",IFERROR(INDEX('Ejemplo inventario'!$B$6:$B$305,MATCH($D283,'Ejemplo inventario'!$A$6:$A$305,0)),"Sin ficha"))</f>
        <v/>
      </c>
      <c r="F283" s="14">
        <f>IF($D283="","",IFERROR(INDEX('Ejemplo inventario'!$C$6:$C$305,MATCH($D283,'Ejemplo inventario'!$A$6:$A$305,0)),"Sin ficha"))</f>
        <v/>
      </c>
      <c r="G283" s="11" t="n"/>
      <c r="H283" s="11" t="n"/>
      <c r="I283" s="12" t="n"/>
      <c r="J283" s="14">
        <f>IF($D283="","",IF(ISNA(MATCH($D283,'Ejemplo inventario'!$A$6:$A$305,0)),"Bicicleta no registrada",IF($I283="","Sin documento",IF($I283=INDEX('Ejemplo inventario'!$D$6:$D$305,MATCH($D283,'Ejemplo inventario'!$A$6:$A$305,0)),"Propietario",IF(OR($I283=INDEX('Ejemplo inventario'!$F$6:$F$305,MATCH($D283,'Ejemplo inventario'!$A$6:$A$305,0)),$I283=INDEX('Ejemplo inventario'!$H$6:$H$305,MATCH($D283,'Ejemplo inventario'!$A$6:$A$305,0))),"Autorizado en la ficha","Otra persona")))))</f>
        <v/>
      </c>
      <c r="K283" s="11" t="n"/>
      <c r="L283" s="11" t="n"/>
      <c r="M283" s="11" t="n"/>
      <c r="N283" s="11" t="n"/>
      <c r="O283" s="14">
        <f>IF($D283="","",IF($J283="Bicicleta no registrada","Revisar: bicicleta sin ficha en el inventario",IF($G283="Salida no permitida","Revisar: intento de salida sin autorización (no salió)",IF($G283&lt;&gt;"Sale","",IF($J283="Propietario","",IF($J283="Autorizado en la ficha","Informativa: sale con un autorizado de la ficha",IF(OR($K283="Sí, por citófono o llamada",$K283="Sí, por escrito"),"Informativa: sale con otra persona, autorizada por el propietario",IF($J283="Sin documento","Revisar: sale sin documento y sin autorización","Revisar: sale con otra persona sin autorización del propietario"))))))))</f>
        <v/>
      </c>
      <c r="P283" s="14">
        <f>IF($O283="","",COUNTIF($O$7:$O283,"?*"))</f>
        <v/>
      </c>
    </row>
    <row r="284" ht="18" customHeight="1">
      <c r="A284" s="14">
        <f>IF(AND($B284="",$D284=""),"",ROW()-6)</f>
        <v/>
      </c>
      <c r="B284" s="13" t="n"/>
      <c r="C284" s="15" t="n"/>
      <c r="D284" s="11" t="n"/>
      <c r="E284" s="14">
        <f>IF($D284="","",IFERROR(INDEX('Ejemplo inventario'!$B$6:$B$305,MATCH($D284,'Ejemplo inventario'!$A$6:$A$305,0)),"Sin ficha"))</f>
        <v/>
      </c>
      <c r="F284" s="14">
        <f>IF($D284="","",IFERROR(INDEX('Ejemplo inventario'!$C$6:$C$305,MATCH($D284,'Ejemplo inventario'!$A$6:$A$305,0)),"Sin ficha"))</f>
        <v/>
      </c>
      <c r="G284" s="11" t="n"/>
      <c r="H284" s="11" t="n"/>
      <c r="I284" s="12" t="n"/>
      <c r="J284" s="14">
        <f>IF($D284="","",IF(ISNA(MATCH($D284,'Ejemplo inventario'!$A$6:$A$305,0)),"Bicicleta no registrada",IF($I284="","Sin documento",IF($I284=INDEX('Ejemplo inventario'!$D$6:$D$305,MATCH($D284,'Ejemplo inventario'!$A$6:$A$305,0)),"Propietario",IF(OR($I284=INDEX('Ejemplo inventario'!$F$6:$F$305,MATCH($D284,'Ejemplo inventario'!$A$6:$A$305,0)),$I284=INDEX('Ejemplo inventario'!$H$6:$H$305,MATCH($D284,'Ejemplo inventario'!$A$6:$A$305,0))),"Autorizado en la ficha","Otra persona")))))</f>
        <v/>
      </c>
      <c r="K284" s="11" t="n"/>
      <c r="L284" s="11" t="n"/>
      <c r="M284" s="11" t="n"/>
      <c r="N284" s="11" t="n"/>
      <c r="O284" s="14">
        <f>IF($D284="","",IF($J284="Bicicleta no registrada","Revisar: bicicleta sin ficha en el inventario",IF($G284="Salida no permitida","Revisar: intento de salida sin autorización (no salió)",IF($G284&lt;&gt;"Sale","",IF($J284="Propietario","",IF($J284="Autorizado en la ficha","Informativa: sale con un autorizado de la ficha",IF(OR($K284="Sí, por citófono o llamada",$K284="Sí, por escrito"),"Informativa: sale con otra persona, autorizada por el propietario",IF($J284="Sin documento","Revisar: sale sin documento y sin autorización","Revisar: sale con otra persona sin autorización del propietario"))))))))</f>
        <v/>
      </c>
      <c r="P284" s="14">
        <f>IF($O284="","",COUNTIF($O$7:$O284,"?*"))</f>
        <v/>
      </c>
    </row>
    <row r="285" ht="18" customHeight="1">
      <c r="A285" s="14">
        <f>IF(AND($B285="",$D285=""),"",ROW()-6)</f>
        <v/>
      </c>
      <c r="B285" s="13" t="n"/>
      <c r="C285" s="15" t="n"/>
      <c r="D285" s="11" t="n"/>
      <c r="E285" s="14">
        <f>IF($D285="","",IFERROR(INDEX('Ejemplo inventario'!$B$6:$B$305,MATCH($D285,'Ejemplo inventario'!$A$6:$A$305,0)),"Sin ficha"))</f>
        <v/>
      </c>
      <c r="F285" s="14">
        <f>IF($D285="","",IFERROR(INDEX('Ejemplo inventario'!$C$6:$C$305,MATCH($D285,'Ejemplo inventario'!$A$6:$A$305,0)),"Sin ficha"))</f>
        <v/>
      </c>
      <c r="G285" s="11" t="n"/>
      <c r="H285" s="11" t="n"/>
      <c r="I285" s="12" t="n"/>
      <c r="J285" s="14">
        <f>IF($D285="","",IF(ISNA(MATCH($D285,'Ejemplo inventario'!$A$6:$A$305,0)),"Bicicleta no registrada",IF($I285="","Sin documento",IF($I285=INDEX('Ejemplo inventario'!$D$6:$D$305,MATCH($D285,'Ejemplo inventario'!$A$6:$A$305,0)),"Propietario",IF(OR($I285=INDEX('Ejemplo inventario'!$F$6:$F$305,MATCH($D285,'Ejemplo inventario'!$A$6:$A$305,0)),$I285=INDEX('Ejemplo inventario'!$H$6:$H$305,MATCH($D285,'Ejemplo inventario'!$A$6:$A$305,0))),"Autorizado en la ficha","Otra persona")))))</f>
        <v/>
      </c>
      <c r="K285" s="11" t="n"/>
      <c r="L285" s="11" t="n"/>
      <c r="M285" s="11" t="n"/>
      <c r="N285" s="11" t="n"/>
      <c r="O285" s="14">
        <f>IF($D285="","",IF($J285="Bicicleta no registrada","Revisar: bicicleta sin ficha en el inventario",IF($G285="Salida no permitida","Revisar: intento de salida sin autorización (no salió)",IF($G285&lt;&gt;"Sale","",IF($J285="Propietario","",IF($J285="Autorizado en la ficha","Informativa: sale con un autorizado de la ficha",IF(OR($K285="Sí, por citófono o llamada",$K285="Sí, por escrito"),"Informativa: sale con otra persona, autorizada por el propietario",IF($J285="Sin documento","Revisar: sale sin documento y sin autorización","Revisar: sale con otra persona sin autorización del propietario"))))))))</f>
        <v/>
      </c>
      <c r="P285" s="14">
        <f>IF($O285="","",COUNTIF($O$7:$O285,"?*"))</f>
        <v/>
      </c>
    </row>
    <row r="286" ht="18" customHeight="1">
      <c r="A286" s="14">
        <f>IF(AND($B286="",$D286=""),"",ROW()-6)</f>
        <v/>
      </c>
      <c r="B286" s="13" t="n"/>
      <c r="C286" s="15" t="n"/>
      <c r="D286" s="11" t="n"/>
      <c r="E286" s="14">
        <f>IF($D286="","",IFERROR(INDEX('Ejemplo inventario'!$B$6:$B$305,MATCH($D286,'Ejemplo inventario'!$A$6:$A$305,0)),"Sin ficha"))</f>
        <v/>
      </c>
      <c r="F286" s="14">
        <f>IF($D286="","",IFERROR(INDEX('Ejemplo inventario'!$C$6:$C$305,MATCH($D286,'Ejemplo inventario'!$A$6:$A$305,0)),"Sin ficha"))</f>
        <v/>
      </c>
      <c r="G286" s="11" t="n"/>
      <c r="H286" s="11" t="n"/>
      <c r="I286" s="12" t="n"/>
      <c r="J286" s="14">
        <f>IF($D286="","",IF(ISNA(MATCH($D286,'Ejemplo inventario'!$A$6:$A$305,0)),"Bicicleta no registrada",IF($I286="","Sin documento",IF($I286=INDEX('Ejemplo inventario'!$D$6:$D$305,MATCH($D286,'Ejemplo inventario'!$A$6:$A$305,0)),"Propietario",IF(OR($I286=INDEX('Ejemplo inventario'!$F$6:$F$305,MATCH($D286,'Ejemplo inventario'!$A$6:$A$305,0)),$I286=INDEX('Ejemplo inventario'!$H$6:$H$305,MATCH($D286,'Ejemplo inventario'!$A$6:$A$305,0))),"Autorizado en la ficha","Otra persona")))))</f>
        <v/>
      </c>
      <c r="K286" s="11" t="n"/>
      <c r="L286" s="11" t="n"/>
      <c r="M286" s="11" t="n"/>
      <c r="N286" s="11" t="n"/>
      <c r="O286" s="14">
        <f>IF($D286="","",IF($J286="Bicicleta no registrada","Revisar: bicicleta sin ficha en el inventario",IF($G286="Salida no permitida","Revisar: intento de salida sin autorización (no salió)",IF($G286&lt;&gt;"Sale","",IF($J286="Propietario","",IF($J286="Autorizado en la ficha","Informativa: sale con un autorizado de la ficha",IF(OR($K286="Sí, por citófono o llamada",$K286="Sí, por escrito"),"Informativa: sale con otra persona, autorizada por el propietario",IF($J286="Sin documento","Revisar: sale sin documento y sin autorización","Revisar: sale con otra persona sin autorización del propietario"))))))))</f>
        <v/>
      </c>
      <c r="P286" s="14">
        <f>IF($O286="","",COUNTIF($O$7:$O286,"?*"))</f>
        <v/>
      </c>
    </row>
    <row r="287" ht="18" customHeight="1">
      <c r="A287" s="14">
        <f>IF(AND($B287="",$D287=""),"",ROW()-6)</f>
        <v/>
      </c>
      <c r="B287" s="13" t="n"/>
      <c r="C287" s="15" t="n"/>
      <c r="D287" s="11" t="n"/>
      <c r="E287" s="14">
        <f>IF($D287="","",IFERROR(INDEX('Ejemplo inventario'!$B$6:$B$305,MATCH($D287,'Ejemplo inventario'!$A$6:$A$305,0)),"Sin ficha"))</f>
        <v/>
      </c>
      <c r="F287" s="14">
        <f>IF($D287="","",IFERROR(INDEX('Ejemplo inventario'!$C$6:$C$305,MATCH($D287,'Ejemplo inventario'!$A$6:$A$305,0)),"Sin ficha"))</f>
        <v/>
      </c>
      <c r="G287" s="11" t="n"/>
      <c r="H287" s="11" t="n"/>
      <c r="I287" s="12" t="n"/>
      <c r="J287" s="14">
        <f>IF($D287="","",IF(ISNA(MATCH($D287,'Ejemplo inventario'!$A$6:$A$305,0)),"Bicicleta no registrada",IF($I287="","Sin documento",IF($I287=INDEX('Ejemplo inventario'!$D$6:$D$305,MATCH($D287,'Ejemplo inventario'!$A$6:$A$305,0)),"Propietario",IF(OR($I287=INDEX('Ejemplo inventario'!$F$6:$F$305,MATCH($D287,'Ejemplo inventario'!$A$6:$A$305,0)),$I287=INDEX('Ejemplo inventario'!$H$6:$H$305,MATCH($D287,'Ejemplo inventario'!$A$6:$A$305,0))),"Autorizado en la ficha","Otra persona")))))</f>
        <v/>
      </c>
      <c r="K287" s="11" t="n"/>
      <c r="L287" s="11" t="n"/>
      <c r="M287" s="11" t="n"/>
      <c r="N287" s="11" t="n"/>
      <c r="O287" s="14">
        <f>IF($D287="","",IF($J287="Bicicleta no registrada","Revisar: bicicleta sin ficha en el inventario",IF($G287="Salida no permitida","Revisar: intento de salida sin autorización (no salió)",IF($G287&lt;&gt;"Sale","",IF($J287="Propietario","",IF($J287="Autorizado en la ficha","Informativa: sale con un autorizado de la ficha",IF(OR($K287="Sí, por citófono o llamada",$K287="Sí, por escrito"),"Informativa: sale con otra persona, autorizada por el propietario",IF($J287="Sin documento","Revisar: sale sin documento y sin autorización","Revisar: sale con otra persona sin autorización del propietario"))))))))</f>
        <v/>
      </c>
      <c r="P287" s="14">
        <f>IF($O287="","",COUNTIF($O$7:$O287,"?*"))</f>
        <v/>
      </c>
    </row>
    <row r="288" ht="18" customHeight="1">
      <c r="A288" s="14">
        <f>IF(AND($B288="",$D288=""),"",ROW()-6)</f>
        <v/>
      </c>
      <c r="B288" s="13" t="n"/>
      <c r="C288" s="15" t="n"/>
      <c r="D288" s="11" t="n"/>
      <c r="E288" s="14">
        <f>IF($D288="","",IFERROR(INDEX('Ejemplo inventario'!$B$6:$B$305,MATCH($D288,'Ejemplo inventario'!$A$6:$A$305,0)),"Sin ficha"))</f>
        <v/>
      </c>
      <c r="F288" s="14">
        <f>IF($D288="","",IFERROR(INDEX('Ejemplo inventario'!$C$6:$C$305,MATCH($D288,'Ejemplo inventario'!$A$6:$A$305,0)),"Sin ficha"))</f>
        <v/>
      </c>
      <c r="G288" s="11" t="n"/>
      <c r="H288" s="11" t="n"/>
      <c r="I288" s="12" t="n"/>
      <c r="J288" s="14">
        <f>IF($D288="","",IF(ISNA(MATCH($D288,'Ejemplo inventario'!$A$6:$A$305,0)),"Bicicleta no registrada",IF($I288="","Sin documento",IF($I288=INDEX('Ejemplo inventario'!$D$6:$D$305,MATCH($D288,'Ejemplo inventario'!$A$6:$A$305,0)),"Propietario",IF(OR($I288=INDEX('Ejemplo inventario'!$F$6:$F$305,MATCH($D288,'Ejemplo inventario'!$A$6:$A$305,0)),$I288=INDEX('Ejemplo inventario'!$H$6:$H$305,MATCH($D288,'Ejemplo inventario'!$A$6:$A$305,0))),"Autorizado en la ficha","Otra persona")))))</f>
        <v/>
      </c>
      <c r="K288" s="11" t="n"/>
      <c r="L288" s="11" t="n"/>
      <c r="M288" s="11" t="n"/>
      <c r="N288" s="11" t="n"/>
      <c r="O288" s="14">
        <f>IF($D288="","",IF($J288="Bicicleta no registrada","Revisar: bicicleta sin ficha en el inventario",IF($G288="Salida no permitida","Revisar: intento de salida sin autorización (no salió)",IF($G288&lt;&gt;"Sale","",IF($J288="Propietario","",IF($J288="Autorizado en la ficha","Informativa: sale con un autorizado de la ficha",IF(OR($K288="Sí, por citófono o llamada",$K288="Sí, por escrito"),"Informativa: sale con otra persona, autorizada por el propietario",IF($J288="Sin documento","Revisar: sale sin documento y sin autorización","Revisar: sale con otra persona sin autorización del propietario"))))))))</f>
        <v/>
      </c>
      <c r="P288" s="14">
        <f>IF($O288="","",COUNTIF($O$7:$O288,"?*"))</f>
        <v/>
      </c>
    </row>
    <row r="289" ht="18" customHeight="1">
      <c r="A289" s="14">
        <f>IF(AND($B289="",$D289=""),"",ROW()-6)</f>
        <v/>
      </c>
      <c r="B289" s="13" t="n"/>
      <c r="C289" s="15" t="n"/>
      <c r="D289" s="11" t="n"/>
      <c r="E289" s="14">
        <f>IF($D289="","",IFERROR(INDEX('Ejemplo inventario'!$B$6:$B$305,MATCH($D289,'Ejemplo inventario'!$A$6:$A$305,0)),"Sin ficha"))</f>
        <v/>
      </c>
      <c r="F289" s="14">
        <f>IF($D289="","",IFERROR(INDEX('Ejemplo inventario'!$C$6:$C$305,MATCH($D289,'Ejemplo inventario'!$A$6:$A$305,0)),"Sin ficha"))</f>
        <v/>
      </c>
      <c r="G289" s="11" t="n"/>
      <c r="H289" s="11" t="n"/>
      <c r="I289" s="12" t="n"/>
      <c r="J289" s="14">
        <f>IF($D289="","",IF(ISNA(MATCH($D289,'Ejemplo inventario'!$A$6:$A$305,0)),"Bicicleta no registrada",IF($I289="","Sin documento",IF($I289=INDEX('Ejemplo inventario'!$D$6:$D$305,MATCH($D289,'Ejemplo inventario'!$A$6:$A$305,0)),"Propietario",IF(OR($I289=INDEX('Ejemplo inventario'!$F$6:$F$305,MATCH($D289,'Ejemplo inventario'!$A$6:$A$305,0)),$I289=INDEX('Ejemplo inventario'!$H$6:$H$305,MATCH($D289,'Ejemplo inventario'!$A$6:$A$305,0))),"Autorizado en la ficha","Otra persona")))))</f>
        <v/>
      </c>
      <c r="K289" s="11" t="n"/>
      <c r="L289" s="11" t="n"/>
      <c r="M289" s="11" t="n"/>
      <c r="N289" s="11" t="n"/>
      <c r="O289" s="14">
        <f>IF($D289="","",IF($J289="Bicicleta no registrada","Revisar: bicicleta sin ficha en el inventario",IF($G289="Salida no permitida","Revisar: intento de salida sin autorización (no salió)",IF($G289&lt;&gt;"Sale","",IF($J289="Propietario","",IF($J289="Autorizado en la ficha","Informativa: sale con un autorizado de la ficha",IF(OR($K289="Sí, por citófono o llamada",$K289="Sí, por escrito"),"Informativa: sale con otra persona, autorizada por el propietario",IF($J289="Sin documento","Revisar: sale sin documento y sin autorización","Revisar: sale con otra persona sin autorización del propietario"))))))))</f>
        <v/>
      </c>
      <c r="P289" s="14">
        <f>IF($O289="","",COUNTIF($O$7:$O289,"?*"))</f>
        <v/>
      </c>
    </row>
    <row r="290" ht="18" customHeight="1">
      <c r="A290" s="14">
        <f>IF(AND($B290="",$D290=""),"",ROW()-6)</f>
        <v/>
      </c>
      <c r="B290" s="13" t="n"/>
      <c r="C290" s="15" t="n"/>
      <c r="D290" s="11" t="n"/>
      <c r="E290" s="14">
        <f>IF($D290="","",IFERROR(INDEX('Ejemplo inventario'!$B$6:$B$305,MATCH($D290,'Ejemplo inventario'!$A$6:$A$305,0)),"Sin ficha"))</f>
        <v/>
      </c>
      <c r="F290" s="14">
        <f>IF($D290="","",IFERROR(INDEX('Ejemplo inventario'!$C$6:$C$305,MATCH($D290,'Ejemplo inventario'!$A$6:$A$305,0)),"Sin ficha"))</f>
        <v/>
      </c>
      <c r="G290" s="11" t="n"/>
      <c r="H290" s="11" t="n"/>
      <c r="I290" s="12" t="n"/>
      <c r="J290" s="14">
        <f>IF($D290="","",IF(ISNA(MATCH($D290,'Ejemplo inventario'!$A$6:$A$305,0)),"Bicicleta no registrada",IF($I290="","Sin documento",IF($I290=INDEX('Ejemplo inventario'!$D$6:$D$305,MATCH($D290,'Ejemplo inventario'!$A$6:$A$305,0)),"Propietario",IF(OR($I290=INDEX('Ejemplo inventario'!$F$6:$F$305,MATCH($D290,'Ejemplo inventario'!$A$6:$A$305,0)),$I290=INDEX('Ejemplo inventario'!$H$6:$H$305,MATCH($D290,'Ejemplo inventario'!$A$6:$A$305,0))),"Autorizado en la ficha","Otra persona")))))</f>
        <v/>
      </c>
      <c r="K290" s="11" t="n"/>
      <c r="L290" s="11" t="n"/>
      <c r="M290" s="11" t="n"/>
      <c r="N290" s="11" t="n"/>
      <c r="O290" s="14">
        <f>IF($D290="","",IF($J290="Bicicleta no registrada","Revisar: bicicleta sin ficha en el inventario",IF($G290="Salida no permitida","Revisar: intento de salida sin autorización (no salió)",IF($G290&lt;&gt;"Sale","",IF($J290="Propietario","",IF($J290="Autorizado en la ficha","Informativa: sale con un autorizado de la ficha",IF(OR($K290="Sí, por citófono o llamada",$K290="Sí, por escrito"),"Informativa: sale con otra persona, autorizada por el propietario",IF($J290="Sin documento","Revisar: sale sin documento y sin autorización","Revisar: sale con otra persona sin autorización del propietario"))))))))</f>
        <v/>
      </c>
      <c r="P290" s="14">
        <f>IF($O290="","",COUNTIF($O$7:$O290,"?*"))</f>
        <v/>
      </c>
    </row>
    <row r="291" ht="18" customHeight="1">
      <c r="A291" s="14">
        <f>IF(AND($B291="",$D291=""),"",ROW()-6)</f>
        <v/>
      </c>
      <c r="B291" s="13" t="n"/>
      <c r="C291" s="15" t="n"/>
      <c r="D291" s="11" t="n"/>
      <c r="E291" s="14">
        <f>IF($D291="","",IFERROR(INDEX('Ejemplo inventario'!$B$6:$B$305,MATCH($D291,'Ejemplo inventario'!$A$6:$A$305,0)),"Sin ficha"))</f>
        <v/>
      </c>
      <c r="F291" s="14">
        <f>IF($D291="","",IFERROR(INDEX('Ejemplo inventario'!$C$6:$C$305,MATCH($D291,'Ejemplo inventario'!$A$6:$A$305,0)),"Sin ficha"))</f>
        <v/>
      </c>
      <c r="G291" s="11" t="n"/>
      <c r="H291" s="11" t="n"/>
      <c r="I291" s="12" t="n"/>
      <c r="J291" s="14">
        <f>IF($D291="","",IF(ISNA(MATCH($D291,'Ejemplo inventario'!$A$6:$A$305,0)),"Bicicleta no registrada",IF($I291="","Sin documento",IF($I291=INDEX('Ejemplo inventario'!$D$6:$D$305,MATCH($D291,'Ejemplo inventario'!$A$6:$A$305,0)),"Propietario",IF(OR($I291=INDEX('Ejemplo inventario'!$F$6:$F$305,MATCH($D291,'Ejemplo inventario'!$A$6:$A$305,0)),$I291=INDEX('Ejemplo inventario'!$H$6:$H$305,MATCH($D291,'Ejemplo inventario'!$A$6:$A$305,0))),"Autorizado en la ficha","Otra persona")))))</f>
        <v/>
      </c>
      <c r="K291" s="11" t="n"/>
      <c r="L291" s="11" t="n"/>
      <c r="M291" s="11" t="n"/>
      <c r="N291" s="11" t="n"/>
      <c r="O291" s="14">
        <f>IF($D291="","",IF($J291="Bicicleta no registrada","Revisar: bicicleta sin ficha en el inventario",IF($G291="Salida no permitida","Revisar: intento de salida sin autorización (no salió)",IF($G291&lt;&gt;"Sale","",IF($J291="Propietario","",IF($J291="Autorizado en la ficha","Informativa: sale con un autorizado de la ficha",IF(OR($K291="Sí, por citófono o llamada",$K291="Sí, por escrito"),"Informativa: sale con otra persona, autorizada por el propietario",IF($J291="Sin documento","Revisar: sale sin documento y sin autorización","Revisar: sale con otra persona sin autorización del propietario"))))))))</f>
        <v/>
      </c>
      <c r="P291" s="14">
        <f>IF($O291="","",COUNTIF($O$7:$O291,"?*"))</f>
        <v/>
      </c>
    </row>
    <row r="292" ht="18" customHeight="1">
      <c r="A292" s="14">
        <f>IF(AND($B292="",$D292=""),"",ROW()-6)</f>
        <v/>
      </c>
      <c r="B292" s="13" t="n"/>
      <c r="C292" s="15" t="n"/>
      <c r="D292" s="11" t="n"/>
      <c r="E292" s="14">
        <f>IF($D292="","",IFERROR(INDEX('Ejemplo inventario'!$B$6:$B$305,MATCH($D292,'Ejemplo inventario'!$A$6:$A$305,0)),"Sin ficha"))</f>
        <v/>
      </c>
      <c r="F292" s="14">
        <f>IF($D292="","",IFERROR(INDEX('Ejemplo inventario'!$C$6:$C$305,MATCH($D292,'Ejemplo inventario'!$A$6:$A$305,0)),"Sin ficha"))</f>
        <v/>
      </c>
      <c r="G292" s="11" t="n"/>
      <c r="H292" s="11" t="n"/>
      <c r="I292" s="12" t="n"/>
      <c r="J292" s="14">
        <f>IF($D292="","",IF(ISNA(MATCH($D292,'Ejemplo inventario'!$A$6:$A$305,0)),"Bicicleta no registrada",IF($I292="","Sin documento",IF($I292=INDEX('Ejemplo inventario'!$D$6:$D$305,MATCH($D292,'Ejemplo inventario'!$A$6:$A$305,0)),"Propietario",IF(OR($I292=INDEX('Ejemplo inventario'!$F$6:$F$305,MATCH($D292,'Ejemplo inventario'!$A$6:$A$305,0)),$I292=INDEX('Ejemplo inventario'!$H$6:$H$305,MATCH($D292,'Ejemplo inventario'!$A$6:$A$305,0))),"Autorizado en la ficha","Otra persona")))))</f>
        <v/>
      </c>
      <c r="K292" s="11" t="n"/>
      <c r="L292" s="11" t="n"/>
      <c r="M292" s="11" t="n"/>
      <c r="N292" s="11" t="n"/>
      <c r="O292" s="14">
        <f>IF($D292="","",IF($J292="Bicicleta no registrada","Revisar: bicicleta sin ficha en el inventario",IF($G292="Salida no permitida","Revisar: intento de salida sin autorización (no salió)",IF($G292&lt;&gt;"Sale","",IF($J292="Propietario","",IF($J292="Autorizado en la ficha","Informativa: sale con un autorizado de la ficha",IF(OR($K292="Sí, por citófono o llamada",$K292="Sí, por escrito"),"Informativa: sale con otra persona, autorizada por el propietario",IF($J292="Sin documento","Revisar: sale sin documento y sin autorización","Revisar: sale con otra persona sin autorización del propietario"))))))))</f>
        <v/>
      </c>
      <c r="P292" s="14">
        <f>IF($O292="","",COUNTIF($O$7:$O292,"?*"))</f>
        <v/>
      </c>
    </row>
    <row r="293" ht="18" customHeight="1">
      <c r="A293" s="14">
        <f>IF(AND($B293="",$D293=""),"",ROW()-6)</f>
        <v/>
      </c>
      <c r="B293" s="13" t="n"/>
      <c r="C293" s="15" t="n"/>
      <c r="D293" s="11" t="n"/>
      <c r="E293" s="14">
        <f>IF($D293="","",IFERROR(INDEX('Ejemplo inventario'!$B$6:$B$305,MATCH($D293,'Ejemplo inventario'!$A$6:$A$305,0)),"Sin ficha"))</f>
        <v/>
      </c>
      <c r="F293" s="14">
        <f>IF($D293="","",IFERROR(INDEX('Ejemplo inventario'!$C$6:$C$305,MATCH($D293,'Ejemplo inventario'!$A$6:$A$305,0)),"Sin ficha"))</f>
        <v/>
      </c>
      <c r="G293" s="11" t="n"/>
      <c r="H293" s="11" t="n"/>
      <c r="I293" s="12" t="n"/>
      <c r="J293" s="14">
        <f>IF($D293="","",IF(ISNA(MATCH($D293,'Ejemplo inventario'!$A$6:$A$305,0)),"Bicicleta no registrada",IF($I293="","Sin documento",IF($I293=INDEX('Ejemplo inventario'!$D$6:$D$305,MATCH($D293,'Ejemplo inventario'!$A$6:$A$305,0)),"Propietario",IF(OR($I293=INDEX('Ejemplo inventario'!$F$6:$F$305,MATCH($D293,'Ejemplo inventario'!$A$6:$A$305,0)),$I293=INDEX('Ejemplo inventario'!$H$6:$H$305,MATCH($D293,'Ejemplo inventario'!$A$6:$A$305,0))),"Autorizado en la ficha","Otra persona")))))</f>
        <v/>
      </c>
      <c r="K293" s="11" t="n"/>
      <c r="L293" s="11" t="n"/>
      <c r="M293" s="11" t="n"/>
      <c r="N293" s="11" t="n"/>
      <c r="O293" s="14">
        <f>IF($D293="","",IF($J293="Bicicleta no registrada","Revisar: bicicleta sin ficha en el inventario",IF($G293="Salida no permitida","Revisar: intento de salida sin autorización (no salió)",IF($G293&lt;&gt;"Sale","",IF($J293="Propietario","",IF($J293="Autorizado en la ficha","Informativa: sale con un autorizado de la ficha",IF(OR($K293="Sí, por citófono o llamada",$K293="Sí, por escrito"),"Informativa: sale con otra persona, autorizada por el propietario",IF($J293="Sin documento","Revisar: sale sin documento y sin autorización","Revisar: sale con otra persona sin autorización del propietario"))))))))</f>
        <v/>
      </c>
      <c r="P293" s="14">
        <f>IF($O293="","",COUNTIF($O$7:$O293,"?*"))</f>
        <v/>
      </c>
    </row>
    <row r="294" ht="18" customHeight="1">
      <c r="A294" s="14">
        <f>IF(AND($B294="",$D294=""),"",ROW()-6)</f>
        <v/>
      </c>
      <c r="B294" s="13" t="n"/>
      <c r="C294" s="15" t="n"/>
      <c r="D294" s="11" t="n"/>
      <c r="E294" s="14">
        <f>IF($D294="","",IFERROR(INDEX('Ejemplo inventario'!$B$6:$B$305,MATCH($D294,'Ejemplo inventario'!$A$6:$A$305,0)),"Sin ficha"))</f>
        <v/>
      </c>
      <c r="F294" s="14">
        <f>IF($D294="","",IFERROR(INDEX('Ejemplo inventario'!$C$6:$C$305,MATCH($D294,'Ejemplo inventario'!$A$6:$A$305,0)),"Sin ficha"))</f>
        <v/>
      </c>
      <c r="G294" s="11" t="n"/>
      <c r="H294" s="11" t="n"/>
      <c r="I294" s="12" t="n"/>
      <c r="J294" s="14">
        <f>IF($D294="","",IF(ISNA(MATCH($D294,'Ejemplo inventario'!$A$6:$A$305,0)),"Bicicleta no registrada",IF($I294="","Sin documento",IF($I294=INDEX('Ejemplo inventario'!$D$6:$D$305,MATCH($D294,'Ejemplo inventario'!$A$6:$A$305,0)),"Propietario",IF(OR($I294=INDEX('Ejemplo inventario'!$F$6:$F$305,MATCH($D294,'Ejemplo inventario'!$A$6:$A$305,0)),$I294=INDEX('Ejemplo inventario'!$H$6:$H$305,MATCH($D294,'Ejemplo inventario'!$A$6:$A$305,0))),"Autorizado en la ficha","Otra persona")))))</f>
        <v/>
      </c>
      <c r="K294" s="11" t="n"/>
      <c r="L294" s="11" t="n"/>
      <c r="M294" s="11" t="n"/>
      <c r="N294" s="11" t="n"/>
      <c r="O294" s="14">
        <f>IF($D294="","",IF($J294="Bicicleta no registrada","Revisar: bicicleta sin ficha en el inventario",IF($G294="Salida no permitida","Revisar: intento de salida sin autorización (no salió)",IF($G294&lt;&gt;"Sale","",IF($J294="Propietario","",IF($J294="Autorizado en la ficha","Informativa: sale con un autorizado de la ficha",IF(OR($K294="Sí, por citófono o llamada",$K294="Sí, por escrito"),"Informativa: sale con otra persona, autorizada por el propietario",IF($J294="Sin documento","Revisar: sale sin documento y sin autorización","Revisar: sale con otra persona sin autorización del propietario"))))))))</f>
        <v/>
      </c>
      <c r="P294" s="14">
        <f>IF($O294="","",COUNTIF($O$7:$O294,"?*"))</f>
        <v/>
      </c>
    </row>
    <row r="295" ht="18" customHeight="1">
      <c r="A295" s="14">
        <f>IF(AND($B295="",$D295=""),"",ROW()-6)</f>
        <v/>
      </c>
      <c r="B295" s="13" t="n"/>
      <c r="C295" s="15" t="n"/>
      <c r="D295" s="11" t="n"/>
      <c r="E295" s="14">
        <f>IF($D295="","",IFERROR(INDEX('Ejemplo inventario'!$B$6:$B$305,MATCH($D295,'Ejemplo inventario'!$A$6:$A$305,0)),"Sin ficha"))</f>
        <v/>
      </c>
      <c r="F295" s="14">
        <f>IF($D295="","",IFERROR(INDEX('Ejemplo inventario'!$C$6:$C$305,MATCH($D295,'Ejemplo inventario'!$A$6:$A$305,0)),"Sin ficha"))</f>
        <v/>
      </c>
      <c r="G295" s="11" t="n"/>
      <c r="H295" s="11" t="n"/>
      <c r="I295" s="12" t="n"/>
      <c r="J295" s="14">
        <f>IF($D295="","",IF(ISNA(MATCH($D295,'Ejemplo inventario'!$A$6:$A$305,0)),"Bicicleta no registrada",IF($I295="","Sin documento",IF($I295=INDEX('Ejemplo inventario'!$D$6:$D$305,MATCH($D295,'Ejemplo inventario'!$A$6:$A$305,0)),"Propietario",IF(OR($I295=INDEX('Ejemplo inventario'!$F$6:$F$305,MATCH($D295,'Ejemplo inventario'!$A$6:$A$305,0)),$I295=INDEX('Ejemplo inventario'!$H$6:$H$305,MATCH($D295,'Ejemplo inventario'!$A$6:$A$305,0))),"Autorizado en la ficha","Otra persona")))))</f>
        <v/>
      </c>
      <c r="K295" s="11" t="n"/>
      <c r="L295" s="11" t="n"/>
      <c r="M295" s="11" t="n"/>
      <c r="N295" s="11" t="n"/>
      <c r="O295" s="14">
        <f>IF($D295="","",IF($J295="Bicicleta no registrada","Revisar: bicicleta sin ficha en el inventario",IF($G295="Salida no permitida","Revisar: intento de salida sin autorización (no salió)",IF($G295&lt;&gt;"Sale","",IF($J295="Propietario","",IF($J295="Autorizado en la ficha","Informativa: sale con un autorizado de la ficha",IF(OR($K295="Sí, por citófono o llamada",$K295="Sí, por escrito"),"Informativa: sale con otra persona, autorizada por el propietario",IF($J295="Sin documento","Revisar: sale sin documento y sin autorización","Revisar: sale con otra persona sin autorización del propietario"))))))))</f>
        <v/>
      </c>
      <c r="P295" s="14">
        <f>IF($O295="","",COUNTIF($O$7:$O295,"?*"))</f>
        <v/>
      </c>
    </row>
    <row r="296" ht="18" customHeight="1">
      <c r="A296" s="14">
        <f>IF(AND($B296="",$D296=""),"",ROW()-6)</f>
        <v/>
      </c>
      <c r="B296" s="13" t="n"/>
      <c r="C296" s="15" t="n"/>
      <c r="D296" s="11" t="n"/>
      <c r="E296" s="14">
        <f>IF($D296="","",IFERROR(INDEX('Ejemplo inventario'!$B$6:$B$305,MATCH($D296,'Ejemplo inventario'!$A$6:$A$305,0)),"Sin ficha"))</f>
        <v/>
      </c>
      <c r="F296" s="14">
        <f>IF($D296="","",IFERROR(INDEX('Ejemplo inventario'!$C$6:$C$305,MATCH($D296,'Ejemplo inventario'!$A$6:$A$305,0)),"Sin ficha"))</f>
        <v/>
      </c>
      <c r="G296" s="11" t="n"/>
      <c r="H296" s="11" t="n"/>
      <c r="I296" s="12" t="n"/>
      <c r="J296" s="14">
        <f>IF($D296="","",IF(ISNA(MATCH($D296,'Ejemplo inventario'!$A$6:$A$305,0)),"Bicicleta no registrada",IF($I296="","Sin documento",IF($I296=INDEX('Ejemplo inventario'!$D$6:$D$305,MATCH($D296,'Ejemplo inventario'!$A$6:$A$305,0)),"Propietario",IF(OR($I296=INDEX('Ejemplo inventario'!$F$6:$F$305,MATCH($D296,'Ejemplo inventario'!$A$6:$A$305,0)),$I296=INDEX('Ejemplo inventario'!$H$6:$H$305,MATCH($D296,'Ejemplo inventario'!$A$6:$A$305,0))),"Autorizado en la ficha","Otra persona")))))</f>
        <v/>
      </c>
      <c r="K296" s="11" t="n"/>
      <c r="L296" s="11" t="n"/>
      <c r="M296" s="11" t="n"/>
      <c r="N296" s="11" t="n"/>
      <c r="O296" s="14">
        <f>IF($D296="","",IF($J296="Bicicleta no registrada","Revisar: bicicleta sin ficha en el inventario",IF($G296="Salida no permitida","Revisar: intento de salida sin autorización (no salió)",IF($G296&lt;&gt;"Sale","",IF($J296="Propietario","",IF($J296="Autorizado en la ficha","Informativa: sale con un autorizado de la ficha",IF(OR($K296="Sí, por citófono o llamada",$K296="Sí, por escrito"),"Informativa: sale con otra persona, autorizada por el propietario",IF($J296="Sin documento","Revisar: sale sin documento y sin autorización","Revisar: sale con otra persona sin autorización del propietario"))))))))</f>
        <v/>
      </c>
      <c r="P296" s="14">
        <f>IF($O296="","",COUNTIF($O$7:$O296,"?*"))</f>
        <v/>
      </c>
    </row>
    <row r="297" ht="18" customHeight="1">
      <c r="A297" s="14">
        <f>IF(AND($B297="",$D297=""),"",ROW()-6)</f>
        <v/>
      </c>
      <c r="B297" s="13" t="n"/>
      <c r="C297" s="15" t="n"/>
      <c r="D297" s="11" t="n"/>
      <c r="E297" s="14">
        <f>IF($D297="","",IFERROR(INDEX('Ejemplo inventario'!$B$6:$B$305,MATCH($D297,'Ejemplo inventario'!$A$6:$A$305,0)),"Sin ficha"))</f>
        <v/>
      </c>
      <c r="F297" s="14">
        <f>IF($D297="","",IFERROR(INDEX('Ejemplo inventario'!$C$6:$C$305,MATCH($D297,'Ejemplo inventario'!$A$6:$A$305,0)),"Sin ficha"))</f>
        <v/>
      </c>
      <c r="G297" s="11" t="n"/>
      <c r="H297" s="11" t="n"/>
      <c r="I297" s="12" t="n"/>
      <c r="J297" s="14">
        <f>IF($D297="","",IF(ISNA(MATCH($D297,'Ejemplo inventario'!$A$6:$A$305,0)),"Bicicleta no registrada",IF($I297="","Sin documento",IF($I297=INDEX('Ejemplo inventario'!$D$6:$D$305,MATCH($D297,'Ejemplo inventario'!$A$6:$A$305,0)),"Propietario",IF(OR($I297=INDEX('Ejemplo inventario'!$F$6:$F$305,MATCH($D297,'Ejemplo inventario'!$A$6:$A$305,0)),$I297=INDEX('Ejemplo inventario'!$H$6:$H$305,MATCH($D297,'Ejemplo inventario'!$A$6:$A$305,0))),"Autorizado en la ficha","Otra persona")))))</f>
        <v/>
      </c>
      <c r="K297" s="11" t="n"/>
      <c r="L297" s="11" t="n"/>
      <c r="M297" s="11" t="n"/>
      <c r="N297" s="11" t="n"/>
      <c r="O297" s="14">
        <f>IF($D297="","",IF($J297="Bicicleta no registrada","Revisar: bicicleta sin ficha en el inventario",IF($G297="Salida no permitida","Revisar: intento de salida sin autorización (no salió)",IF($G297&lt;&gt;"Sale","",IF($J297="Propietario","",IF($J297="Autorizado en la ficha","Informativa: sale con un autorizado de la ficha",IF(OR($K297="Sí, por citófono o llamada",$K297="Sí, por escrito"),"Informativa: sale con otra persona, autorizada por el propietario",IF($J297="Sin documento","Revisar: sale sin documento y sin autorización","Revisar: sale con otra persona sin autorización del propietario"))))))))</f>
        <v/>
      </c>
      <c r="P297" s="14">
        <f>IF($O297="","",COUNTIF($O$7:$O297,"?*"))</f>
        <v/>
      </c>
    </row>
    <row r="298" ht="18" customHeight="1">
      <c r="A298" s="14">
        <f>IF(AND($B298="",$D298=""),"",ROW()-6)</f>
        <v/>
      </c>
      <c r="B298" s="13" t="n"/>
      <c r="C298" s="15" t="n"/>
      <c r="D298" s="11" t="n"/>
      <c r="E298" s="14">
        <f>IF($D298="","",IFERROR(INDEX('Ejemplo inventario'!$B$6:$B$305,MATCH($D298,'Ejemplo inventario'!$A$6:$A$305,0)),"Sin ficha"))</f>
        <v/>
      </c>
      <c r="F298" s="14">
        <f>IF($D298="","",IFERROR(INDEX('Ejemplo inventario'!$C$6:$C$305,MATCH($D298,'Ejemplo inventario'!$A$6:$A$305,0)),"Sin ficha"))</f>
        <v/>
      </c>
      <c r="G298" s="11" t="n"/>
      <c r="H298" s="11" t="n"/>
      <c r="I298" s="12" t="n"/>
      <c r="J298" s="14">
        <f>IF($D298="","",IF(ISNA(MATCH($D298,'Ejemplo inventario'!$A$6:$A$305,0)),"Bicicleta no registrada",IF($I298="","Sin documento",IF($I298=INDEX('Ejemplo inventario'!$D$6:$D$305,MATCH($D298,'Ejemplo inventario'!$A$6:$A$305,0)),"Propietario",IF(OR($I298=INDEX('Ejemplo inventario'!$F$6:$F$305,MATCH($D298,'Ejemplo inventario'!$A$6:$A$305,0)),$I298=INDEX('Ejemplo inventario'!$H$6:$H$305,MATCH($D298,'Ejemplo inventario'!$A$6:$A$305,0))),"Autorizado en la ficha","Otra persona")))))</f>
        <v/>
      </c>
      <c r="K298" s="11" t="n"/>
      <c r="L298" s="11" t="n"/>
      <c r="M298" s="11" t="n"/>
      <c r="N298" s="11" t="n"/>
      <c r="O298" s="14">
        <f>IF($D298="","",IF($J298="Bicicleta no registrada","Revisar: bicicleta sin ficha en el inventario",IF($G298="Salida no permitida","Revisar: intento de salida sin autorización (no salió)",IF($G298&lt;&gt;"Sale","",IF($J298="Propietario","",IF($J298="Autorizado en la ficha","Informativa: sale con un autorizado de la ficha",IF(OR($K298="Sí, por citófono o llamada",$K298="Sí, por escrito"),"Informativa: sale con otra persona, autorizada por el propietario",IF($J298="Sin documento","Revisar: sale sin documento y sin autorización","Revisar: sale con otra persona sin autorización del propietario"))))))))</f>
        <v/>
      </c>
      <c r="P298" s="14">
        <f>IF($O298="","",COUNTIF($O$7:$O298,"?*"))</f>
        <v/>
      </c>
    </row>
    <row r="299" ht="18" customHeight="1">
      <c r="A299" s="14">
        <f>IF(AND($B299="",$D299=""),"",ROW()-6)</f>
        <v/>
      </c>
      <c r="B299" s="13" t="n"/>
      <c r="C299" s="15" t="n"/>
      <c r="D299" s="11" t="n"/>
      <c r="E299" s="14">
        <f>IF($D299="","",IFERROR(INDEX('Ejemplo inventario'!$B$6:$B$305,MATCH($D299,'Ejemplo inventario'!$A$6:$A$305,0)),"Sin ficha"))</f>
        <v/>
      </c>
      <c r="F299" s="14">
        <f>IF($D299="","",IFERROR(INDEX('Ejemplo inventario'!$C$6:$C$305,MATCH($D299,'Ejemplo inventario'!$A$6:$A$305,0)),"Sin ficha"))</f>
        <v/>
      </c>
      <c r="G299" s="11" t="n"/>
      <c r="H299" s="11" t="n"/>
      <c r="I299" s="12" t="n"/>
      <c r="J299" s="14">
        <f>IF($D299="","",IF(ISNA(MATCH($D299,'Ejemplo inventario'!$A$6:$A$305,0)),"Bicicleta no registrada",IF($I299="","Sin documento",IF($I299=INDEX('Ejemplo inventario'!$D$6:$D$305,MATCH($D299,'Ejemplo inventario'!$A$6:$A$305,0)),"Propietario",IF(OR($I299=INDEX('Ejemplo inventario'!$F$6:$F$305,MATCH($D299,'Ejemplo inventario'!$A$6:$A$305,0)),$I299=INDEX('Ejemplo inventario'!$H$6:$H$305,MATCH($D299,'Ejemplo inventario'!$A$6:$A$305,0))),"Autorizado en la ficha","Otra persona")))))</f>
        <v/>
      </c>
      <c r="K299" s="11" t="n"/>
      <c r="L299" s="11" t="n"/>
      <c r="M299" s="11" t="n"/>
      <c r="N299" s="11" t="n"/>
      <c r="O299" s="14">
        <f>IF($D299="","",IF($J299="Bicicleta no registrada","Revisar: bicicleta sin ficha en el inventario",IF($G299="Salida no permitida","Revisar: intento de salida sin autorización (no salió)",IF($G299&lt;&gt;"Sale","",IF($J299="Propietario","",IF($J299="Autorizado en la ficha","Informativa: sale con un autorizado de la ficha",IF(OR($K299="Sí, por citófono o llamada",$K299="Sí, por escrito"),"Informativa: sale con otra persona, autorizada por el propietario",IF($J299="Sin documento","Revisar: sale sin documento y sin autorización","Revisar: sale con otra persona sin autorización del propietario"))))))))</f>
        <v/>
      </c>
      <c r="P299" s="14">
        <f>IF($O299="","",COUNTIF($O$7:$O299,"?*"))</f>
        <v/>
      </c>
    </row>
    <row r="300" ht="18" customHeight="1">
      <c r="A300" s="14">
        <f>IF(AND($B300="",$D300=""),"",ROW()-6)</f>
        <v/>
      </c>
      <c r="B300" s="13" t="n"/>
      <c r="C300" s="15" t="n"/>
      <c r="D300" s="11" t="n"/>
      <c r="E300" s="14">
        <f>IF($D300="","",IFERROR(INDEX('Ejemplo inventario'!$B$6:$B$305,MATCH($D300,'Ejemplo inventario'!$A$6:$A$305,0)),"Sin ficha"))</f>
        <v/>
      </c>
      <c r="F300" s="14">
        <f>IF($D300="","",IFERROR(INDEX('Ejemplo inventario'!$C$6:$C$305,MATCH($D300,'Ejemplo inventario'!$A$6:$A$305,0)),"Sin ficha"))</f>
        <v/>
      </c>
      <c r="G300" s="11" t="n"/>
      <c r="H300" s="11" t="n"/>
      <c r="I300" s="12" t="n"/>
      <c r="J300" s="14">
        <f>IF($D300="","",IF(ISNA(MATCH($D300,'Ejemplo inventario'!$A$6:$A$305,0)),"Bicicleta no registrada",IF($I300="","Sin documento",IF($I300=INDEX('Ejemplo inventario'!$D$6:$D$305,MATCH($D300,'Ejemplo inventario'!$A$6:$A$305,0)),"Propietario",IF(OR($I300=INDEX('Ejemplo inventario'!$F$6:$F$305,MATCH($D300,'Ejemplo inventario'!$A$6:$A$305,0)),$I300=INDEX('Ejemplo inventario'!$H$6:$H$305,MATCH($D300,'Ejemplo inventario'!$A$6:$A$305,0))),"Autorizado en la ficha","Otra persona")))))</f>
        <v/>
      </c>
      <c r="K300" s="11" t="n"/>
      <c r="L300" s="11" t="n"/>
      <c r="M300" s="11" t="n"/>
      <c r="N300" s="11" t="n"/>
      <c r="O300" s="14">
        <f>IF($D300="","",IF($J300="Bicicleta no registrada","Revisar: bicicleta sin ficha en el inventario",IF($G300="Salida no permitida","Revisar: intento de salida sin autorización (no salió)",IF($G300&lt;&gt;"Sale","",IF($J300="Propietario","",IF($J300="Autorizado en la ficha","Informativa: sale con un autorizado de la ficha",IF(OR($K300="Sí, por citófono o llamada",$K300="Sí, por escrito"),"Informativa: sale con otra persona, autorizada por el propietario",IF($J300="Sin documento","Revisar: sale sin documento y sin autorización","Revisar: sale con otra persona sin autorización del propietario"))))))))</f>
        <v/>
      </c>
      <c r="P300" s="14">
        <f>IF($O300="","",COUNTIF($O$7:$O300,"?*"))</f>
        <v/>
      </c>
    </row>
    <row r="301" ht="18" customHeight="1">
      <c r="A301" s="14">
        <f>IF(AND($B301="",$D301=""),"",ROW()-6)</f>
        <v/>
      </c>
      <c r="B301" s="13" t="n"/>
      <c r="C301" s="15" t="n"/>
      <c r="D301" s="11" t="n"/>
      <c r="E301" s="14">
        <f>IF($D301="","",IFERROR(INDEX('Ejemplo inventario'!$B$6:$B$305,MATCH($D301,'Ejemplo inventario'!$A$6:$A$305,0)),"Sin ficha"))</f>
        <v/>
      </c>
      <c r="F301" s="14">
        <f>IF($D301="","",IFERROR(INDEX('Ejemplo inventario'!$C$6:$C$305,MATCH($D301,'Ejemplo inventario'!$A$6:$A$305,0)),"Sin ficha"))</f>
        <v/>
      </c>
      <c r="G301" s="11" t="n"/>
      <c r="H301" s="11" t="n"/>
      <c r="I301" s="12" t="n"/>
      <c r="J301" s="14">
        <f>IF($D301="","",IF(ISNA(MATCH($D301,'Ejemplo inventario'!$A$6:$A$305,0)),"Bicicleta no registrada",IF($I301="","Sin documento",IF($I301=INDEX('Ejemplo inventario'!$D$6:$D$305,MATCH($D301,'Ejemplo inventario'!$A$6:$A$305,0)),"Propietario",IF(OR($I301=INDEX('Ejemplo inventario'!$F$6:$F$305,MATCH($D301,'Ejemplo inventario'!$A$6:$A$305,0)),$I301=INDEX('Ejemplo inventario'!$H$6:$H$305,MATCH($D301,'Ejemplo inventario'!$A$6:$A$305,0))),"Autorizado en la ficha","Otra persona")))))</f>
        <v/>
      </c>
      <c r="K301" s="11" t="n"/>
      <c r="L301" s="11" t="n"/>
      <c r="M301" s="11" t="n"/>
      <c r="N301" s="11" t="n"/>
      <c r="O301" s="14">
        <f>IF($D301="","",IF($J301="Bicicleta no registrada","Revisar: bicicleta sin ficha en el inventario",IF($G301="Salida no permitida","Revisar: intento de salida sin autorización (no salió)",IF($G301&lt;&gt;"Sale","",IF($J301="Propietario","",IF($J301="Autorizado en la ficha","Informativa: sale con un autorizado de la ficha",IF(OR($K301="Sí, por citófono o llamada",$K301="Sí, por escrito"),"Informativa: sale con otra persona, autorizada por el propietario",IF($J301="Sin documento","Revisar: sale sin documento y sin autorización","Revisar: sale con otra persona sin autorización del propietario"))))))))</f>
        <v/>
      </c>
      <c r="P301" s="14">
        <f>IF($O301="","",COUNTIF($O$7:$O301,"?*"))</f>
        <v/>
      </c>
    </row>
    <row r="302" ht="18" customHeight="1">
      <c r="A302" s="14">
        <f>IF(AND($B302="",$D302=""),"",ROW()-6)</f>
        <v/>
      </c>
      <c r="B302" s="13" t="n"/>
      <c r="C302" s="15" t="n"/>
      <c r="D302" s="11" t="n"/>
      <c r="E302" s="14">
        <f>IF($D302="","",IFERROR(INDEX('Ejemplo inventario'!$B$6:$B$305,MATCH($D302,'Ejemplo inventario'!$A$6:$A$305,0)),"Sin ficha"))</f>
        <v/>
      </c>
      <c r="F302" s="14">
        <f>IF($D302="","",IFERROR(INDEX('Ejemplo inventario'!$C$6:$C$305,MATCH($D302,'Ejemplo inventario'!$A$6:$A$305,0)),"Sin ficha"))</f>
        <v/>
      </c>
      <c r="G302" s="11" t="n"/>
      <c r="H302" s="11" t="n"/>
      <c r="I302" s="12" t="n"/>
      <c r="J302" s="14">
        <f>IF($D302="","",IF(ISNA(MATCH($D302,'Ejemplo inventario'!$A$6:$A$305,0)),"Bicicleta no registrada",IF($I302="","Sin documento",IF($I302=INDEX('Ejemplo inventario'!$D$6:$D$305,MATCH($D302,'Ejemplo inventario'!$A$6:$A$305,0)),"Propietario",IF(OR($I302=INDEX('Ejemplo inventario'!$F$6:$F$305,MATCH($D302,'Ejemplo inventario'!$A$6:$A$305,0)),$I302=INDEX('Ejemplo inventario'!$H$6:$H$305,MATCH($D302,'Ejemplo inventario'!$A$6:$A$305,0))),"Autorizado en la ficha","Otra persona")))))</f>
        <v/>
      </c>
      <c r="K302" s="11" t="n"/>
      <c r="L302" s="11" t="n"/>
      <c r="M302" s="11" t="n"/>
      <c r="N302" s="11" t="n"/>
      <c r="O302" s="14">
        <f>IF($D302="","",IF($J302="Bicicleta no registrada","Revisar: bicicleta sin ficha en el inventario",IF($G302="Salida no permitida","Revisar: intento de salida sin autorización (no salió)",IF($G302&lt;&gt;"Sale","",IF($J302="Propietario","",IF($J302="Autorizado en la ficha","Informativa: sale con un autorizado de la ficha",IF(OR($K302="Sí, por citófono o llamada",$K302="Sí, por escrito"),"Informativa: sale con otra persona, autorizada por el propietario",IF($J302="Sin documento","Revisar: sale sin documento y sin autorización","Revisar: sale con otra persona sin autorización del propietario"))))))))</f>
        <v/>
      </c>
      <c r="P302" s="14">
        <f>IF($O302="","",COUNTIF($O$7:$O302,"?*"))</f>
        <v/>
      </c>
    </row>
    <row r="303" ht="18" customHeight="1">
      <c r="A303" s="14">
        <f>IF(AND($B303="",$D303=""),"",ROW()-6)</f>
        <v/>
      </c>
      <c r="B303" s="13" t="n"/>
      <c r="C303" s="15" t="n"/>
      <c r="D303" s="11" t="n"/>
      <c r="E303" s="14">
        <f>IF($D303="","",IFERROR(INDEX('Ejemplo inventario'!$B$6:$B$305,MATCH($D303,'Ejemplo inventario'!$A$6:$A$305,0)),"Sin ficha"))</f>
        <v/>
      </c>
      <c r="F303" s="14">
        <f>IF($D303="","",IFERROR(INDEX('Ejemplo inventario'!$C$6:$C$305,MATCH($D303,'Ejemplo inventario'!$A$6:$A$305,0)),"Sin ficha"))</f>
        <v/>
      </c>
      <c r="G303" s="11" t="n"/>
      <c r="H303" s="11" t="n"/>
      <c r="I303" s="12" t="n"/>
      <c r="J303" s="14">
        <f>IF($D303="","",IF(ISNA(MATCH($D303,'Ejemplo inventario'!$A$6:$A$305,0)),"Bicicleta no registrada",IF($I303="","Sin documento",IF($I303=INDEX('Ejemplo inventario'!$D$6:$D$305,MATCH($D303,'Ejemplo inventario'!$A$6:$A$305,0)),"Propietario",IF(OR($I303=INDEX('Ejemplo inventario'!$F$6:$F$305,MATCH($D303,'Ejemplo inventario'!$A$6:$A$305,0)),$I303=INDEX('Ejemplo inventario'!$H$6:$H$305,MATCH($D303,'Ejemplo inventario'!$A$6:$A$305,0))),"Autorizado en la ficha","Otra persona")))))</f>
        <v/>
      </c>
      <c r="K303" s="11" t="n"/>
      <c r="L303" s="11" t="n"/>
      <c r="M303" s="11" t="n"/>
      <c r="N303" s="11" t="n"/>
      <c r="O303" s="14">
        <f>IF($D303="","",IF($J303="Bicicleta no registrada","Revisar: bicicleta sin ficha en el inventario",IF($G303="Salida no permitida","Revisar: intento de salida sin autorización (no salió)",IF($G303&lt;&gt;"Sale","",IF($J303="Propietario","",IF($J303="Autorizado en la ficha","Informativa: sale con un autorizado de la ficha",IF(OR($K303="Sí, por citófono o llamada",$K303="Sí, por escrito"),"Informativa: sale con otra persona, autorizada por el propietario",IF($J303="Sin documento","Revisar: sale sin documento y sin autorización","Revisar: sale con otra persona sin autorización del propietario"))))))))</f>
        <v/>
      </c>
      <c r="P303" s="14">
        <f>IF($O303="","",COUNTIF($O$7:$O303,"?*"))</f>
        <v/>
      </c>
    </row>
    <row r="304" ht="18" customHeight="1">
      <c r="A304" s="14">
        <f>IF(AND($B304="",$D304=""),"",ROW()-6)</f>
        <v/>
      </c>
      <c r="B304" s="13" t="n"/>
      <c r="C304" s="15" t="n"/>
      <c r="D304" s="11" t="n"/>
      <c r="E304" s="14">
        <f>IF($D304="","",IFERROR(INDEX('Ejemplo inventario'!$B$6:$B$305,MATCH($D304,'Ejemplo inventario'!$A$6:$A$305,0)),"Sin ficha"))</f>
        <v/>
      </c>
      <c r="F304" s="14">
        <f>IF($D304="","",IFERROR(INDEX('Ejemplo inventario'!$C$6:$C$305,MATCH($D304,'Ejemplo inventario'!$A$6:$A$305,0)),"Sin ficha"))</f>
        <v/>
      </c>
      <c r="G304" s="11" t="n"/>
      <c r="H304" s="11" t="n"/>
      <c r="I304" s="12" t="n"/>
      <c r="J304" s="14">
        <f>IF($D304="","",IF(ISNA(MATCH($D304,'Ejemplo inventario'!$A$6:$A$305,0)),"Bicicleta no registrada",IF($I304="","Sin documento",IF($I304=INDEX('Ejemplo inventario'!$D$6:$D$305,MATCH($D304,'Ejemplo inventario'!$A$6:$A$305,0)),"Propietario",IF(OR($I304=INDEX('Ejemplo inventario'!$F$6:$F$305,MATCH($D304,'Ejemplo inventario'!$A$6:$A$305,0)),$I304=INDEX('Ejemplo inventario'!$H$6:$H$305,MATCH($D304,'Ejemplo inventario'!$A$6:$A$305,0))),"Autorizado en la ficha","Otra persona")))))</f>
        <v/>
      </c>
      <c r="K304" s="11" t="n"/>
      <c r="L304" s="11" t="n"/>
      <c r="M304" s="11" t="n"/>
      <c r="N304" s="11" t="n"/>
      <c r="O304" s="14">
        <f>IF($D304="","",IF($J304="Bicicleta no registrada","Revisar: bicicleta sin ficha en el inventario",IF($G304="Salida no permitida","Revisar: intento de salida sin autorización (no salió)",IF($G304&lt;&gt;"Sale","",IF($J304="Propietario","",IF($J304="Autorizado en la ficha","Informativa: sale con un autorizado de la ficha",IF(OR($K304="Sí, por citófono o llamada",$K304="Sí, por escrito"),"Informativa: sale con otra persona, autorizada por el propietario",IF($J304="Sin documento","Revisar: sale sin documento y sin autorización","Revisar: sale con otra persona sin autorización del propietario"))))))))</f>
        <v/>
      </c>
      <c r="P304" s="14">
        <f>IF($O304="","",COUNTIF($O$7:$O304,"?*"))</f>
        <v/>
      </c>
    </row>
    <row r="305" ht="18" customHeight="1">
      <c r="A305" s="14">
        <f>IF(AND($B305="",$D305=""),"",ROW()-6)</f>
        <v/>
      </c>
      <c r="B305" s="13" t="n"/>
      <c r="C305" s="15" t="n"/>
      <c r="D305" s="11" t="n"/>
      <c r="E305" s="14">
        <f>IF($D305="","",IFERROR(INDEX('Ejemplo inventario'!$B$6:$B$305,MATCH($D305,'Ejemplo inventario'!$A$6:$A$305,0)),"Sin ficha"))</f>
        <v/>
      </c>
      <c r="F305" s="14">
        <f>IF($D305="","",IFERROR(INDEX('Ejemplo inventario'!$C$6:$C$305,MATCH($D305,'Ejemplo inventario'!$A$6:$A$305,0)),"Sin ficha"))</f>
        <v/>
      </c>
      <c r="G305" s="11" t="n"/>
      <c r="H305" s="11" t="n"/>
      <c r="I305" s="12" t="n"/>
      <c r="J305" s="14">
        <f>IF($D305="","",IF(ISNA(MATCH($D305,'Ejemplo inventario'!$A$6:$A$305,0)),"Bicicleta no registrada",IF($I305="","Sin documento",IF($I305=INDEX('Ejemplo inventario'!$D$6:$D$305,MATCH($D305,'Ejemplo inventario'!$A$6:$A$305,0)),"Propietario",IF(OR($I305=INDEX('Ejemplo inventario'!$F$6:$F$305,MATCH($D305,'Ejemplo inventario'!$A$6:$A$305,0)),$I305=INDEX('Ejemplo inventario'!$H$6:$H$305,MATCH($D305,'Ejemplo inventario'!$A$6:$A$305,0))),"Autorizado en la ficha","Otra persona")))))</f>
        <v/>
      </c>
      <c r="K305" s="11" t="n"/>
      <c r="L305" s="11" t="n"/>
      <c r="M305" s="11" t="n"/>
      <c r="N305" s="11" t="n"/>
      <c r="O305" s="14">
        <f>IF($D305="","",IF($J305="Bicicleta no registrada","Revisar: bicicleta sin ficha en el inventario",IF($G305="Salida no permitida","Revisar: intento de salida sin autorización (no salió)",IF($G305&lt;&gt;"Sale","",IF($J305="Propietario","",IF($J305="Autorizado en la ficha","Informativa: sale con un autorizado de la ficha",IF(OR($K305="Sí, por citófono o llamada",$K305="Sí, por escrito"),"Informativa: sale con otra persona, autorizada por el propietario",IF($J305="Sin documento","Revisar: sale sin documento y sin autorización","Revisar: sale con otra persona sin autorización del propietario"))))))))</f>
        <v/>
      </c>
      <c r="P305" s="14">
        <f>IF($O305="","",COUNTIF($O$7:$O305,"?*"))</f>
        <v/>
      </c>
    </row>
    <row r="306" ht="18" customHeight="1">
      <c r="A306" s="14">
        <f>IF(AND($B306="",$D306=""),"",ROW()-6)</f>
        <v/>
      </c>
      <c r="B306" s="13" t="n"/>
      <c r="C306" s="15" t="n"/>
      <c r="D306" s="11" t="n"/>
      <c r="E306" s="14">
        <f>IF($D306="","",IFERROR(INDEX('Ejemplo inventario'!$B$6:$B$305,MATCH($D306,'Ejemplo inventario'!$A$6:$A$305,0)),"Sin ficha"))</f>
        <v/>
      </c>
      <c r="F306" s="14">
        <f>IF($D306="","",IFERROR(INDEX('Ejemplo inventario'!$C$6:$C$305,MATCH($D306,'Ejemplo inventario'!$A$6:$A$305,0)),"Sin ficha"))</f>
        <v/>
      </c>
      <c r="G306" s="11" t="n"/>
      <c r="H306" s="11" t="n"/>
      <c r="I306" s="12" t="n"/>
      <c r="J306" s="14">
        <f>IF($D306="","",IF(ISNA(MATCH($D306,'Ejemplo inventario'!$A$6:$A$305,0)),"Bicicleta no registrada",IF($I306="","Sin documento",IF($I306=INDEX('Ejemplo inventario'!$D$6:$D$305,MATCH($D306,'Ejemplo inventario'!$A$6:$A$305,0)),"Propietario",IF(OR($I306=INDEX('Ejemplo inventario'!$F$6:$F$305,MATCH($D306,'Ejemplo inventario'!$A$6:$A$305,0)),$I306=INDEX('Ejemplo inventario'!$H$6:$H$305,MATCH($D306,'Ejemplo inventario'!$A$6:$A$305,0))),"Autorizado en la ficha","Otra persona")))))</f>
        <v/>
      </c>
      <c r="K306" s="11" t="n"/>
      <c r="L306" s="11" t="n"/>
      <c r="M306" s="11" t="n"/>
      <c r="N306" s="11" t="n"/>
      <c r="O306" s="14">
        <f>IF($D306="","",IF($J306="Bicicleta no registrada","Revisar: bicicleta sin ficha en el inventario",IF($G306="Salida no permitida","Revisar: intento de salida sin autorización (no salió)",IF($G306&lt;&gt;"Sale","",IF($J306="Propietario","",IF($J306="Autorizado en la ficha","Informativa: sale con un autorizado de la ficha",IF(OR($K306="Sí, por citófono o llamada",$K306="Sí, por escrito"),"Informativa: sale con otra persona, autorizada por el propietario",IF($J306="Sin documento","Revisar: sale sin documento y sin autorización","Revisar: sale con otra persona sin autorización del propietario"))))))))</f>
        <v/>
      </c>
      <c r="P306" s="14">
        <f>IF($O306="","",COUNTIF($O$7:$O306,"?*"))</f>
        <v/>
      </c>
    </row>
    <row r="307" ht="18" customHeight="1">
      <c r="A307" s="14">
        <f>IF(AND($B307="",$D307=""),"",ROW()-6)</f>
        <v/>
      </c>
      <c r="B307" s="13" t="n"/>
      <c r="C307" s="15" t="n"/>
      <c r="D307" s="11" t="n"/>
      <c r="E307" s="14">
        <f>IF($D307="","",IFERROR(INDEX('Ejemplo inventario'!$B$6:$B$305,MATCH($D307,'Ejemplo inventario'!$A$6:$A$305,0)),"Sin ficha"))</f>
        <v/>
      </c>
      <c r="F307" s="14">
        <f>IF($D307="","",IFERROR(INDEX('Ejemplo inventario'!$C$6:$C$305,MATCH($D307,'Ejemplo inventario'!$A$6:$A$305,0)),"Sin ficha"))</f>
        <v/>
      </c>
      <c r="G307" s="11" t="n"/>
      <c r="H307" s="11" t="n"/>
      <c r="I307" s="12" t="n"/>
      <c r="J307" s="14">
        <f>IF($D307="","",IF(ISNA(MATCH($D307,'Ejemplo inventario'!$A$6:$A$305,0)),"Bicicleta no registrada",IF($I307="","Sin documento",IF($I307=INDEX('Ejemplo inventario'!$D$6:$D$305,MATCH($D307,'Ejemplo inventario'!$A$6:$A$305,0)),"Propietario",IF(OR($I307=INDEX('Ejemplo inventario'!$F$6:$F$305,MATCH($D307,'Ejemplo inventario'!$A$6:$A$305,0)),$I307=INDEX('Ejemplo inventario'!$H$6:$H$305,MATCH($D307,'Ejemplo inventario'!$A$6:$A$305,0))),"Autorizado en la ficha","Otra persona")))))</f>
        <v/>
      </c>
      <c r="K307" s="11" t="n"/>
      <c r="L307" s="11" t="n"/>
      <c r="M307" s="11" t="n"/>
      <c r="N307" s="11" t="n"/>
      <c r="O307" s="14">
        <f>IF($D307="","",IF($J307="Bicicleta no registrada","Revisar: bicicleta sin ficha en el inventario",IF($G307="Salida no permitida","Revisar: intento de salida sin autorización (no salió)",IF($G307&lt;&gt;"Sale","",IF($J307="Propietario","",IF($J307="Autorizado en la ficha","Informativa: sale con un autorizado de la ficha",IF(OR($K307="Sí, por citófono o llamada",$K307="Sí, por escrito"),"Informativa: sale con otra persona, autorizada por el propietario",IF($J307="Sin documento","Revisar: sale sin documento y sin autorización","Revisar: sale con otra persona sin autorización del propietario"))))))))</f>
        <v/>
      </c>
      <c r="P307" s="14">
        <f>IF($O307="","",COUNTIF($O$7:$O307,"?*"))</f>
        <v/>
      </c>
    </row>
    <row r="308" ht="18" customHeight="1">
      <c r="A308" s="14">
        <f>IF(AND($B308="",$D308=""),"",ROW()-6)</f>
        <v/>
      </c>
      <c r="B308" s="13" t="n"/>
      <c r="C308" s="15" t="n"/>
      <c r="D308" s="11" t="n"/>
      <c r="E308" s="14">
        <f>IF($D308="","",IFERROR(INDEX('Ejemplo inventario'!$B$6:$B$305,MATCH($D308,'Ejemplo inventario'!$A$6:$A$305,0)),"Sin ficha"))</f>
        <v/>
      </c>
      <c r="F308" s="14">
        <f>IF($D308="","",IFERROR(INDEX('Ejemplo inventario'!$C$6:$C$305,MATCH($D308,'Ejemplo inventario'!$A$6:$A$305,0)),"Sin ficha"))</f>
        <v/>
      </c>
      <c r="G308" s="11" t="n"/>
      <c r="H308" s="11" t="n"/>
      <c r="I308" s="12" t="n"/>
      <c r="J308" s="14">
        <f>IF($D308="","",IF(ISNA(MATCH($D308,'Ejemplo inventario'!$A$6:$A$305,0)),"Bicicleta no registrada",IF($I308="","Sin documento",IF($I308=INDEX('Ejemplo inventario'!$D$6:$D$305,MATCH($D308,'Ejemplo inventario'!$A$6:$A$305,0)),"Propietario",IF(OR($I308=INDEX('Ejemplo inventario'!$F$6:$F$305,MATCH($D308,'Ejemplo inventario'!$A$6:$A$305,0)),$I308=INDEX('Ejemplo inventario'!$H$6:$H$305,MATCH($D308,'Ejemplo inventario'!$A$6:$A$305,0))),"Autorizado en la ficha","Otra persona")))))</f>
        <v/>
      </c>
      <c r="K308" s="11" t="n"/>
      <c r="L308" s="11" t="n"/>
      <c r="M308" s="11" t="n"/>
      <c r="N308" s="11" t="n"/>
      <c r="O308" s="14">
        <f>IF($D308="","",IF($J308="Bicicleta no registrada","Revisar: bicicleta sin ficha en el inventario",IF($G308="Salida no permitida","Revisar: intento de salida sin autorización (no salió)",IF($G308&lt;&gt;"Sale","",IF($J308="Propietario","",IF($J308="Autorizado en la ficha","Informativa: sale con un autorizado de la ficha",IF(OR($K308="Sí, por citófono o llamada",$K308="Sí, por escrito"),"Informativa: sale con otra persona, autorizada por el propietario",IF($J308="Sin documento","Revisar: sale sin documento y sin autorización","Revisar: sale con otra persona sin autorización del propietario"))))))))</f>
        <v/>
      </c>
      <c r="P308" s="14">
        <f>IF($O308="","",COUNTIF($O$7:$O308,"?*"))</f>
        <v/>
      </c>
    </row>
    <row r="309" ht="18" customHeight="1">
      <c r="A309" s="14">
        <f>IF(AND($B309="",$D309=""),"",ROW()-6)</f>
        <v/>
      </c>
      <c r="B309" s="13" t="n"/>
      <c r="C309" s="15" t="n"/>
      <c r="D309" s="11" t="n"/>
      <c r="E309" s="14">
        <f>IF($D309="","",IFERROR(INDEX('Ejemplo inventario'!$B$6:$B$305,MATCH($D309,'Ejemplo inventario'!$A$6:$A$305,0)),"Sin ficha"))</f>
        <v/>
      </c>
      <c r="F309" s="14">
        <f>IF($D309="","",IFERROR(INDEX('Ejemplo inventario'!$C$6:$C$305,MATCH($D309,'Ejemplo inventario'!$A$6:$A$305,0)),"Sin ficha"))</f>
        <v/>
      </c>
      <c r="G309" s="11" t="n"/>
      <c r="H309" s="11" t="n"/>
      <c r="I309" s="12" t="n"/>
      <c r="J309" s="14">
        <f>IF($D309="","",IF(ISNA(MATCH($D309,'Ejemplo inventario'!$A$6:$A$305,0)),"Bicicleta no registrada",IF($I309="","Sin documento",IF($I309=INDEX('Ejemplo inventario'!$D$6:$D$305,MATCH($D309,'Ejemplo inventario'!$A$6:$A$305,0)),"Propietario",IF(OR($I309=INDEX('Ejemplo inventario'!$F$6:$F$305,MATCH($D309,'Ejemplo inventario'!$A$6:$A$305,0)),$I309=INDEX('Ejemplo inventario'!$H$6:$H$305,MATCH($D309,'Ejemplo inventario'!$A$6:$A$305,0))),"Autorizado en la ficha","Otra persona")))))</f>
        <v/>
      </c>
      <c r="K309" s="11" t="n"/>
      <c r="L309" s="11" t="n"/>
      <c r="M309" s="11" t="n"/>
      <c r="N309" s="11" t="n"/>
      <c r="O309" s="14">
        <f>IF($D309="","",IF($J309="Bicicleta no registrada","Revisar: bicicleta sin ficha en el inventario",IF($G309="Salida no permitida","Revisar: intento de salida sin autorización (no salió)",IF($G309&lt;&gt;"Sale","",IF($J309="Propietario","",IF($J309="Autorizado en la ficha","Informativa: sale con un autorizado de la ficha",IF(OR($K309="Sí, por citófono o llamada",$K309="Sí, por escrito"),"Informativa: sale con otra persona, autorizada por el propietario",IF($J309="Sin documento","Revisar: sale sin documento y sin autorización","Revisar: sale con otra persona sin autorización del propietario"))))))))</f>
        <v/>
      </c>
      <c r="P309" s="14">
        <f>IF($O309="","",COUNTIF($O$7:$O309,"?*"))</f>
        <v/>
      </c>
    </row>
    <row r="310" ht="18" customHeight="1">
      <c r="A310" s="14">
        <f>IF(AND($B310="",$D310=""),"",ROW()-6)</f>
        <v/>
      </c>
      <c r="B310" s="13" t="n"/>
      <c r="C310" s="15" t="n"/>
      <c r="D310" s="11" t="n"/>
      <c r="E310" s="14">
        <f>IF($D310="","",IFERROR(INDEX('Ejemplo inventario'!$B$6:$B$305,MATCH($D310,'Ejemplo inventario'!$A$6:$A$305,0)),"Sin ficha"))</f>
        <v/>
      </c>
      <c r="F310" s="14">
        <f>IF($D310="","",IFERROR(INDEX('Ejemplo inventario'!$C$6:$C$305,MATCH($D310,'Ejemplo inventario'!$A$6:$A$305,0)),"Sin ficha"))</f>
        <v/>
      </c>
      <c r="G310" s="11" t="n"/>
      <c r="H310" s="11" t="n"/>
      <c r="I310" s="12" t="n"/>
      <c r="J310" s="14">
        <f>IF($D310="","",IF(ISNA(MATCH($D310,'Ejemplo inventario'!$A$6:$A$305,0)),"Bicicleta no registrada",IF($I310="","Sin documento",IF($I310=INDEX('Ejemplo inventario'!$D$6:$D$305,MATCH($D310,'Ejemplo inventario'!$A$6:$A$305,0)),"Propietario",IF(OR($I310=INDEX('Ejemplo inventario'!$F$6:$F$305,MATCH($D310,'Ejemplo inventario'!$A$6:$A$305,0)),$I310=INDEX('Ejemplo inventario'!$H$6:$H$305,MATCH($D310,'Ejemplo inventario'!$A$6:$A$305,0))),"Autorizado en la ficha","Otra persona")))))</f>
        <v/>
      </c>
      <c r="K310" s="11" t="n"/>
      <c r="L310" s="11" t="n"/>
      <c r="M310" s="11" t="n"/>
      <c r="N310" s="11" t="n"/>
      <c r="O310" s="14">
        <f>IF($D310="","",IF($J310="Bicicleta no registrada","Revisar: bicicleta sin ficha en el inventario",IF($G310="Salida no permitida","Revisar: intento de salida sin autorización (no salió)",IF($G310&lt;&gt;"Sale","",IF($J310="Propietario","",IF($J310="Autorizado en la ficha","Informativa: sale con un autorizado de la ficha",IF(OR($K310="Sí, por citófono o llamada",$K310="Sí, por escrito"),"Informativa: sale con otra persona, autorizada por el propietario",IF($J310="Sin documento","Revisar: sale sin documento y sin autorización","Revisar: sale con otra persona sin autorización del propietario"))))))))</f>
        <v/>
      </c>
      <c r="P310" s="14">
        <f>IF($O310="","",COUNTIF($O$7:$O310,"?*"))</f>
        <v/>
      </c>
    </row>
    <row r="311" ht="18" customHeight="1">
      <c r="A311" s="14">
        <f>IF(AND($B311="",$D311=""),"",ROW()-6)</f>
        <v/>
      </c>
      <c r="B311" s="13" t="n"/>
      <c r="C311" s="15" t="n"/>
      <c r="D311" s="11" t="n"/>
      <c r="E311" s="14">
        <f>IF($D311="","",IFERROR(INDEX('Ejemplo inventario'!$B$6:$B$305,MATCH($D311,'Ejemplo inventario'!$A$6:$A$305,0)),"Sin ficha"))</f>
        <v/>
      </c>
      <c r="F311" s="14">
        <f>IF($D311="","",IFERROR(INDEX('Ejemplo inventario'!$C$6:$C$305,MATCH($D311,'Ejemplo inventario'!$A$6:$A$305,0)),"Sin ficha"))</f>
        <v/>
      </c>
      <c r="G311" s="11" t="n"/>
      <c r="H311" s="11" t="n"/>
      <c r="I311" s="12" t="n"/>
      <c r="J311" s="14">
        <f>IF($D311="","",IF(ISNA(MATCH($D311,'Ejemplo inventario'!$A$6:$A$305,0)),"Bicicleta no registrada",IF($I311="","Sin documento",IF($I311=INDEX('Ejemplo inventario'!$D$6:$D$305,MATCH($D311,'Ejemplo inventario'!$A$6:$A$305,0)),"Propietario",IF(OR($I311=INDEX('Ejemplo inventario'!$F$6:$F$305,MATCH($D311,'Ejemplo inventario'!$A$6:$A$305,0)),$I311=INDEX('Ejemplo inventario'!$H$6:$H$305,MATCH($D311,'Ejemplo inventario'!$A$6:$A$305,0))),"Autorizado en la ficha","Otra persona")))))</f>
        <v/>
      </c>
      <c r="K311" s="11" t="n"/>
      <c r="L311" s="11" t="n"/>
      <c r="M311" s="11" t="n"/>
      <c r="N311" s="11" t="n"/>
      <c r="O311" s="14">
        <f>IF($D311="","",IF($J311="Bicicleta no registrada","Revisar: bicicleta sin ficha en el inventario",IF($G311="Salida no permitida","Revisar: intento de salida sin autorización (no salió)",IF($G311&lt;&gt;"Sale","",IF($J311="Propietario","",IF($J311="Autorizado en la ficha","Informativa: sale con un autorizado de la ficha",IF(OR($K311="Sí, por citófono o llamada",$K311="Sí, por escrito"),"Informativa: sale con otra persona, autorizada por el propietario",IF($J311="Sin documento","Revisar: sale sin documento y sin autorización","Revisar: sale con otra persona sin autorización del propietario"))))))))</f>
        <v/>
      </c>
      <c r="P311" s="14">
        <f>IF($O311="","",COUNTIF($O$7:$O311,"?*"))</f>
        <v/>
      </c>
    </row>
    <row r="312" ht="18" customHeight="1">
      <c r="A312" s="14">
        <f>IF(AND($B312="",$D312=""),"",ROW()-6)</f>
        <v/>
      </c>
      <c r="B312" s="13" t="n"/>
      <c r="C312" s="15" t="n"/>
      <c r="D312" s="11" t="n"/>
      <c r="E312" s="14">
        <f>IF($D312="","",IFERROR(INDEX('Ejemplo inventario'!$B$6:$B$305,MATCH($D312,'Ejemplo inventario'!$A$6:$A$305,0)),"Sin ficha"))</f>
        <v/>
      </c>
      <c r="F312" s="14">
        <f>IF($D312="","",IFERROR(INDEX('Ejemplo inventario'!$C$6:$C$305,MATCH($D312,'Ejemplo inventario'!$A$6:$A$305,0)),"Sin ficha"))</f>
        <v/>
      </c>
      <c r="G312" s="11" t="n"/>
      <c r="H312" s="11" t="n"/>
      <c r="I312" s="12" t="n"/>
      <c r="J312" s="14">
        <f>IF($D312="","",IF(ISNA(MATCH($D312,'Ejemplo inventario'!$A$6:$A$305,0)),"Bicicleta no registrada",IF($I312="","Sin documento",IF($I312=INDEX('Ejemplo inventario'!$D$6:$D$305,MATCH($D312,'Ejemplo inventario'!$A$6:$A$305,0)),"Propietario",IF(OR($I312=INDEX('Ejemplo inventario'!$F$6:$F$305,MATCH($D312,'Ejemplo inventario'!$A$6:$A$305,0)),$I312=INDEX('Ejemplo inventario'!$H$6:$H$305,MATCH($D312,'Ejemplo inventario'!$A$6:$A$305,0))),"Autorizado en la ficha","Otra persona")))))</f>
        <v/>
      </c>
      <c r="K312" s="11" t="n"/>
      <c r="L312" s="11" t="n"/>
      <c r="M312" s="11" t="n"/>
      <c r="N312" s="11" t="n"/>
      <c r="O312" s="14">
        <f>IF($D312="","",IF($J312="Bicicleta no registrada","Revisar: bicicleta sin ficha en el inventario",IF($G312="Salida no permitida","Revisar: intento de salida sin autorización (no salió)",IF($G312&lt;&gt;"Sale","",IF($J312="Propietario","",IF($J312="Autorizado en la ficha","Informativa: sale con un autorizado de la ficha",IF(OR($K312="Sí, por citófono o llamada",$K312="Sí, por escrito"),"Informativa: sale con otra persona, autorizada por el propietario",IF($J312="Sin documento","Revisar: sale sin documento y sin autorización","Revisar: sale con otra persona sin autorización del propietario"))))))))</f>
        <v/>
      </c>
      <c r="P312" s="14">
        <f>IF($O312="","",COUNTIF($O$7:$O312,"?*"))</f>
        <v/>
      </c>
    </row>
    <row r="313" ht="18" customHeight="1">
      <c r="A313" s="14">
        <f>IF(AND($B313="",$D313=""),"",ROW()-6)</f>
        <v/>
      </c>
      <c r="B313" s="13" t="n"/>
      <c r="C313" s="15" t="n"/>
      <c r="D313" s="11" t="n"/>
      <c r="E313" s="14">
        <f>IF($D313="","",IFERROR(INDEX('Ejemplo inventario'!$B$6:$B$305,MATCH($D313,'Ejemplo inventario'!$A$6:$A$305,0)),"Sin ficha"))</f>
        <v/>
      </c>
      <c r="F313" s="14">
        <f>IF($D313="","",IFERROR(INDEX('Ejemplo inventario'!$C$6:$C$305,MATCH($D313,'Ejemplo inventario'!$A$6:$A$305,0)),"Sin ficha"))</f>
        <v/>
      </c>
      <c r="G313" s="11" t="n"/>
      <c r="H313" s="11" t="n"/>
      <c r="I313" s="12" t="n"/>
      <c r="J313" s="14">
        <f>IF($D313="","",IF(ISNA(MATCH($D313,'Ejemplo inventario'!$A$6:$A$305,0)),"Bicicleta no registrada",IF($I313="","Sin documento",IF($I313=INDEX('Ejemplo inventario'!$D$6:$D$305,MATCH($D313,'Ejemplo inventario'!$A$6:$A$305,0)),"Propietario",IF(OR($I313=INDEX('Ejemplo inventario'!$F$6:$F$305,MATCH($D313,'Ejemplo inventario'!$A$6:$A$305,0)),$I313=INDEX('Ejemplo inventario'!$H$6:$H$305,MATCH($D313,'Ejemplo inventario'!$A$6:$A$305,0))),"Autorizado en la ficha","Otra persona")))))</f>
        <v/>
      </c>
      <c r="K313" s="11" t="n"/>
      <c r="L313" s="11" t="n"/>
      <c r="M313" s="11" t="n"/>
      <c r="N313" s="11" t="n"/>
      <c r="O313" s="14">
        <f>IF($D313="","",IF($J313="Bicicleta no registrada","Revisar: bicicleta sin ficha en el inventario",IF($G313="Salida no permitida","Revisar: intento de salida sin autorización (no salió)",IF($G313&lt;&gt;"Sale","",IF($J313="Propietario","",IF($J313="Autorizado en la ficha","Informativa: sale con un autorizado de la ficha",IF(OR($K313="Sí, por citófono o llamada",$K313="Sí, por escrito"),"Informativa: sale con otra persona, autorizada por el propietario",IF($J313="Sin documento","Revisar: sale sin documento y sin autorización","Revisar: sale con otra persona sin autorización del propietario"))))))))</f>
        <v/>
      </c>
      <c r="P313" s="14">
        <f>IF($O313="","",COUNTIF($O$7:$O313,"?*"))</f>
        <v/>
      </c>
    </row>
    <row r="314" ht="18" customHeight="1">
      <c r="A314" s="14">
        <f>IF(AND($B314="",$D314=""),"",ROW()-6)</f>
        <v/>
      </c>
      <c r="B314" s="13" t="n"/>
      <c r="C314" s="15" t="n"/>
      <c r="D314" s="11" t="n"/>
      <c r="E314" s="14">
        <f>IF($D314="","",IFERROR(INDEX('Ejemplo inventario'!$B$6:$B$305,MATCH($D314,'Ejemplo inventario'!$A$6:$A$305,0)),"Sin ficha"))</f>
        <v/>
      </c>
      <c r="F314" s="14">
        <f>IF($D314="","",IFERROR(INDEX('Ejemplo inventario'!$C$6:$C$305,MATCH($D314,'Ejemplo inventario'!$A$6:$A$305,0)),"Sin ficha"))</f>
        <v/>
      </c>
      <c r="G314" s="11" t="n"/>
      <c r="H314" s="11" t="n"/>
      <c r="I314" s="12" t="n"/>
      <c r="J314" s="14">
        <f>IF($D314="","",IF(ISNA(MATCH($D314,'Ejemplo inventario'!$A$6:$A$305,0)),"Bicicleta no registrada",IF($I314="","Sin documento",IF($I314=INDEX('Ejemplo inventario'!$D$6:$D$305,MATCH($D314,'Ejemplo inventario'!$A$6:$A$305,0)),"Propietario",IF(OR($I314=INDEX('Ejemplo inventario'!$F$6:$F$305,MATCH($D314,'Ejemplo inventario'!$A$6:$A$305,0)),$I314=INDEX('Ejemplo inventario'!$H$6:$H$305,MATCH($D314,'Ejemplo inventario'!$A$6:$A$305,0))),"Autorizado en la ficha","Otra persona")))))</f>
        <v/>
      </c>
      <c r="K314" s="11" t="n"/>
      <c r="L314" s="11" t="n"/>
      <c r="M314" s="11" t="n"/>
      <c r="N314" s="11" t="n"/>
      <c r="O314" s="14">
        <f>IF($D314="","",IF($J314="Bicicleta no registrada","Revisar: bicicleta sin ficha en el inventario",IF($G314="Salida no permitida","Revisar: intento de salida sin autorización (no salió)",IF($G314&lt;&gt;"Sale","",IF($J314="Propietario","",IF($J314="Autorizado en la ficha","Informativa: sale con un autorizado de la ficha",IF(OR($K314="Sí, por citófono o llamada",$K314="Sí, por escrito"),"Informativa: sale con otra persona, autorizada por el propietario",IF($J314="Sin documento","Revisar: sale sin documento y sin autorización","Revisar: sale con otra persona sin autorización del propietario"))))))))</f>
        <v/>
      </c>
      <c r="P314" s="14">
        <f>IF($O314="","",COUNTIF($O$7:$O314,"?*"))</f>
        <v/>
      </c>
    </row>
    <row r="315" ht="18" customHeight="1">
      <c r="A315" s="14">
        <f>IF(AND($B315="",$D315=""),"",ROW()-6)</f>
        <v/>
      </c>
      <c r="B315" s="13" t="n"/>
      <c r="C315" s="15" t="n"/>
      <c r="D315" s="11" t="n"/>
      <c r="E315" s="14">
        <f>IF($D315="","",IFERROR(INDEX('Ejemplo inventario'!$B$6:$B$305,MATCH($D315,'Ejemplo inventario'!$A$6:$A$305,0)),"Sin ficha"))</f>
        <v/>
      </c>
      <c r="F315" s="14">
        <f>IF($D315="","",IFERROR(INDEX('Ejemplo inventario'!$C$6:$C$305,MATCH($D315,'Ejemplo inventario'!$A$6:$A$305,0)),"Sin ficha"))</f>
        <v/>
      </c>
      <c r="G315" s="11" t="n"/>
      <c r="H315" s="11" t="n"/>
      <c r="I315" s="12" t="n"/>
      <c r="J315" s="14">
        <f>IF($D315="","",IF(ISNA(MATCH($D315,'Ejemplo inventario'!$A$6:$A$305,0)),"Bicicleta no registrada",IF($I315="","Sin documento",IF($I315=INDEX('Ejemplo inventario'!$D$6:$D$305,MATCH($D315,'Ejemplo inventario'!$A$6:$A$305,0)),"Propietario",IF(OR($I315=INDEX('Ejemplo inventario'!$F$6:$F$305,MATCH($D315,'Ejemplo inventario'!$A$6:$A$305,0)),$I315=INDEX('Ejemplo inventario'!$H$6:$H$305,MATCH($D315,'Ejemplo inventario'!$A$6:$A$305,0))),"Autorizado en la ficha","Otra persona")))))</f>
        <v/>
      </c>
      <c r="K315" s="11" t="n"/>
      <c r="L315" s="11" t="n"/>
      <c r="M315" s="11" t="n"/>
      <c r="N315" s="11" t="n"/>
      <c r="O315" s="14">
        <f>IF($D315="","",IF($J315="Bicicleta no registrada","Revisar: bicicleta sin ficha en el inventario",IF($G315="Salida no permitida","Revisar: intento de salida sin autorización (no salió)",IF($G315&lt;&gt;"Sale","",IF($J315="Propietario","",IF($J315="Autorizado en la ficha","Informativa: sale con un autorizado de la ficha",IF(OR($K315="Sí, por citófono o llamada",$K315="Sí, por escrito"),"Informativa: sale con otra persona, autorizada por el propietario",IF($J315="Sin documento","Revisar: sale sin documento y sin autorización","Revisar: sale con otra persona sin autorización del propietario"))))))))</f>
        <v/>
      </c>
      <c r="P315" s="14">
        <f>IF($O315="","",COUNTIF($O$7:$O315,"?*"))</f>
        <v/>
      </c>
    </row>
    <row r="316" ht="18" customHeight="1">
      <c r="A316" s="14">
        <f>IF(AND($B316="",$D316=""),"",ROW()-6)</f>
        <v/>
      </c>
      <c r="B316" s="13" t="n"/>
      <c r="C316" s="15" t="n"/>
      <c r="D316" s="11" t="n"/>
      <c r="E316" s="14">
        <f>IF($D316="","",IFERROR(INDEX('Ejemplo inventario'!$B$6:$B$305,MATCH($D316,'Ejemplo inventario'!$A$6:$A$305,0)),"Sin ficha"))</f>
        <v/>
      </c>
      <c r="F316" s="14">
        <f>IF($D316="","",IFERROR(INDEX('Ejemplo inventario'!$C$6:$C$305,MATCH($D316,'Ejemplo inventario'!$A$6:$A$305,0)),"Sin ficha"))</f>
        <v/>
      </c>
      <c r="G316" s="11" t="n"/>
      <c r="H316" s="11" t="n"/>
      <c r="I316" s="12" t="n"/>
      <c r="J316" s="14">
        <f>IF($D316="","",IF(ISNA(MATCH($D316,'Ejemplo inventario'!$A$6:$A$305,0)),"Bicicleta no registrada",IF($I316="","Sin documento",IF($I316=INDEX('Ejemplo inventario'!$D$6:$D$305,MATCH($D316,'Ejemplo inventario'!$A$6:$A$305,0)),"Propietario",IF(OR($I316=INDEX('Ejemplo inventario'!$F$6:$F$305,MATCH($D316,'Ejemplo inventario'!$A$6:$A$305,0)),$I316=INDEX('Ejemplo inventario'!$H$6:$H$305,MATCH($D316,'Ejemplo inventario'!$A$6:$A$305,0))),"Autorizado en la ficha","Otra persona")))))</f>
        <v/>
      </c>
      <c r="K316" s="11" t="n"/>
      <c r="L316" s="11" t="n"/>
      <c r="M316" s="11" t="n"/>
      <c r="N316" s="11" t="n"/>
      <c r="O316" s="14">
        <f>IF($D316="","",IF($J316="Bicicleta no registrada","Revisar: bicicleta sin ficha en el inventario",IF($G316="Salida no permitida","Revisar: intento de salida sin autorización (no salió)",IF($G316&lt;&gt;"Sale","",IF($J316="Propietario","",IF($J316="Autorizado en la ficha","Informativa: sale con un autorizado de la ficha",IF(OR($K316="Sí, por citófono o llamada",$K316="Sí, por escrito"),"Informativa: sale con otra persona, autorizada por el propietario",IF($J316="Sin documento","Revisar: sale sin documento y sin autorización","Revisar: sale con otra persona sin autorización del propietario"))))))))</f>
        <v/>
      </c>
      <c r="P316" s="14">
        <f>IF($O316="","",COUNTIF($O$7:$O316,"?*"))</f>
        <v/>
      </c>
    </row>
    <row r="317" ht="18" customHeight="1">
      <c r="A317" s="14">
        <f>IF(AND($B317="",$D317=""),"",ROW()-6)</f>
        <v/>
      </c>
      <c r="B317" s="13" t="n"/>
      <c r="C317" s="15" t="n"/>
      <c r="D317" s="11" t="n"/>
      <c r="E317" s="14">
        <f>IF($D317="","",IFERROR(INDEX('Ejemplo inventario'!$B$6:$B$305,MATCH($D317,'Ejemplo inventario'!$A$6:$A$305,0)),"Sin ficha"))</f>
        <v/>
      </c>
      <c r="F317" s="14">
        <f>IF($D317="","",IFERROR(INDEX('Ejemplo inventario'!$C$6:$C$305,MATCH($D317,'Ejemplo inventario'!$A$6:$A$305,0)),"Sin ficha"))</f>
        <v/>
      </c>
      <c r="G317" s="11" t="n"/>
      <c r="H317" s="11" t="n"/>
      <c r="I317" s="12" t="n"/>
      <c r="J317" s="14">
        <f>IF($D317="","",IF(ISNA(MATCH($D317,'Ejemplo inventario'!$A$6:$A$305,0)),"Bicicleta no registrada",IF($I317="","Sin documento",IF($I317=INDEX('Ejemplo inventario'!$D$6:$D$305,MATCH($D317,'Ejemplo inventario'!$A$6:$A$305,0)),"Propietario",IF(OR($I317=INDEX('Ejemplo inventario'!$F$6:$F$305,MATCH($D317,'Ejemplo inventario'!$A$6:$A$305,0)),$I317=INDEX('Ejemplo inventario'!$H$6:$H$305,MATCH($D317,'Ejemplo inventario'!$A$6:$A$305,0))),"Autorizado en la ficha","Otra persona")))))</f>
        <v/>
      </c>
      <c r="K317" s="11" t="n"/>
      <c r="L317" s="11" t="n"/>
      <c r="M317" s="11" t="n"/>
      <c r="N317" s="11" t="n"/>
      <c r="O317" s="14">
        <f>IF($D317="","",IF($J317="Bicicleta no registrada","Revisar: bicicleta sin ficha en el inventario",IF($G317="Salida no permitida","Revisar: intento de salida sin autorización (no salió)",IF($G317&lt;&gt;"Sale","",IF($J317="Propietario","",IF($J317="Autorizado en la ficha","Informativa: sale con un autorizado de la ficha",IF(OR($K317="Sí, por citófono o llamada",$K317="Sí, por escrito"),"Informativa: sale con otra persona, autorizada por el propietario",IF($J317="Sin documento","Revisar: sale sin documento y sin autorización","Revisar: sale con otra persona sin autorización del propietario"))))))))</f>
        <v/>
      </c>
      <c r="P317" s="14">
        <f>IF($O317="","",COUNTIF($O$7:$O317,"?*"))</f>
        <v/>
      </c>
    </row>
    <row r="318" ht="18" customHeight="1">
      <c r="A318" s="14">
        <f>IF(AND($B318="",$D318=""),"",ROW()-6)</f>
        <v/>
      </c>
      <c r="B318" s="13" t="n"/>
      <c r="C318" s="15" t="n"/>
      <c r="D318" s="11" t="n"/>
      <c r="E318" s="14">
        <f>IF($D318="","",IFERROR(INDEX('Ejemplo inventario'!$B$6:$B$305,MATCH($D318,'Ejemplo inventario'!$A$6:$A$305,0)),"Sin ficha"))</f>
        <v/>
      </c>
      <c r="F318" s="14">
        <f>IF($D318="","",IFERROR(INDEX('Ejemplo inventario'!$C$6:$C$305,MATCH($D318,'Ejemplo inventario'!$A$6:$A$305,0)),"Sin ficha"))</f>
        <v/>
      </c>
      <c r="G318" s="11" t="n"/>
      <c r="H318" s="11" t="n"/>
      <c r="I318" s="12" t="n"/>
      <c r="J318" s="14">
        <f>IF($D318="","",IF(ISNA(MATCH($D318,'Ejemplo inventario'!$A$6:$A$305,0)),"Bicicleta no registrada",IF($I318="","Sin documento",IF($I318=INDEX('Ejemplo inventario'!$D$6:$D$305,MATCH($D318,'Ejemplo inventario'!$A$6:$A$305,0)),"Propietario",IF(OR($I318=INDEX('Ejemplo inventario'!$F$6:$F$305,MATCH($D318,'Ejemplo inventario'!$A$6:$A$305,0)),$I318=INDEX('Ejemplo inventario'!$H$6:$H$305,MATCH($D318,'Ejemplo inventario'!$A$6:$A$305,0))),"Autorizado en la ficha","Otra persona")))))</f>
        <v/>
      </c>
      <c r="K318" s="11" t="n"/>
      <c r="L318" s="11" t="n"/>
      <c r="M318" s="11" t="n"/>
      <c r="N318" s="11" t="n"/>
      <c r="O318" s="14">
        <f>IF($D318="","",IF($J318="Bicicleta no registrada","Revisar: bicicleta sin ficha en el inventario",IF($G318="Salida no permitida","Revisar: intento de salida sin autorización (no salió)",IF($G318&lt;&gt;"Sale","",IF($J318="Propietario","",IF($J318="Autorizado en la ficha","Informativa: sale con un autorizado de la ficha",IF(OR($K318="Sí, por citófono o llamada",$K318="Sí, por escrito"),"Informativa: sale con otra persona, autorizada por el propietario",IF($J318="Sin documento","Revisar: sale sin documento y sin autorización","Revisar: sale con otra persona sin autorización del propietario"))))))))</f>
        <v/>
      </c>
      <c r="P318" s="14">
        <f>IF($O318="","",COUNTIF($O$7:$O318,"?*"))</f>
        <v/>
      </c>
    </row>
    <row r="319" ht="18" customHeight="1">
      <c r="A319" s="14">
        <f>IF(AND($B319="",$D319=""),"",ROW()-6)</f>
        <v/>
      </c>
      <c r="B319" s="13" t="n"/>
      <c r="C319" s="15" t="n"/>
      <c r="D319" s="11" t="n"/>
      <c r="E319" s="14">
        <f>IF($D319="","",IFERROR(INDEX('Ejemplo inventario'!$B$6:$B$305,MATCH($D319,'Ejemplo inventario'!$A$6:$A$305,0)),"Sin ficha"))</f>
        <v/>
      </c>
      <c r="F319" s="14">
        <f>IF($D319="","",IFERROR(INDEX('Ejemplo inventario'!$C$6:$C$305,MATCH($D319,'Ejemplo inventario'!$A$6:$A$305,0)),"Sin ficha"))</f>
        <v/>
      </c>
      <c r="G319" s="11" t="n"/>
      <c r="H319" s="11" t="n"/>
      <c r="I319" s="12" t="n"/>
      <c r="J319" s="14">
        <f>IF($D319="","",IF(ISNA(MATCH($D319,'Ejemplo inventario'!$A$6:$A$305,0)),"Bicicleta no registrada",IF($I319="","Sin documento",IF($I319=INDEX('Ejemplo inventario'!$D$6:$D$305,MATCH($D319,'Ejemplo inventario'!$A$6:$A$305,0)),"Propietario",IF(OR($I319=INDEX('Ejemplo inventario'!$F$6:$F$305,MATCH($D319,'Ejemplo inventario'!$A$6:$A$305,0)),$I319=INDEX('Ejemplo inventario'!$H$6:$H$305,MATCH($D319,'Ejemplo inventario'!$A$6:$A$305,0))),"Autorizado en la ficha","Otra persona")))))</f>
        <v/>
      </c>
      <c r="K319" s="11" t="n"/>
      <c r="L319" s="11" t="n"/>
      <c r="M319" s="11" t="n"/>
      <c r="N319" s="11" t="n"/>
      <c r="O319" s="14">
        <f>IF($D319="","",IF($J319="Bicicleta no registrada","Revisar: bicicleta sin ficha en el inventario",IF($G319="Salida no permitida","Revisar: intento de salida sin autorización (no salió)",IF($G319&lt;&gt;"Sale","",IF($J319="Propietario","",IF($J319="Autorizado en la ficha","Informativa: sale con un autorizado de la ficha",IF(OR($K319="Sí, por citófono o llamada",$K319="Sí, por escrito"),"Informativa: sale con otra persona, autorizada por el propietario",IF($J319="Sin documento","Revisar: sale sin documento y sin autorización","Revisar: sale con otra persona sin autorización del propietario"))))))))</f>
        <v/>
      </c>
      <c r="P319" s="14">
        <f>IF($O319="","",COUNTIF($O$7:$O319,"?*"))</f>
        <v/>
      </c>
    </row>
    <row r="320" ht="18" customHeight="1">
      <c r="A320" s="14">
        <f>IF(AND($B320="",$D320=""),"",ROW()-6)</f>
        <v/>
      </c>
      <c r="B320" s="13" t="n"/>
      <c r="C320" s="15" t="n"/>
      <c r="D320" s="11" t="n"/>
      <c r="E320" s="14">
        <f>IF($D320="","",IFERROR(INDEX('Ejemplo inventario'!$B$6:$B$305,MATCH($D320,'Ejemplo inventario'!$A$6:$A$305,0)),"Sin ficha"))</f>
        <v/>
      </c>
      <c r="F320" s="14">
        <f>IF($D320="","",IFERROR(INDEX('Ejemplo inventario'!$C$6:$C$305,MATCH($D320,'Ejemplo inventario'!$A$6:$A$305,0)),"Sin ficha"))</f>
        <v/>
      </c>
      <c r="G320" s="11" t="n"/>
      <c r="H320" s="11" t="n"/>
      <c r="I320" s="12" t="n"/>
      <c r="J320" s="14">
        <f>IF($D320="","",IF(ISNA(MATCH($D320,'Ejemplo inventario'!$A$6:$A$305,0)),"Bicicleta no registrada",IF($I320="","Sin documento",IF($I320=INDEX('Ejemplo inventario'!$D$6:$D$305,MATCH($D320,'Ejemplo inventario'!$A$6:$A$305,0)),"Propietario",IF(OR($I320=INDEX('Ejemplo inventario'!$F$6:$F$305,MATCH($D320,'Ejemplo inventario'!$A$6:$A$305,0)),$I320=INDEX('Ejemplo inventario'!$H$6:$H$305,MATCH($D320,'Ejemplo inventario'!$A$6:$A$305,0))),"Autorizado en la ficha","Otra persona")))))</f>
        <v/>
      </c>
      <c r="K320" s="11" t="n"/>
      <c r="L320" s="11" t="n"/>
      <c r="M320" s="11" t="n"/>
      <c r="N320" s="11" t="n"/>
      <c r="O320" s="14">
        <f>IF($D320="","",IF($J320="Bicicleta no registrada","Revisar: bicicleta sin ficha en el inventario",IF($G320="Salida no permitida","Revisar: intento de salida sin autorización (no salió)",IF($G320&lt;&gt;"Sale","",IF($J320="Propietario","",IF($J320="Autorizado en la ficha","Informativa: sale con un autorizado de la ficha",IF(OR($K320="Sí, por citófono o llamada",$K320="Sí, por escrito"),"Informativa: sale con otra persona, autorizada por el propietario",IF($J320="Sin documento","Revisar: sale sin documento y sin autorización","Revisar: sale con otra persona sin autorización del propietario"))))))))</f>
        <v/>
      </c>
      <c r="P320" s="14">
        <f>IF($O320="","",COUNTIF($O$7:$O320,"?*"))</f>
        <v/>
      </c>
    </row>
    <row r="321" ht="18" customHeight="1">
      <c r="A321" s="14">
        <f>IF(AND($B321="",$D321=""),"",ROW()-6)</f>
        <v/>
      </c>
      <c r="B321" s="13" t="n"/>
      <c r="C321" s="15" t="n"/>
      <c r="D321" s="11" t="n"/>
      <c r="E321" s="14">
        <f>IF($D321="","",IFERROR(INDEX('Ejemplo inventario'!$B$6:$B$305,MATCH($D321,'Ejemplo inventario'!$A$6:$A$305,0)),"Sin ficha"))</f>
        <v/>
      </c>
      <c r="F321" s="14">
        <f>IF($D321="","",IFERROR(INDEX('Ejemplo inventario'!$C$6:$C$305,MATCH($D321,'Ejemplo inventario'!$A$6:$A$305,0)),"Sin ficha"))</f>
        <v/>
      </c>
      <c r="G321" s="11" t="n"/>
      <c r="H321" s="11" t="n"/>
      <c r="I321" s="12" t="n"/>
      <c r="J321" s="14">
        <f>IF($D321="","",IF(ISNA(MATCH($D321,'Ejemplo inventario'!$A$6:$A$305,0)),"Bicicleta no registrada",IF($I321="","Sin documento",IF($I321=INDEX('Ejemplo inventario'!$D$6:$D$305,MATCH($D321,'Ejemplo inventario'!$A$6:$A$305,0)),"Propietario",IF(OR($I321=INDEX('Ejemplo inventario'!$F$6:$F$305,MATCH($D321,'Ejemplo inventario'!$A$6:$A$305,0)),$I321=INDEX('Ejemplo inventario'!$H$6:$H$305,MATCH($D321,'Ejemplo inventario'!$A$6:$A$305,0))),"Autorizado en la ficha","Otra persona")))))</f>
        <v/>
      </c>
      <c r="K321" s="11" t="n"/>
      <c r="L321" s="11" t="n"/>
      <c r="M321" s="11" t="n"/>
      <c r="N321" s="11" t="n"/>
      <c r="O321" s="14">
        <f>IF($D321="","",IF($J321="Bicicleta no registrada","Revisar: bicicleta sin ficha en el inventario",IF($G321="Salida no permitida","Revisar: intento de salida sin autorización (no salió)",IF($G321&lt;&gt;"Sale","",IF($J321="Propietario","",IF($J321="Autorizado en la ficha","Informativa: sale con un autorizado de la ficha",IF(OR($K321="Sí, por citófono o llamada",$K321="Sí, por escrito"),"Informativa: sale con otra persona, autorizada por el propietario",IF($J321="Sin documento","Revisar: sale sin documento y sin autorización","Revisar: sale con otra persona sin autorización del propietario"))))))))</f>
        <v/>
      </c>
      <c r="P321" s="14">
        <f>IF($O321="","",COUNTIF($O$7:$O321,"?*"))</f>
        <v/>
      </c>
    </row>
    <row r="322" ht="18" customHeight="1">
      <c r="A322" s="14">
        <f>IF(AND($B322="",$D322=""),"",ROW()-6)</f>
        <v/>
      </c>
      <c r="B322" s="13" t="n"/>
      <c r="C322" s="15" t="n"/>
      <c r="D322" s="11" t="n"/>
      <c r="E322" s="14">
        <f>IF($D322="","",IFERROR(INDEX('Ejemplo inventario'!$B$6:$B$305,MATCH($D322,'Ejemplo inventario'!$A$6:$A$305,0)),"Sin ficha"))</f>
        <v/>
      </c>
      <c r="F322" s="14">
        <f>IF($D322="","",IFERROR(INDEX('Ejemplo inventario'!$C$6:$C$305,MATCH($D322,'Ejemplo inventario'!$A$6:$A$305,0)),"Sin ficha"))</f>
        <v/>
      </c>
      <c r="G322" s="11" t="n"/>
      <c r="H322" s="11" t="n"/>
      <c r="I322" s="12" t="n"/>
      <c r="J322" s="14">
        <f>IF($D322="","",IF(ISNA(MATCH($D322,'Ejemplo inventario'!$A$6:$A$305,0)),"Bicicleta no registrada",IF($I322="","Sin documento",IF($I322=INDEX('Ejemplo inventario'!$D$6:$D$305,MATCH($D322,'Ejemplo inventario'!$A$6:$A$305,0)),"Propietario",IF(OR($I322=INDEX('Ejemplo inventario'!$F$6:$F$305,MATCH($D322,'Ejemplo inventario'!$A$6:$A$305,0)),$I322=INDEX('Ejemplo inventario'!$H$6:$H$305,MATCH($D322,'Ejemplo inventario'!$A$6:$A$305,0))),"Autorizado en la ficha","Otra persona")))))</f>
        <v/>
      </c>
      <c r="K322" s="11" t="n"/>
      <c r="L322" s="11" t="n"/>
      <c r="M322" s="11" t="n"/>
      <c r="N322" s="11" t="n"/>
      <c r="O322" s="14">
        <f>IF($D322="","",IF($J322="Bicicleta no registrada","Revisar: bicicleta sin ficha en el inventario",IF($G322="Salida no permitida","Revisar: intento de salida sin autorización (no salió)",IF($G322&lt;&gt;"Sale","",IF($J322="Propietario","",IF($J322="Autorizado en la ficha","Informativa: sale con un autorizado de la ficha",IF(OR($K322="Sí, por citófono o llamada",$K322="Sí, por escrito"),"Informativa: sale con otra persona, autorizada por el propietario",IF($J322="Sin documento","Revisar: sale sin documento y sin autorización","Revisar: sale con otra persona sin autorización del propietario"))))))))</f>
        <v/>
      </c>
      <c r="P322" s="14">
        <f>IF($O322="","",COUNTIF($O$7:$O322,"?*"))</f>
        <v/>
      </c>
    </row>
    <row r="323" ht="18" customHeight="1">
      <c r="A323" s="14">
        <f>IF(AND($B323="",$D323=""),"",ROW()-6)</f>
        <v/>
      </c>
      <c r="B323" s="13" t="n"/>
      <c r="C323" s="15" t="n"/>
      <c r="D323" s="11" t="n"/>
      <c r="E323" s="14">
        <f>IF($D323="","",IFERROR(INDEX('Ejemplo inventario'!$B$6:$B$305,MATCH($D323,'Ejemplo inventario'!$A$6:$A$305,0)),"Sin ficha"))</f>
        <v/>
      </c>
      <c r="F323" s="14">
        <f>IF($D323="","",IFERROR(INDEX('Ejemplo inventario'!$C$6:$C$305,MATCH($D323,'Ejemplo inventario'!$A$6:$A$305,0)),"Sin ficha"))</f>
        <v/>
      </c>
      <c r="G323" s="11" t="n"/>
      <c r="H323" s="11" t="n"/>
      <c r="I323" s="12" t="n"/>
      <c r="J323" s="14">
        <f>IF($D323="","",IF(ISNA(MATCH($D323,'Ejemplo inventario'!$A$6:$A$305,0)),"Bicicleta no registrada",IF($I323="","Sin documento",IF($I323=INDEX('Ejemplo inventario'!$D$6:$D$305,MATCH($D323,'Ejemplo inventario'!$A$6:$A$305,0)),"Propietario",IF(OR($I323=INDEX('Ejemplo inventario'!$F$6:$F$305,MATCH($D323,'Ejemplo inventario'!$A$6:$A$305,0)),$I323=INDEX('Ejemplo inventario'!$H$6:$H$305,MATCH($D323,'Ejemplo inventario'!$A$6:$A$305,0))),"Autorizado en la ficha","Otra persona")))))</f>
        <v/>
      </c>
      <c r="K323" s="11" t="n"/>
      <c r="L323" s="11" t="n"/>
      <c r="M323" s="11" t="n"/>
      <c r="N323" s="11" t="n"/>
      <c r="O323" s="14">
        <f>IF($D323="","",IF($J323="Bicicleta no registrada","Revisar: bicicleta sin ficha en el inventario",IF($G323="Salida no permitida","Revisar: intento de salida sin autorización (no salió)",IF($G323&lt;&gt;"Sale","",IF($J323="Propietario","",IF($J323="Autorizado en la ficha","Informativa: sale con un autorizado de la ficha",IF(OR($K323="Sí, por citófono o llamada",$K323="Sí, por escrito"),"Informativa: sale con otra persona, autorizada por el propietario",IF($J323="Sin documento","Revisar: sale sin documento y sin autorización","Revisar: sale con otra persona sin autorización del propietario"))))))))</f>
        <v/>
      </c>
      <c r="P323" s="14">
        <f>IF($O323="","",COUNTIF($O$7:$O323,"?*"))</f>
        <v/>
      </c>
    </row>
    <row r="324" ht="18" customHeight="1">
      <c r="A324" s="14">
        <f>IF(AND($B324="",$D324=""),"",ROW()-6)</f>
        <v/>
      </c>
      <c r="B324" s="13" t="n"/>
      <c r="C324" s="15" t="n"/>
      <c r="D324" s="11" t="n"/>
      <c r="E324" s="14">
        <f>IF($D324="","",IFERROR(INDEX('Ejemplo inventario'!$B$6:$B$305,MATCH($D324,'Ejemplo inventario'!$A$6:$A$305,0)),"Sin ficha"))</f>
        <v/>
      </c>
      <c r="F324" s="14">
        <f>IF($D324="","",IFERROR(INDEX('Ejemplo inventario'!$C$6:$C$305,MATCH($D324,'Ejemplo inventario'!$A$6:$A$305,0)),"Sin ficha"))</f>
        <v/>
      </c>
      <c r="G324" s="11" t="n"/>
      <c r="H324" s="11" t="n"/>
      <c r="I324" s="12" t="n"/>
      <c r="J324" s="14">
        <f>IF($D324="","",IF(ISNA(MATCH($D324,'Ejemplo inventario'!$A$6:$A$305,0)),"Bicicleta no registrada",IF($I324="","Sin documento",IF($I324=INDEX('Ejemplo inventario'!$D$6:$D$305,MATCH($D324,'Ejemplo inventario'!$A$6:$A$305,0)),"Propietario",IF(OR($I324=INDEX('Ejemplo inventario'!$F$6:$F$305,MATCH($D324,'Ejemplo inventario'!$A$6:$A$305,0)),$I324=INDEX('Ejemplo inventario'!$H$6:$H$305,MATCH($D324,'Ejemplo inventario'!$A$6:$A$305,0))),"Autorizado en la ficha","Otra persona")))))</f>
        <v/>
      </c>
      <c r="K324" s="11" t="n"/>
      <c r="L324" s="11" t="n"/>
      <c r="M324" s="11" t="n"/>
      <c r="N324" s="11" t="n"/>
      <c r="O324" s="14">
        <f>IF($D324="","",IF($J324="Bicicleta no registrada","Revisar: bicicleta sin ficha en el inventario",IF($G324="Salida no permitida","Revisar: intento de salida sin autorización (no salió)",IF($G324&lt;&gt;"Sale","",IF($J324="Propietario","",IF($J324="Autorizado en la ficha","Informativa: sale con un autorizado de la ficha",IF(OR($K324="Sí, por citófono o llamada",$K324="Sí, por escrito"),"Informativa: sale con otra persona, autorizada por el propietario",IF($J324="Sin documento","Revisar: sale sin documento y sin autorización","Revisar: sale con otra persona sin autorización del propietario"))))))))</f>
        <v/>
      </c>
      <c r="P324" s="14">
        <f>IF($O324="","",COUNTIF($O$7:$O324,"?*"))</f>
        <v/>
      </c>
    </row>
    <row r="325" ht="18" customHeight="1">
      <c r="A325" s="14">
        <f>IF(AND($B325="",$D325=""),"",ROW()-6)</f>
        <v/>
      </c>
      <c r="B325" s="13" t="n"/>
      <c r="C325" s="15" t="n"/>
      <c r="D325" s="11" t="n"/>
      <c r="E325" s="14">
        <f>IF($D325="","",IFERROR(INDEX('Ejemplo inventario'!$B$6:$B$305,MATCH($D325,'Ejemplo inventario'!$A$6:$A$305,0)),"Sin ficha"))</f>
        <v/>
      </c>
      <c r="F325" s="14">
        <f>IF($D325="","",IFERROR(INDEX('Ejemplo inventario'!$C$6:$C$305,MATCH($D325,'Ejemplo inventario'!$A$6:$A$305,0)),"Sin ficha"))</f>
        <v/>
      </c>
      <c r="G325" s="11" t="n"/>
      <c r="H325" s="11" t="n"/>
      <c r="I325" s="12" t="n"/>
      <c r="J325" s="14">
        <f>IF($D325="","",IF(ISNA(MATCH($D325,'Ejemplo inventario'!$A$6:$A$305,0)),"Bicicleta no registrada",IF($I325="","Sin documento",IF($I325=INDEX('Ejemplo inventario'!$D$6:$D$305,MATCH($D325,'Ejemplo inventario'!$A$6:$A$305,0)),"Propietario",IF(OR($I325=INDEX('Ejemplo inventario'!$F$6:$F$305,MATCH($D325,'Ejemplo inventario'!$A$6:$A$305,0)),$I325=INDEX('Ejemplo inventario'!$H$6:$H$305,MATCH($D325,'Ejemplo inventario'!$A$6:$A$305,0))),"Autorizado en la ficha","Otra persona")))))</f>
        <v/>
      </c>
      <c r="K325" s="11" t="n"/>
      <c r="L325" s="11" t="n"/>
      <c r="M325" s="11" t="n"/>
      <c r="N325" s="11" t="n"/>
      <c r="O325" s="14">
        <f>IF($D325="","",IF($J325="Bicicleta no registrada","Revisar: bicicleta sin ficha en el inventario",IF($G325="Salida no permitida","Revisar: intento de salida sin autorización (no salió)",IF($G325&lt;&gt;"Sale","",IF($J325="Propietario","",IF($J325="Autorizado en la ficha","Informativa: sale con un autorizado de la ficha",IF(OR($K325="Sí, por citófono o llamada",$K325="Sí, por escrito"),"Informativa: sale con otra persona, autorizada por el propietario",IF($J325="Sin documento","Revisar: sale sin documento y sin autorización","Revisar: sale con otra persona sin autorización del propietario"))))))))</f>
        <v/>
      </c>
      <c r="P325" s="14">
        <f>IF($O325="","",COUNTIF($O$7:$O325,"?*"))</f>
        <v/>
      </c>
    </row>
    <row r="326" ht="18" customHeight="1">
      <c r="A326" s="14">
        <f>IF(AND($B326="",$D326=""),"",ROW()-6)</f>
        <v/>
      </c>
      <c r="B326" s="13" t="n"/>
      <c r="C326" s="15" t="n"/>
      <c r="D326" s="11" t="n"/>
      <c r="E326" s="14">
        <f>IF($D326="","",IFERROR(INDEX('Ejemplo inventario'!$B$6:$B$305,MATCH($D326,'Ejemplo inventario'!$A$6:$A$305,0)),"Sin ficha"))</f>
        <v/>
      </c>
      <c r="F326" s="14">
        <f>IF($D326="","",IFERROR(INDEX('Ejemplo inventario'!$C$6:$C$305,MATCH($D326,'Ejemplo inventario'!$A$6:$A$305,0)),"Sin ficha"))</f>
        <v/>
      </c>
      <c r="G326" s="11" t="n"/>
      <c r="H326" s="11" t="n"/>
      <c r="I326" s="12" t="n"/>
      <c r="J326" s="14">
        <f>IF($D326="","",IF(ISNA(MATCH($D326,'Ejemplo inventario'!$A$6:$A$305,0)),"Bicicleta no registrada",IF($I326="","Sin documento",IF($I326=INDEX('Ejemplo inventario'!$D$6:$D$305,MATCH($D326,'Ejemplo inventario'!$A$6:$A$305,0)),"Propietario",IF(OR($I326=INDEX('Ejemplo inventario'!$F$6:$F$305,MATCH($D326,'Ejemplo inventario'!$A$6:$A$305,0)),$I326=INDEX('Ejemplo inventario'!$H$6:$H$305,MATCH($D326,'Ejemplo inventario'!$A$6:$A$305,0))),"Autorizado en la ficha","Otra persona")))))</f>
        <v/>
      </c>
      <c r="K326" s="11" t="n"/>
      <c r="L326" s="11" t="n"/>
      <c r="M326" s="11" t="n"/>
      <c r="N326" s="11" t="n"/>
      <c r="O326" s="14">
        <f>IF($D326="","",IF($J326="Bicicleta no registrada","Revisar: bicicleta sin ficha en el inventario",IF($G326="Salida no permitida","Revisar: intento de salida sin autorización (no salió)",IF($G326&lt;&gt;"Sale","",IF($J326="Propietario","",IF($J326="Autorizado en la ficha","Informativa: sale con un autorizado de la ficha",IF(OR($K326="Sí, por citófono o llamada",$K326="Sí, por escrito"),"Informativa: sale con otra persona, autorizada por el propietario",IF($J326="Sin documento","Revisar: sale sin documento y sin autorización","Revisar: sale con otra persona sin autorización del propietario"))))))))</f>
        <v/>
      </c>
      <c r="P326" s="14">
        <f>IF($O326="","",COUNTIF($O$7:$O326,"?*"))</f>
        <v/>
      </c>
    </row>
    <row r="327" ht="18" customHeight="1">
      <c r="A327" s="14">
        <f>IF(AND($B327="",$D327=""),"",ROW()-6)</f>
        <v/>
      </c>
      <c r="B327" s="13" t="n"/>
      <c r="C327" s="15" t="n"/>
      <c r="D327" s="11" t="n"/>
      <c r="E327" s="14">
        <f>IF($D327="","",IFERROR(INDEX('Ejemplo inventario'!$B$6:$B$305,MATCH($D327,'Ejemplo inventario'!$A$6:$A$305,0)),"Sin ficha"))</f>
        <v/>
      </c>
      <c r="F327" s="14">
        <f>IF($D327="","",IFERROR(INDEX('Ejemplo inventario'!$C$6:$C$305,MATCH($D327,'Ejemplo inventario'!$A$6:$A$305,0)),"Sin ficha"))</f>
        <v/>
      </c>
      <c r="G327" s="11" t="n"/>
      <c r="H327" s="11" t="n"/>
      <c r="I327" s="12" t="n"/>
      <c r="J327" s="14">
        <f>IF($D327="","",IF(ISNA(MATCH($D327,'Ejemplo inventario'!$A$6:$A$305,0)),"Bicicleta no registrada",IF($I327="","Sin documento",IF($I327=INDEX('Ejemplo inventario'!$D$6:$D$305,MATCH($D327,'Ejemplo inventario'!$A$6:$A$305,0)),"Propietario",IF(OR($I327=INDEX('Ejemplo inventario'!$F$6:$F$305,MATCH($D327,'Ejemplo inventario'!$A$6:$A$305,0)),$I327=INDEX('Ejemplo inventario'!$H$6:$H$305,MATCH($D327,'Ejemplo inventario'!$A$6:$A$305,0))),"Autorizado en la ficha","Otra persona")))))</f>
        <v/>
      </c>
      <c r="K327" s="11" t="n"/>
      <c r="L327" s="11" t="n"/>
      <c r="M327" s="11" t="n"/>
      <c r="N327" s="11" t="n"/>
      <c r="O327" s="14">
        <f>IF($D327="","",IF($J327="Bicicleta no registrada","Revisar: bicicleta sin ficha en el inventario",IF($G327="Salida no permitida","Revisar: intento de salida sin autorización (no salió)",IF($G327&lt;&gt;"Sale","",IF($J327="Propietario","",IF($J327="Autorizado en la ficha","Informativa: sale con un autorizado de la ficha",IF(OR($K327="Sí, por citófono o llamada",$K327="Sí, por escrito"),"Informativa: sale con otra persona, autorizada por el propietario",IF($J327="Sin documento","Revisar: sale sin documento y sin autorización","Revisar: sale con otra persona sin autorización del propietario"))))))))</f>
        <v/>
      </c>
      <c r="P327" s="14">
        <f>IF($O327="","",COUNTIF($O$7:$O327,"?*"))</f>
        <v/>
      </c>
    </row>
    <row r="328" ht="18" customHeight="1">
      <c r="A328" s="14">
        <f>IF(AND($B328="",$D328=""),"",ROW()-6)</f>
        <v/>
      </c>
      <c r="B328" s="13" t="n"/>
      <c r="C328" s="15" t="n"/>
      <c r="D328" s="11" t="n"/>
      <c r="E328" s="14">
        <f>IF($D328="","",IFERROR(INDEX('Ejemplo inventario'!$B$6:$B$305,MATCH($D328,'Ejemplo inventario'!$A$6:$A$305,0)),"Sin ficha"))</f>
        <v/>
      </c>
      <c r="F328" s="14">
        <f>IF($D328="","",IFERROR(INDEX('Ejemplo inventario'!$C$6:$C$305,MATCH($D328,'Ejemplo inventario'!$A$6:$A$305,0)),"Sin ficha"))</f>
        <v/>
      </c>
      <c r="G328" s="11" t="n"/>
      <c r="H328" s="11" t="n"/>
      <c r="I328" s="12" t="n"/>
      <c r="J328" s="14">
        <f>IF($D328="","",IF(ISNA(MATCH($D328,'Ejemplo inventario'!$A$6:$A$305,0)),"Bicicleta no registrada",IF($I328="","Sin documento",IF($I328=INDEX('Ejemplo inventario'!$D$6:$D$305,MATCH($D328,'Ejemplo inventario'!$A$6:$A$305,0)),"Propietario",IF(OR($I328=INDEX('Ejemplo inventario'!$F$6:$F$305,MATCH($D328,'Ejemplo inventario'!$A$6:$A$305,0)),$I328=INDEX('Ejemplo inventario'!$H$6:$H$305,MATCH($D328,'Ejemplo inventario'!$A$6:$A$305,0))),"Autorizado en la ficha","Otra persona")))))</f>
        <v/>
      </c>
      <c r="K328" s="11" t="n"/>
      <c r="L328" s="11" t="n"/>
      <c r="M328" s="11" t="n"/>
      <c r="N328" s="11" t="n"/>
      <c r="O328" s="14">
        <f>IF($D328="","",IF($J328="Bicicleta no registrada","Revisar: bicicleta sin ficha en el inventario",IF($G328="Salida no permitida","Revisar: intento de salida sin autorización (no salió)",IF($G328&lt;&gt;"Sale","",IF($J328="Propietario","",IF($J328="Autorizado en la ficha","Informativa: sale con un autorizado de la ficha",IF(OR($K328="Sí, por citófono o llamada",$K328="Sí, por escrito"),"Informativa: sale con otra persona, autorizada por el propietario",IF($J328="Sin documento","Revisar: sale sin documento y sin autorización","Revisar: sale con otra persona sin autorización del propietario"))))))))</f>
        <v/>
      </c>
      <c r="P328" s="14">
        <f>IF($O328="","",COUNTIF($O$7:$O328,"?*"))</f>
        <v/>
      </c>
    </row>
    <row r="329" ht="18" customHeight="1">
      <c r="A329" s="14">
        <f>IF(AND($B329="",$D329=""),"",ROW()-6)</f>
        <v/>
      </c>
      <c r="B329" s="13" t="n"/>
      <c r="C329" s="15" t="n"/>
      <c r="D329" s="11" t="n"/>
      <c r="E329" s="14">
        <f>IF($D329="","",IFERROR(INDEX('Ejemplo inventario'!$B$6:$B$305,MATCH($D329,'Ejemplo inventario'!$A$6:$A$305,0)),"Sin ficha"))</f>
        <v/>
      </c>
      <c r="F329" s="14">
        <f>IF($D329="","",IFERROR(INDEX('Ejemplo inventario'!$C$6:$C$305,MATCH($D329,'Ejemplo inventario'!$A$6:$A$305,0)),"Sin ficha"))</f>
        <v/>
      </c>
      <c r="G329" s="11" t="n"/>
      <c r="H329" s="11" t="n"/>
      <c r="I329" s="12" t="n"/>
      <c r="J329" s="14">
        <f>IF($D329="","",IF(ISNA(MATCH($D329,'Ejemplo inventario'!$A$6:$A$305,0)),"Bicicleta no registrada",IF($I329="","Sin documento",IF($I329=INDEX('Ejemplo inventario'!$D$6:$D$305,MATCH($D329,'Ejemplo inventario'!$A$6:$A$305,0)),"Propietario",IF(OR($I329=INDEX('Ejemplo inventario'!$F$6:$F$305,MATCH($D329,'Ejemplo inventario'!$A$6:$A$305,0)),$I329=INDEX('Ejemplo inventario'!$H$6:$H$305,MATCH($D329,'Ejemplo inventario'!$A$6:$A$305,0))),"Autorizado en la ficha","Otra persona")))))</f>
        <v/>
      </c>
      <c r="K329" s="11" t="n"/>
      <c r="L329" s="11" t="n"/>
      <c r="M329" s="11" t="n"/>
      <c r="N329" s="11" t="n"/>
      <c r="O329" s="14">
        <f>IF($D329="","",IF($J329="Bicicleta no registrada","Revisar: bicicleta sin ficha en el inventario",IF($G329="Salida no permitida","Revisar: intento de salida sin autorización (no salió)",IF($G329&lt;&gt;"Sale","",IF($J329="Propietario","",IF($J329="Autorizado en la ficha","Informativa: sale con un autorizado de la ficha",IF(OR($K329="Sí, por citófono o llamada",$K329="Sí, por escrito"),"Informativa: sale con otra persona, autorizada por el propietario",IF($J329="Sin documento","Revisar: sale sin documento y sin autorización","Revisar: sale con otra persona sin autorización del propietario"))))))))</f>
        <v/>
      </c>
      <c r="P329" s="14">
        <f>IF($O329="","",COUNTIF($O$7:$O329,"?*"))</f>
        <v/>
      </c>
    </row>
    <row r="330" ht="18" customHeight="1">
      <c r="A330" s="14">
        <f>IF(AND($B330="",$D330=""),"",ROW()-6)</f>
        <v/>
      </c>
      <c r="B330" s="13" t="n"/>
      <c r="C330" s="15" t="n"/>
      <c r="D330" s="11" t="n"/>
      <c r="E330" s="14">
        <f>IF($D330="","",IFERROR(INDEX('Ejemplo inventario'!$B$6:$B$305,MATCH($D330,'Ejemplo inventario'!$A$6:$A$305,0)),"Sin ficha"))</f>
        <v/>
      </c>
      <c r="F330" s="14">
        <f>IF($D330="","",IFERROR(INDEX('Ejemplo inventario'!$C$6:$C$305,MATCH($D330,'Ejemplo inventario'!$A$6:$A$305,0)),"Sin ficha"))</f>
        <v/>
      </c>
      <c r="G330" s="11" t="n"/>
      <c r="H330" s="11" t="n"/>
      <c r="I330" s="12" t="n"/>
      <c r="J330" s="14">
        <f>IF($D330="","",IF(ISNA(MATCH($D330,'Ejemplo inventario'!$A$6:$A$305,0)),"Bicicleta no registrada",IF($I330="","Sin documento",IF($I330=INDEX('Ejemplo inventario'!$D$6:$D$305,MATCH($D330,'Ejemplo inventario'!$A$6:$A$305,0)),"Propietario",IF(OR($I330=INDEX('Ejemplo inventario'!$F$6:$F$305,MATCH($D330,'Ejemplo inventario'!$A$6:$A$305,0)),$I330=INDEX('Ejemplo inventario'!$H$6:$H$305,MATCH($D330,'Ejemplo inventario'!$A$6:$A$305,0))),"Autorizado en la ficha","Otra persona")))))</f>
        <v/>
      </c>
      <c r="K330" s="11" t="n"/>
      <c r="L330" s="11" t="n"/>
      <c r="M330" s="11" t="n"/>
      <c r="N330" s="11" t="n"/>
      <c r="O330" s="14">
        <f>IF($D330="","",IF($J330="Bicicleta no registrada","Revisar: bicicleta sin ficha en el inventario",IF($G330="Salida no permitida","Revisar: intento de salida sin autorización (no salió)",IF($G330&lt;&gt;"Sale","",IF($J330="Propietario","",IF($J330="Autorizado en la ficha","Informativa: sale con un autorizado de la ficha",IF(OR($K330="Sí, por citófono o llamada",$K330="Sí, por escrito"),"Informativa: sale con otra persona, autorizada por el propietario",IF($J330="Sin documento","Revisar: sale sin documento y sin autorización","Revisar: sale con otra persona sin autorización del propietario"))))))))</f>
        <v/>
      </c>
      <c r="P330" s="14">
        <f>IF($O330="","",COUNTIF($O$7:$O330,"?*"))</f>
        <v/>
      </c>
    </row>
    <row r="331" ht="18" customHeight="1">
      <c r="A331" s="14">
        <f>IF(AND($B331="",$D331=""),"",ROW()-6)</f>
        <v/>
      </c>
      <c r="B331" s="13" t="n"/>
      <c r="C331" s="15" t="n"/>
      <c r="D331" s="11" t="n"/>
      <c r="E331" s="14">
        <f>IF($D331="","",IFERROR(INDEX('Ejemplo inventario'!$B$6:$B$305,MATCH($D331,'Ejemplo inventario'!$A$6:$A$305,0)),"Sin ficha"))</f>
        <v/>
      </c>
      <c r="F331" s="14">
        <f>IF($D331="","",IFERROR(INDEX('Ejemplo inventario'!$C$6:$C$305,MATCH($D331,'Ejemplo inventario'!$A$6:$A$305,0)),"Sin ficha"))</f>
        <v/>
      </c>
      <c r="G331" s="11" t="n"/>
      <c r="H331" s="11" t="n"/>
      <c r="I331" s="12" t="n"/>
      <c r="J331" s="14">
        <f>IF($D331="","",IF(ISNA(MATCH($D331,'Ejemplo inventario'!$A$6:$A$305,0)),"Bicicleta no registrada",IF($I331="","Sin documento",IF($I331=INDEX('Ejemplo inventario'!$D$6:$D$305,MATCH($D331,'Ejemplo inventario'!$A$6:$A$305,0)),"Propietario",IF(OR($I331=INDEX('Ejemplo inventario'!$F$6:$F$305,MATCH($D331,'Ejemplo inventario'!$A$6:$A$305,0)),$I331=INDEX('Ejemplo inventario'!$H$6:$H$305,MATCH($D331,'Ejemplo inventario'!$A$6:$A$305,0))),"Autorizado en la ficha","Otra persona")))))</f>
        <v/>
      </c>
      <c r="K331" s="11" t="n"/>
      <c r="L331" s="11" t="n"/>
      <c r="M331" s="11" t="n"/>
      <c r="N331" s="11" t="n"/>
      <c r="O331" s="14">
        <f>IF($D331="","",IF($J331="Bicicleta no registrada","Revisar: bicicleta sin ficha en el inventario",IF($G331="Salida no permitida","Revisar: intento de salida sin autorización (no salió)",IF($G331&lt;&gt;"Sale","",IF($J331="Propietario","",IF($J331="Autorizado en la ficha","Informativa: sale con un autorizado de la ficha",IF(OR($K331="Sí, por citófono o llamada",$K331="Sí, por escrito"),"Informativa: sale con otra persona, autorizada por el propietario",IF($J331="Sin documento","Revisar: sale sin documento y sin autorización","Revisar: sale con otra persona sin autorización del propietario"))))))))</f>
        <v/>
      </c>
      <c r="P331" s="14">
        <f>IF($O331="","",COUNTIF($O$7:$O331,"?*"))</f>
        <v/>
      </c>
    </row>
    <row r="332" ht="18" customHeight="1">
      <c r="A332" s="14">
        <f>IF(AND($B332="",$D332=""),"",ROW()-6)</f>
        <v/>
      </c>
      <c r="B332" s="13" t="n"/>
      <c r="C332" s="15" t="n"/>
      <c r="D332" s="11" t="n"/>
      <c r="E332" s="14">
        <f>IF($D332="","",IFERROR(INDEX('Ejemplo inventario'!$B$6:$B$305,MATCH($D332,'Ejemplo inventario'!$A$6:$A$305,0)),"Sin ficha"))</f>
        <v/>
      </c>
      <c r="F332" s="14">
        <f>IF($D332="","",IFERROR(INDEX('Ejemplo inventario'!$C$6:$C$305,MATCH($D332,'Ejemplo inventario'!$A$6:$A$305,0)),"Sin ficha"))</f>
        <v/>
      </c>
      <c r="G332" s="11" t="n"/>
      <c r="H332" s="11" t="n"/>
      <c r="I332" s="12" t="n"/>
      <c r="J332" s="14">
        <f>IF($D332="","",IF(ISNA(MATCH($D332,'Ejemplo inventario'!$A$6:$A$305,0)),"Bicicleta no registrada",IF($I332="","Sin documento",IF($I332=INDEX('Ejemplo inventario'!$D$6:$D$305,MATCH($D332,'Ejemplo inventario'!$A$6:$A$305,0)),"Propietario",IF(OR($I332=INDEX('Ejemplo inventario'!$F$6:$F$305,MATCH($D332,'Ejemplo inventario'!$A$6:$A$305,0)),$I332=INDEX('Ejemplo inventario'!$H$6:$H$305,MATCH($D332,'Ejemplo inventario'!$A$6:$A$305,0))),"Autorizado en la ficha","Otra persona")))))</f>
        <v/>
      </c>
      <c r="K332" s="11" t="n"/>
      <c r="L332" s="11" t="n"/>
      <c r="M332" s="11" t="n"/>
      <c r="N332" s="11" t="n"/>
      <c r="O332" s="14">
        <f>IF($D332="","",IF($J332="Bicicleta no registrada","Revisar: bicicleta sin ficha en el inventario",IF($G332="Salida no permitida","Revisar: intento de salida sin autorización (no salió)",IF($G332&lt;&gt;"Sale","",IF($J332="Propietario","",IF($J332="Autorizado en la ficha","Informativa: sale con un autorizado de la ficha",IF(OR($K332="Sí, por citófono o llamada",$K332="Sí, por escrito"),"Informativa: sale con otra persona, autorizada por el propietario",IF($J332="Sin documento","Revisar: sale sin documento y sin autorización","Revisar: sale con otra persona sin autorización del propietario"))))))))</f>
        <v/>
      </c>
      <c r="P332" s="14">
        <f>IF($O332="","",COUNTIF($O$7:$O332,"?*"))</f>
        <v/>
      </c>
    </row>
    <row r="333" ht="18" customHeight="1">
      <c r="A333" s="14">
        <f>IF(AND($B333="",$D333=""),"",ROW()-6)</f>
        <v/>
      </c>
      <c r="B333" s="13" t="n"/>
      <c r="C333" s="15" t="n"/>
      <c r="D333" s="11" t="n"/>
      <c r="E333" s="14">
        <f>IF($D333="","",IFERROR(INDEX('Ejemplo inventario'!$B$6:$B$305,MATCH($D333,'Ejemplo inventario'!$A$6:$A$305,0)),"Sin ficha"))</f>
        <v/>
      </c>
      <c r="F333" s="14">
        <f>IF($D333="","",IFERROR(INDEX('Ejemplo inventario'!$C$6:$C$305,MATCH($D333,'Ejemplo inventario'!$A$6:$A$305,0)),"Sin ficha"))</f>
        <v/>
      </c>
      <c r="G333" s="11" t="n"/>
      <c r="H333" s="11" t="n"/>
      <c r="I333" s="12" t="n"/>
      <c r="J333" s="14">
        <f>IF($D333="","",IF(ISNA(MATCH($D333,'Ejemplo inventario'!$A$6:$A$305,0)),"Bicicleta no registrada",IF($I333="","Sin documento",IF($I333=INDEX('Ejemplo inventario'!$D$6:$D$305,MATCH($D333,'Ejemplo inventario'!$A$6:$A$305,0)),"Propietario",IF(OR($I333=INDEX('Ejemplo inventario'!$F$6:$F$305,MATCH($D333,'Ejemplo inventario'!$A$6:$A$305,0)),$I333=INDEX('Ejemplo inventario'!$H$6:$H$305,MATCH($D333,'Ejemplo inventario'!$A$6:$A$305,0))),"Autorizado en la ficha","Otra persona")))))</f>
        <v/>
      </c>
      <c r="K333" s="11" t="n"/>
      <c r="L333" s="11" t="n"/>
      <c r="M333" s="11" t="n"/>
      <c r="N333" s="11" t="n"/>
      <c r="O333" s="14">
        <f>IF($D333="","",IF($J333="Bicicleta no registrada","Revisar: bicicleta sin ficha en el inventario",IF($G333="Salida no permitida","Revisar: intento de salida sin autorización (no salió)",IF($G333&lt;&gt;"Sale","",IF($J333="Propietario","",IF($J333="Autorizado en la ficha","Informativa: sale con un autorizado de la ficha",IF(OR($K333="Sí, por citófono o llamada",$K333="Sí, por escrito"),"Informativa: sale con otra persona, autorizada por el propietario",IF($J333="Sin documento","Revisar: sale sin documento y sin autorización","Revisar: sale con otra persona sin autorización del propietario"))))))))</f>
        <v/>
      </c>
      <c r="P333" s="14">
        <f>IF($O333="","",COUNTIF($O$7:$O333,"?*"))</f>
        <v/>
      </c>
    </row>
    <row r="334" ht="18" customHeight="1">
      <c r="A334" s="14">
        <f>IF(AND($B334="",$D334=""),"",ROW()-6)</f>
        <v/>
      </c>
      <c r="B334" s="13" t="n"/>
      <c r="C334" s="15" t="n"/>
      <c r="D334" s="11" t="n"/>
      <c r="E334" s="14">
        <f>IF($D334="","",IFERROR(INDEX('Ejemplo inventario'!$B$6:$B$305,MATCH($D334,'Ejemplo inventario'!$A$6:$A$305,0)),"Sin ficha"))</f>
        <v/>
      </c>
      <c r="F334" s="14">
        <f>IF($D334="","",IFERROR(INDEX('Ejemplo inventario'!$C$6:$C$305,MATCH($D334,'Ejemplo inventario'!$A$6:$A$305,0)),"Sin ficha"))</f>
        <v/>
      </c>
      <c r="G334" s="11" t="n"/>
      <c r="H334" s="11" t="n"/>
      <c r="I334" s="12" t="n"/>
      <c r="J334" s="14">
        <f>IF($D334="","",IF(ISNA(MATCH($D334,'Ejemplo inventario'!$A$6:$A$305,0)),"Bicicleta no registrada",IF($I334="","Sin documento",IF($I334=INDEX('Ejemplo inventario'!$D$6:$D$305,MATCH($D334,'Ejemplo inventario'!$A$6:$A$305,0)),"Propietario",IF(OR($I334=INDEX('Ejemplo inventario'!$F$6:$F$305,MATCH($D334,'Ejemplo inventario'!$A$6:$A$305,0)),$I334=INDEX('Ejemplo inventario'!$H$6:$H$305,MATCH($D334,'Ejemplo inventario'!$A$6:$A$305,0))),"Autorizado en la ficha","Otra persona")))))</f>
        <v/>
      </c>
      <c r="K334" s="11" t="n"/>
      <c r="L334" s="11" t="n"/>
      <c r="M334" s="11" t="n"/>
      <c r="N334" s="11" t="n"/>
      <c r="O334" s="14">
        <f>IF($D334="","",IF($J334="Bicicleta no registrada","Revisar: bicicleta sin ficha en el inventario",IF($G334="Salida no permitida","Revisar: intento de salida sin autorización (no salió)",IF($G334&lt;&gt;"Sale","",IF($J334="Propietario","",IF($J334="Autorizado en la ficha","Informativa: sale con un autorizado de la ficha",IF(OR($K334="Sí, por citófono o llamada",$K334="Sí, por escrito"),"Informativa: sale con otra persona, autorizada por el propietario",IF($J334="Sin documento","Revisar: sale sin documento y sin autorización","Revisar: sale con otra persona sin autorización del propietario"))))))))</f>
        <v/>
      </c>
      <c r="P334" s="14">
        <f>IF($O334="","",COUNTIF($O$7:$O334,"?*"))</f>
        <v/>
      </c>
    </row>
    <row r="335" ht="18" customHeight="1">
      <c r="A335" s="14">
        <f>IF(AND($B335="",$D335=""),"",ROW()-6)</f>
        <v/>
      </c>
      <c r="B335" s="13" t="n"/>
      <c r="C335" s="15" t="n"/>
      <c r="D335" s="11" t="n"/>
      <c r="E335" s="14">
        <f>IF($D335="","",IFERROR(INDEX('Ejemplo inventario'!$B$6:$B$305,MATCH($D335,'Ejemplo inventario'!$A$6:$A$305,0)),"Sin ficha"))</f>
        <v/>
      </c>
      <c r="F335" s="14">
        <f>IF($D335="","",IFERROR(INDEX('Ejemplo inventario'!$C$6:$C$305,MATCH($D335,'Ejemplo inventario'!$A$6:$A$305,0)),"Sin ficha"))</f>
        <v/>
      </c>
      <c r="G335" s="11" t="n"/>
      <c r="H335" s="11" t="n"/>
      <c r="I335" s="12" t="n"/>
      <c r="J335" s="14">
        <f>IF($D335="","",IF(ISNA(MATCH($D335,'Ejemplo inventario'!$A$6:$A$305,0)),"Bicicleta no registrada",IF($I335="","Sin documento",IF($I335=INDEX('Ejemplo inventario'!$D$6:$D$305,MATCH($D335,'Ejemplo inventario'!$A$6:$A$305,0)),"Propietario",IF(OR($I335=INDEX('Ejemplo inventario'!$F$6:$F$305,MATCH($D335,'Ejemplo inventario'!$A$6:$A$305,0)),$I335=INDEX('Ejemplo inventario'!$H$6:$H$305,MATCH($D335,'Ejemplo inventario'!$A$6:$A$305,0))),"Autorizado en la ficha","Otra persona")))))</f>
        <v/>
      </c>
      <c r="K335" s="11" t="n"/>
      <c r="L335" s="11" t="n"/>
      <c r="M335" s="11" t="n"/>
      <c r="N335" s="11" t="n"/>
      <c r="O335" s="14">
        <f>IF($D335="","",IF($J335="Bicicleta no registrada","Revisar: bicicleta sin ficha en el inventario",IF($G335="Salida no permitida","Revisar: intento de salida sin autorización (no salió)",IF($G335&lt;&gt;"Sale","",IF($J335="Propietario","",IF($J335="Autorizado en la ficha","Informativa: sale con un autorizado de la ficha",IF(OR($K335="Sí, por citófono o llamada",$K335="Sí, por escrito"),"Informativa: sale con otra persona, autorizada por el propietario",IF($J335="Sin documento","Revisar: sale sin documento y sin autorización","Revisar: sale con otra persona sin autorización del propietario"))))))))</f>
        <v/>
      </c>
      <c r="P335" s="14">
        <f>IF($O335="","",COUNTIF($O$7:$O335,"?*"))</f>
        <v/>
      </c>
    </row>
    <row r="336" ht="18" customHeight="1">
      <c r="A336" s="14">
        <f>IF(AND($B336="",$D336=""),"",ROW()-6)</f>
        <v/>
      </c>
      <c r="B336" s="13" t="n"/>
      <c r="C336" s="15" t="n"/>
      <c r="D336" s="11" t="n"/>
      <c r="E336" s="14">
        <f>IF($D336="","",IFERROR(INDEX('Ejemplo inventario'!$B$6:$B$305,MATCH($D336,'Ejemplo inventario'!$A$6:$A$305,0)),"Sin ficha"))</f>
        <v/>
      </c>
      <c r="F336" s="14">
        <f>IF($D336="","",IFERROR(INDEX('Ejemplo inventario'!$C$6:$C$305,MATCH($D336,'Ejemplo inventario'!$A$6:$A$305,0)),"Sin ficha"))</f>
        <v/>
      </c>
      <c r="G336" s="11" t="n"/>
      <c r="H336" s="11" t="n"/>
      <c r="I336" s="12" t="n"/>
      <c r="J336" s="14">
        <f>IF($D336="","",IF(ISNA(MATCH($D336,'Ejemplo inventario'!$A$6:$A$305,0)),"Bicicleta no registrada",IF($I336="","Sin documento",IF($I336=INDEX('Ejemplo inventario'!$D$6:$D$305,MATCH($D336,'Ejemplo inventario'!$A$6:$A$305,0)),"Propietario",IF(OR($I336=INDEX('Ejemplo inventario'!$F$6:$F$305,MATCH($D336,'Ejemplo inventario'!$A$6:$A$305,0)),$I336=INDEX('Ejemplo inventario'!$H$6:$H$305,MATCH($D336,'Ejemplo inventario'!$A$6:$A$305,0))),"Autorizado en la ficha","Otra persona")))))</f>
        <v/>
      </c>
      <c r="K336" s="11" t="n"/>
      <c r="L336" s="11" t="n"/>
      <c r="M336" s="11" t="n"/>
      <c r="N336" s="11" t="n"/>
      <c r="O336" s="14">
        <f>IF($D336="","",IF($J336="Bicicleta no registrada","Revisar: bicicleta sin ficha en el inventario",IF($G336="Salida no permitida","Revisar: intento de salida sin autorización (no salió)",IF($G336&lt;&gt;"Sale","",IF($J336="Propietario","",IF($J336="Autorizado en la ficha","Informativa: sale con un autorizado de la ficha",IF(OR($K336="Sí, por citófono o llamada",$K336="Sí, por escrito"),"Informativa: sale con otra persona, autorizada por el propietario",IF($J336="Sin documento","Revisar: sale sin documento y sin autorización","Revisar: sale con otra persona sin autorización del propietario"))))))))</f>
        <v/>
      </c>
      <c r="P336" s="14">
        <f>IF($O336="","",COUNTIF($O$7:$O336,"?*"))</f>
        <v/>
      </c>
    </row>
    <row r="337" ht="18" customHeight="1">
      <c r="A337" s="14">
        <f>IF(AND($B337="",$D337=""),"",ROW()-6)</f>
        <v/>
      </c>
      <c r="B337" s="13" t="n"/>
      <c r="C337" s="15" t="n"/>
      <c r="D337" s="11" t="n"/>
      <c r="E337" s="14">
        <f>IF($D337="","",IFERROR(INDEX('Ejemplo inventario'!$B$6:$B$305,MATCH($D337,'Ejemplo inventario'!$A$6:$A$305,0)),"Sin ficha"))</f>
        <v/>
      </c>
      <c r="F337" s="14">
        <f>IF($D337="","",IFERROR(INDEX('Ejemplo inventario'!$C$6:$C$305,MATCH($D337,'Ejemplo inventario'!$A$6:$A$305,0)),"Sin ficha"))</f>
        <v/>
      </c>
      <c r="G337" s="11" t="n"/>
      <c r="H337" s="11" t="n"/>
      <c r="I337" s="12" t="n"/>
      <c r="J337" s="14">
        <f>IF($D337="","",IF(ISNA(MATCH($D337,'Ejemplo inventario'!$A$6:$A$305,0)),"Bicicleta no registrada",IF($I337="","Sin documento",IF($I337=INDEX('Ejemplo inventario'!$D$6:$D$305,MATCH($D337,'Ejemplo inventario'!$A$6:$A$305,0)),"Propietario",IF(OR($I337=INDEX('Ejemplo inventario'!$F$6:$F$305,MATCH($D337,'Ejemplo inventario'!$A$6:$A$305,0)),$I337=INDEX('Ejemplo inventario'!$H$6:$H$305,MATCH($D337,'Ejemplo inventario'!$A$6:$A$305,0))),"Autorizado en la ficha","Otra persona")))))</f>
        <v/>
      </c>
      <c r="K337" s="11" t="n"/>
      <c r="L337" s="11" t="n"/>
      <c r="M337" s="11" t="n"/>
      <c r="N337" s="11" t="n"/>
      <c r="O337" s="14">
        <f>IF($D337="","",IF($J337="Bicicleta no registrada","Revisar: bicicleta sin ficha en el inventario",IF($G337="Salida no permitida","Revisar: intento de salida sin autorización (no salió)",IF($G337&lt;&gt;"Sale","",IF($J337="Propietario","",IF($J337="Autorizado en la ficha","Informativa: sale con un autorizado de la ficha",IF(OR($K337="Sí, por citófono o llamada",$K337="Sí, por escrito"),"Informativa: sale con otra persona, autorizada por el propietario",IF($J337="Sin documento","Revisar: sale sin documento y sin autorización","Revisar: sale con otra persona sin autorización del propietario"))))))))</f>
        <v/>
      </c>
      <c r="P337" s="14">
        <f>IF($O337="","",COUNTIF($O$7:$O337,"?*"))</f>
        <v/>
      </c>
    </row>
    <row r="338" ht="18" customHeight="1">
      <c r="A338" s="14">
        <f>IF(AND($B338="",$D338=""),"",ROW()-6)</f>
        <v/>
      </c>
      <c r="B338" s="13" t="n"/>
      <c r="C338" s="15" t="n"/>
      <c r="D338" s="11" t="n"/>
      <c r="E338" s="14">
        <f>IF($D338="","",IFERROR(INDEX('Ejemplo inventario'!$B$6:$B$305,MATCH($D338,'Ejemplo inventario'!$A$6:$A$305,0)),"Sin ficha"))</f>
        <v/>
      </c>
      <c r="F338" s="14">
        <f>IF($D338="","",IFERROR(INDEX('Ejemplo inventario'!$C$6:$C$305,MATCH($D338,'Ejemplo inventario'!$A$6:$A$305,0)),"Sin ficha"))</f>
        <v/>
      </c>
      <c r="G338" s="11" t="n"/>
      <c r="H338" s="11" t="n"/>
      <c r="I338" s="12" t="n"/>
      <c r="J338" s="14">
        <f>IF($D338="","",IF(ISNA(MATCH($D338,'Ejemplo inventario'!$A$6:$A$305,0)),"Bicicleta no registrada",IF($I338="","Sin documento",IF($I338=INDEX('Ejemplo inventario'!$D$6:$D$305,MATCH($D338,'Ejemplo inventario'!$A$6:$A$305,0)),"Propietario",IF(OR($I338=INDEX('Ejemplo inventario'!$F$6:$F$305,MATCH($D338,'Ejemplo inventario'!$A$6:$A$305,0)),$I338=INDEX('Ejemplo inventario'!$H$6:$H$305,MATCH($D338,'Ejemplo inventario'!$A$6:$A$305,0))),"Autorizado en la ficha","Otra persona")))))</f>
        <v/>
      </c>
      <c r="K338" s="11" t="n"/>
      <c r="L338" s="11" t="n"/>
      <c r="M338" s="11" t="n"/>
      <c r="N338" s="11" t="n"/>
      <c r="O338" s="14">
        <f>IF($D338="","",IF($J338="Bicicleta no registrada","Revisar: bicicleta sin ficha en el inventario",IF($G338="Salida no permitida","Revisar: intento de salida sin autorización (no salió)",IF($G338&lt;&gt;"Sale","",IF($J338="Propietario","",IF($J338="Autorizado en la ficha","Informativa: sale con un autorizado de la ficha",IF(OR($K338="Sí, por citófono o llamada",$K338="Sí, por escrito"),"Informativa: sale con otra persona, autorizada por el propietario",IF($J338="Sin documento","Revisar: sale sin documento y sin autorización","Revisar: sale con otra persona sin autorización del propietario"))))))))</f>
        <v/>
      </c>
      <c r="P338" s="14">
        <f>IF($O338="","",COUNTIF($O$7:$O338,"?*"))</f>
        <v/>
      </c>
    </row>
    <row r="339" ht="18" customHeight="1">
      <c r="A339" s="14">
        <f>IF(AND($B339="",$D339=""),"",ROW()-6)</f>
        <v/>
      </c>
      <c r="B339" s="13" t="n"/>
      <c r="C339" s="15" t="n"/>
      <c r="D339" s="11" t="n"/>
      <c r="E339" s="14">
        <f>IF($D339="","",IFERROR(INDEX('Ejemplo inventario'!$B$6:$B$305,MATCH($D339,'Ejemplo inventario'!$A$6:$A$305,0)),"Sin ficha"))</f>
        <v/>
      </c>
      <c r="F339" s="14">
        <f>IF($D339="","",IFERROR(INDEX('Ejemplo inventario'!$C$6:$C$305,MATCH($D339,'Ejemplo inventario'!$A$6:$A$305,0)),"Sin ficha"))</f>
        <v/>
      </c>
      <c r="G339" s="11" t="n"/>
      <c r="H339" s="11" t="n"/>
      <c r="I339" s="12" t="n"/>
      <c r="J339" s="14">
        <f>IF($D339="","",IF(ISNA(MATCH($D339,'Ejemplo inventario'!$A$6:$A$305,0)),"Bicicleta no registrada",IF($I339="","Sin documento",IF($I339=INDEX('Ejemplo inventario'!$D$6:$D$305,MATCH($D339,'Ejemplo inventario'!$A$6:$A$305,0)),"Propietario",IF(OR($I339=INDEX('Ejemplo inventario'!$F$6:$F$305,MATCH($D339,'Ejemplo inventario'!$A$6:$A$305,0)),$I339=INDEX('Ejemplo inventario'!$H$6:$H$305,MATCH($D339,'Ejemplo inventario'!$A$6:$A$305,0))),"Autorizado en la ficha","Otra persona")))))</f>
        <v/>
      </c>
      <c r="K339" s="11" t="n"/>
      <c r="L339" s="11" t="n"/>
      <c r="M339" s="11" t="n"/>
      <c r="N339" s="11" t="n"/>
      <c r="O339" s="14">
        <f>IF($D339="","",IF($J339="Bicicleta no registrada","Revisar: bicicleta sin ficha en el inventario",IF($G339="Salida no permitida","Revisar: intento de salida sin autorización (no salió)",IF($G339&lt;&gt;"Sale","",IF($J339="Propietario","",IF($J339="Autorizado en la ficha","Informativa: sale con un autorizado de la ficha",IF(OR($K339="Sí, por citófono o llamada",$K339="Sí, por escrito"),"Informativa: sale con otra persona, autorizada por el propietario",IF($J339="Sin documento","Revisar: sale sin documento y sin autorización","Revisar: sale con otra persona sin autorización del propietario"))))))))</f>
        <v/>
      </c>
      <c r="P339" s="14">
        <f>IF($O339="","",COUNTIF($O$7:$O339,"?*"))</f>
        <v/>
      </c>
    </row>
    <row r="340" ht="18" customHeight="1">
      <c r="A340" s="14">
        <f>IF(AND($B340="",$D340=""),"",ROW()-6)</f>
        <v/>
      </c>
      <c r="B340" s="13" t="n"/>
      <c r="C340" s="15" t="n"/>
      <c r="D340" s="11" t="n"/>
      <c r="E340" s="14">
        <f>IF($D340="","",IFERROR(INDEX('Ejemplo inventario'!$B$6:$B$305,MATCH($D340,'Ejemplo inventario'!$A$6:$A$305,0)),"Sin ficha"))</f>
        <v/>
      </c>
      <c r="F340" s="14">
        <f>IF($D340="","",IFERROR(INDEX('Ejemplo inventario'!$C$6:$C$305,MATCH($D340,'Ejemplo inventario'!$A$6:$A$305,0)),"Sin ficha"))</f>
        <v/>
      </c>
      <c r="G340" s="11" t="n"/>
      <c r="H340" s="11" t="n"/>
      <c r="I340" s="12" t="n"/>
      <c r="J340" s="14">
        <f>IF($D340="","",IF(ISNA(MATCH($D340,'Ejemplo inventario'!$A$6:$A$305,0)),"Bicicleta no registrada",IF($I340="","Sin documento",IF($I340=INDEX('Ejemplo inventario'!$D$6:$D$305,MATCH($D340,'Ejemplo inventario'!$A$6:$A$305,0)),"Propietario",IF(OR($I340=INDEX('Ejemplo inventario'!$F$6:$F$305,MATCH($D340,'Ejemplo inventario'!$A$6:$A$305,0)),$I340=INDEX('Ejemplo inventario'!$H$6:$H$305,MATCH($D340,'Ejemplo inventario'!$A$6:$A$305,0))),"Autorizado en la ficha","Otra persona")))))</f>
        <v/>
      </c>
      <c r="K340" s="11" t="n"/>
      <c r="L340" s="11" t="n"/>
      <c r="M340" s="11" t="n"/>
      <c r="N340" s="11" t="n"/>
      <c r="O340" s="14">
        <f>IF($D340="","",IF($J340="Bicicleta no registrada","Revisar: bicicleta sin ficha en el inventario",IF($G340="Salida no permitida","Revisar: intento de salida sin autorización (no salió)",IF($G340&lt;&gt;"Sale","",IF($J340="Propietario","",IF($J340="Autorizado en la ficha","Informativa: sale con un autorizado de la ficha",IF(OR($K340="Sí, por citófono o llamada",$K340="Sí, por escrito"),"Informativa: sale con otra persona, autorizada por el propietario",IF($J340="Sin documento","Revisar: sale sin documento y sin autorización","Revisar: sale con otra persona sin autorización del propietario"))))))))</f>
        <v/>
      </c>
      <c r="P340" s="14">
        <f>IF($O340="","",COUNTIF($O$7:$O340,"?*"))</f>
        <v/>
      </c>
    </row>
    <row r="341" ht="18" customHeight="1">
      <c r="A341" s="14">
        <f>IF(AND($B341="",$D341=""),"",ROW()-6)</f>
        <v/>
      </c>
      <c r="B341" s="13" t="n"/>
      <c r="C341" s="15" t="n"/>
      <c r="D341" s="11" t="n"/>
      <c r="E341" s="14">
        <f>IF($D341="","",IFERROR(INDEX('Ejemplo inventario'!$B$6:$B$305,MATCH($D341,'Ejemplo inventario'!$A$6:$A$305,0)),"Sin ficha"))</f>
        <v/>
      </c>
      <c r="F341" s="14">
        <f>IF($D341="","",IFERROR(INDEX('Ejemplo inventario'!$C$6:$C$305,MATCH($D341,'Ejemplo inventario'!$A$6:$A$305,0)),"Sin ficha"))</f>
        <v/>
      </c>
      <c r="G341" s="11" t="n"/>
      <c r="H341" s="11" t="n"/>
      <c r="I341" s="12" t="n"/>
      <c r="J341" s="14">
        <f>IF($D341="","",IF(ISNA(MATCH($D341,'Ejemplo inventario'!$A$6:$A$305,0)),"Bicicleta no registrada",IF($I341="","Sin documento",IF($I341=INDEX('Ejemplo inventario'!$D$6:$D$305,MATCH($D341,'Ejemplo inventario'!$A$6:$A$305,0)),"Propietario",IF(OR($I341=INDEX('Ejemplo inventario'!$F$6:$F$305,MATCH($D341,'Ejemplo inventario'!$A$6:$A$305,0)),$I341=INDEX('Ejemplo inventario'!$H$6:$H$305,MATCH($D341,'Ejemplo inventario'!$A$6:$A$305,0))),"Autorizado en la ficha","Otra persona")))))</f>
        <v/>
      </c>
      <c r="K341" s="11" t="n"/>
      <c r="L341" s="11" t="n"/>
      <c r="M341" s="11" t="n"/>
      <c r="N341" s="11" t="n"/>
      <c r="O341" s="14">
        <f>IF($D341="","",IF($J341="Bicicleta no registrada","Revisar: bicicleta sin ficha en el inventario",IF($G341="Salida no permitida","Revisar: intento de salida sin autorización (no salió)",IF($G341&lt;&gt;"Sale","",IF($J341="Propietario","",IF($J341="Autorizado en la ficha","Informativa: sale con un autorizado de la ficha",IF(OR($K341="Sí, por citófono o llamada",$K341="Sí, por escrito"),"Informativa: sale con otra persona, autorizada por el propietario",IF($J341="Sin documento","Revisar: sale sin documento y sin autorización","Revisar: sale con otra persona sin autorización del propietario"))))))))</f>
        <v/>
      </c>
      <c r="P341" s="14">
        <f>IF($O341="","",COUNTIF($O$7:$O341,"?*"))</f>
        <v/>
      </c>
    </row>
    <row r="342" ht="18" customHeight="1">
      <c r="A342" s="14">
        <f>IF(AND($B342="",$D342=""),"",ROW()-6)</f>
        <v/>
      </c>
      <c r="B342" s="13" t="n"/>
      <c r="C342" s="15" t="n"/>
      <c r="D342" s="11" t="n"/>
      <c r="E342" s="14">
        <f>IF($D342="","",IFERROR(INDEX('Ejemplo inventario'!$B$6:$B$305,MATCH($D342,'Ejemplo inventario'!$A$6:$A$305,0)),"Sin ficha"))</f>
        <v/>
      </c>
      <c r="F342" s="14">
        <f>IF($D342="","",IFERROR(INDEX('Ejemplo inventario'!$C$6:$C$305,MATCH($D342,'Ejemplo inventario'!$A$6:$A$305,0)),"Sin ficha"))</f>
        <v/>
      </c>
      <c r="G342" s="11" t="n"/>
      <c r="H342" s="11" t="n"/>
      <c r="I342" s="12" t="n"/>
      <c r="J342" s="14">
        <f>IF($D342="","",IF(ISNA(MATCH($D342,'Ejemplo inventario'!$A$6:$A$305,0)),"Bicicleta no registrada",IF($I342="","Sin documento",IF($I342=INDEX('Ejemplo inventario'!$D$6:$D$305,MATCH($D342,'Ejemplo inventario'!$A$6:$A$305,0)),"Propietario",IF(OR($I342=INDEX('Ejemplo inventario'!$F$6:$F$305,MATCH($D342,'Ejemplo inventario'!$A$6:$A$305,0)),$I342=INDEX('Ejemplo inventario'!$H$6:$H$305,MATCH($D342,'Ejemplo inventario'!$A$6:$A$305,0))),"Autorizado en la ficha","Otra persona")))))</f>
        <v/>
      </c>
      <c r="K342" s="11" t="n"/>
      <c r="L342" s="11" t="n"/>
      <c r="M342" s="11" t="n"/>
      <c r="N342" s="11" t="n"/>
      <c r="O342" s="14">
        <f>IF($D342="","",IF($J342="Bicicleta no registrada","Revisar: bicicleta sin ficha en el inventario",IF($G342="Salida no permitida","Revisar: intento de salida sin autorización (no salió)",IF($G342&lt;&gt;"Sale","",IF($J342="Propietario","",IF($J342="Autorizado en la ficha","Informativa: sale con un autorizado de la ficha",IF(OR($K342="Sí, por citófono o llamada",$K342="Sí, por escrito"),"Informativa: sale con otra persona, autorizada por el propietario",IF($J342="Sin documento","Revisar: sale sin documento y sin autorización","Revisar: sale con otra persona sin autorización del propietario"))))))))</f>
        <v/>
      </c>
      <c r="P342" s="14">
        <f>IF($O342="","",COUNTIF($O$7:$O342,"?*"))</f>
        <v/>
      </c>
    </row>
    <row r="343" ht="18" customHeight="1">
      <c r="A343" s="14">
        <f>IF(AND($B343="",$D343=""),"",ROW()-6)</f>
        <v/>
      </c>
      <c r="B343" s="13" t="n"/>
      <c r="C343" s="15" t="n"/>
      <c r="D343" s="11" t="n"/>
      <c r="E343" s="14">
        <f>IF($D343="","",IFERROR(INDEX('Ejemplo inventario'!$B$6:$B$305,MATCH($D343,'Ejemplo inventario'!$A$6:$A$305,0)),"Sin ficha"))</f>
        <v/>
      </c>
      <c r="F343" s="14">
        <f>IF($D343="","",IFERROR(INDEX('Ejemplo inventario'!$C$6:$C$305,MATCH($D343,'Ejemplo inventario'!$A$6:$A$305,0)),"Sin ficha"))</f>
        <v/>
      </c>
      <c r="G343" s="11" t="n"/>
      <c r="H343" s="11" t="n"/>
      <c r="I343" s="12" t="n"/>
      <c r="J343" s="14">
        <f>IF($D343="","",IF(ISNA(MATCH($D343,'Ejemplo inventario'!$A$6:$A$305,0)),"Bicicleta no registrada",IF($I343="","Sin documento",IF($I343=INDEX('Ejemplo inventario'!$D$6:$D$305,MATCH($D343,'Ejemplo inventario'!$A$6:$A$305,0)),"Propietario",IF(OR($I343=INDEX('Ejemplo inventario'!$F$6:$F$305,MATCH($D343,'Ejemplo inventario'!$A$6:$A$305,0)),$I343=INDEX('Ejemplo inventario'!$H$6:$H$305,MATCH($D343,'Ejemplo inventario'!$A$6:$A$305,0))),"Autorizado en la ficha","Otra persona")))))</f>
        <v/>
      </c>
      <c r="K343" s="11" t="n"/>
      <c r="L343" s="11" t="n"/>
      <c r="M343" s="11" t="n"/>
      <c r="N343" s="11" t="n"/>
      <c r="O343" s="14">
        <f>IF($D343="","",IF($J343="Bicicleta no registrada","Revisar: bicicleta sin ficha en el inventario",IF($G343="Salida no permitida","Revisar: intento de salida sin autorización (no salió)",IF($G343&lt;&gt;"Sale","",IF($J343="Propietario","",IF($J343="Autorizado en la ficha","Informativa: sale con un autorizado de la ficha",IF(OR($K343="Sí, por citófono o llamada",$K343="Sí, por escrito"),"Informativa: sale con otra persona, autorizada por el propietario",IF($J343="Sin documento","Revisar: sale sin documento y sin autorización","Revisar: sale con otra persona sin autorización del propietario"))))))))</f>
        <v/>
      </c>
      <c r="P343" s="14">
        <f>IF($O343="","",COUNTIF($O$7:$O343,"?*"))</f>
        <v/>
      </c>
    </row>
    <row r="344" ht="18" customHeight="1">
      <c r="A344" s="14">
        <f>IF(AND($B344="",$D344=""),"",ROW()-6)</f>
        <v/>
      </c>
      <c r="B344" s="13" t="n"/>
      <c r="C344" s="15" t="n"/>
      <c r="D344" s="11" t="n"/>
      <c r="E344" s="14">
        <f>IF($D344="","",IFERROR(INDEX('Ejemplo inventario'!$B$6:$B$305,MATCH($D344,'Ejemplo inventario'!$A$6:$A$305,0)),"Sin ficha"))</f>
        <v/>
      </c>
      <c r="F344" s="14">
        <f>IF($D344="","",IFERROR(INDEX('Ejemplo inventario'!$C$6:$C$305,MATCH($D344,'Ejemplo inventario'!$A$6:$A$305,0)),"Sin ficha"))</f>
        <v/>
      </c>
      <c r="G344" s="11" t="n"/>
      <c r="H344" s="11" t="n"/>
      <c r="I344" s="12" t="n"/>
      <c r="J344" s="14">
        <f>IF($D344="","",IF(ISNA(MATCH($D344,'Ejemplo inventario'!$A$6:$A$305,0)),"Bicicleta no registrada",IF($I344="","Sin documento",IF($I344=INDEX('Ejemplo inventario'!$D$6:$D$305,MATCH($D344,'Ejemplo inventario'!$A$6:$A$305,0)),"Propietario",IF(OR($I344=INDEX('Ejemplo inventario'!$F$6:$F$305,MATCH($D344,'Ejemplo inventario'!$A$6:$A$305,0)),$I344=INDEX('Ejemplo inventario'!$H$6:$H$305,MATCH($D344,'Ejemplo inventario'!$A$6:$A$305,0))),"Autorizado en la ficha","Otra persona")))))</f>
        <v/>
      </c>
      <c r="K344" s="11" t="n"/>
      <c r="L344" s="11" t="n"/>
      <c r="M344" s="11" t="n"/>
      <c r="N344" s="11" t="n"/>
      <c r="O344" s="14">
        <f>IF($D344="","",IF($J344="Bicicleta no registrada","Revisar: bicicleta sin ficha en el inventario",IF($G344="Salida no permitida","Revisar: intento de salida sin autorización (no salió)",IF($G344&lt;&gt;"Sale","",IF($J344="Propietario","",IF($J344="Autorizado en la ficha","Informativa: sale con un autorizado de la ficha",IF(OR($K344="Sí, por citófono o llamada",$K344="Sí, por escrito"),"Informativa: sale con otra persona, autorizada por el propietario",IF($J344="Sin documento","Revisar: sale sin documento y sin autorización","Revisar: sale con otra persona sin autorización del propietario"))))))))</f>
        <v/>
      </c>
      <c r="P344" s="14">
        <f>IF($O344="","",COUNTIF($O$7:$O344,"?*"))</f>
        <v/>
      </c>
    </row>
    <row r="345" ht="18" customHeight="1">
      <c r="A345" s="14">
        <f>IF(AND($B345="",$D345=""),"",ROW()-6)</f>
        <v/>
      </c>
      <c r="B345" s="13" t="n"/>
      <c r="C345" s="15" t="n"/>
      <c r="D345" s="11" t="n"/>
      <c r="E345" s="14">
        <f>IF($D345="","",IFERROR(INDEX('Ejemplo inventario'!$B$6:$B$305,MATCH($D345,'Ejemplo inventario'!$A$6:$A$305,0)),"Sin ficha"))</f>
        <v/>
      </c>
      <c r="F345" s="14">
        <f>IF($D345="","",IFERROR(INDEX('Ejemplo inventario'!$C$6:$C$305,MATCH($D345,'Ejemplo inventario'!$A$6:$A$305,0)),"Sin ficha"))</f>
        <v/>
      </c>
      <c r="G345" s="11" t="n"/>
      <c r="H345" s="11" t="n"/>
      <c r="I345" s="12" t="n"/>
      <c r="J345" s="14">
        <f>IF($D345="","",IF(ISNA(MATCH($D345,'Ejemplo inventario'!$A$6:$A$305,0)),"Bicicleta no registrada",IF($I345="","Sin documento",IF($I345=INDEX('Ejemplo inventario'!$D$6:$D$305,MATCH($D345,'Ejemplo inventario'!$A$6:$A$305,0)),"Propietario",IF(OR($I345=INDEX('Ejemplo inventario'!$F$6:$F$305,MATCH($D345,'Ejemplo inventario'!$A$6:$A$305,0)),$I345=INDEX('Ejemplo inventario'!$H$6:$H$305,MATCH($D345,'Ejemplo inventario'!$A$6:$A$305,0))),"Autorizado en la ficha","Otra persona")))))</f>
        <v/>
      </c>
      <c r="K345" s="11" t="n"/>
      <c r="L345" s="11" t="n"/>
      <c r="M345" s="11" t="n"/>
      <c r="N345" s="11" t="n"/>
      <c r="O345" s="14">
        <f>IF($D345="","",IF($J345="Bicicleta no registrada","Revisar: bicicleta sin ficha en el inventario",IF($G345="Salida no permitida","Revisar: intento de salida sin autorización (no salió)",IF($G345&lt;&gt;"Sale","",IF($J345="Propietario","",IF($J345="Autorizado en la ficha","Informativa: sale con un autorizado de la ficha",IF(OR($K345="Sí, por citófono o llamada",$K345="Sí, por escrito"),"Informativa: sale con otra persona, autorizada por el propietario",IF($J345="Sin documento","Revisar: sale sin documento y sin autorización","Revisar: sale con otra persona sin autorización del propietario"))))))))</f>
        <v/>
      </c>
      <c r="P345" s="14">
        <f>IF($O345="","",COUNTIF($O$7:$O345,"?*"))</f>
        <v/>
      </c>
    </row>
    <row r="346" ht="18" customHeight="1">
      <c r="A346" s="14">
        <f>IF(AND($B346="",$D346=""),"",ROW()-6)</f>
        <v/>
      </c>
      <c r="B346" s="13" t="n"/>
      <c r="C346" s="15" t="n"/>
      <c r="D346" s="11" t="n"/>
      <c r="E346" s="14">
        <f>IF($D346="","",IFERROR(INDEX('Ejemplo inventario'!$B$6:$B$305,MATCH($D346,'Ejemplo inventario'!$A$6:$A$305,0)),"Sin ficha"))</f>
        <v/>
      </c>
      <c r="F346" s="14">
        <f>IF($D346="","",IFERROR(INDEX('Ejemplo inventario'!$C$6:$C$305,MATCH($D346,'Ejemplo inventario'!$A$6:$A$305,0)),"Sin ficha"))</f>
        <v/>
      </c>
      <c r="G346" s="11" t="n"/>
      <c r="H346" s="11" t="n"/>
      <c r="I346" s="12" t="n"/>
      <c r="J346" s="14">
        <f>IF($D346="","",IF(ISNA(MATCH($D346,'Ejemplo inventario'!$A$6:$A$305,0)),"Bicicleta no registrada",IF($I346="","Sin documento",IF($I346=INDEX('Ejemplo inventario'!$D$6:$D$305,MATCH($D346,'Ejemplo inventario'!$A$6:$A$305,0)),"Propietario",IF(OR($I346=INDEX('Ejemplo inventario'!$F$6:$F$305,MATCH($D346,'Ejemplo inventario'!$A$6:$A$305,0)),$I346=INDEX('Ejemplo inventario'!$H$6:$H$305,MATCH($D346,'Ejemplo inventario'!$A$6:$A$305,0))),"Autorizado en la ficha","Otra persona")))))</f>
        <v/>
      </c>
      <c r="K346" s="11" t="n"/>
      <c r="L346" s="11" t="n"/>
      <c r="M346" s="11" t="n"/>
      <c r="N346" s="11" t="n"/>
      <c r="O346" s="14">
        <f>IF($D346="","",IF($J346="Bicicleta no registrada","Revisar: bicicleta sin ficha en el inventario",IF($G346="Salida no permitida","Revisar: intento de salida sin autorización (no salió)",IF($G346&lt;&gt;"Sale","",IF($J346="Propietario","",IF($J346="Autorizado en la ficha","Informativa: sale con un autorizado de la ficha",IF(OR($K346="Sí, por citófono o llamada",$K346="Sí, por escrito"),"Informativa: sale con otra persona, autorizada por el propietario",IF($J346="Sin documento","Revisar: sale sin documento y sin autorización","Revisar: sale con otra persona sin autorización del propietario"))))))))</f>
        <v/>
      </c>
      <c r="P346" s="14">
        <f>IF($O346="","",COUNTIF($O$7:$O346,"?*"))</f>
        <v/>
      </c>
    </row>
    <row r="347" ht="18" customHeight="1">
      <c r="A347" s="14">
        <f>IF(AND($B347="",$D347=""),"",ROW()-6)</f>
        <v/>
      </c>
      <c r="B347" s="13" t="n"/>
      <c r="C347" s="15" t="n"/>
      <c r="D347" s="11" t="n"/>
      <c r="E347" s="14">
        <f>IF($D347="","",IFERROR(INDEX('Ejemplo inventario'!$B$6:$B$305,MATCH($D347,'Ejemplo inventario'!$A$6:$A$305,0)),"Sin ficha"))</f>
        <v/>
      </c>
      <c r="F347" s="14">
        <f>IF($D347="","",IFERROR(INDEX('Ejemplo inventario'!$C$6:$C$305,MATCH($D347,'Ejemplo inventario'!$A$6:$A$305,0)),"Sin ficha"))</f>
        <v/>
      </c>
      <c r="G347" s="11" t="n"/>
      <c r="H347" s="11" t="n"/>
      <c r="I347" s="12" t="n"/>
      <c r="J347" s="14">
        <f>IF($D347="","",IF(ISNA(MATCH($D347,'Ejemplo inventario'!$A$6:$A$305,0)),"Bicicleta no registrada",IF($I347="","Sin documento",IF($I347=INDEX('Ejemplo inventario'!$D$6:$D$305,MATCH($D347,'Ejemplo inventario'!$A$6:$A$305,0)),"Propietario",IF(OR($I347=INDEX('Ejemplo inventario'!$F$6:$F$305,MATCH($D347,'Ejemplo inventario'!$A$6:$A$305,0)),$I347=INDEX('Ejemplo inventario'!$H$6:$H$305,MATCH($D347,'Ejemplo inventario'!$A$6:$A$305,0))),"Autorizado en la ficha","Otra persona")))))</f>
        <v/>
      </c>
      <c r="K347" s="11" t="n"/>
      <c r="L347" s="11" t="n"/>
      <c r="M347" s="11" t="n"/>
      <c r="N347" s="11" t="n"/>
      <c r="O347" s="14">
        <f>IF($D347="","",IF($J347="Bicicleta no registrada","Revisar: bicicleta sin ficha en el inventario",IF($G347="Salida no permitida","Revisar: intento de salida sin autorización (no salió)",IF($G347&lt;&gt;"Sale","",IF($J347="Propietario","",IF($J347="Autorizado en la ficha","Informativa: sale con un autorizado de la ficha",IF(OR($K347="Sí, por citófono o llamada",$K347="Sí, por escrito"),"Informativa: sale con otra persona, autorizada por el propietario",IF($J347="Sin documento","Revisar: sale sin documento y sin autorización","Revisar: sale con otra persona sin autorización del propietario"))))))))</f>
        <v/>
      </c>
      <c r="P347" s="14">
        <f>IF($O347="","",COUNTIF($O$7:$O347,"?*"))</f>
        <v/>
      </c>
    </row>
    <row r="348" ht="18" customHeight="1">
      <c r="A348" s="14">
        <f>IF(AND($B348="",$D348=""),"",ROW()-6)</f>
        <v/>
      </c>
      <c r="B348" s="13" t="n"/>
      <c r="C348" s="15" t="n"/>
      <c r="D348" s="11" t="n"/>
      <c r="E348" s="14">
        <f>IF($D348="","",IFERROR(INDEX('Ejemplo inventario'!$B$6:$B$305,MATCH($D348,'Ejemplo inventario'!$A$6:$A$305,0)),"Sin ficha"))</f>
        <v/>
      </c>
      <c r="F348" s="14">
        <f>IF($D348="","",IFERROR(INDEX('Ejemplo inventario'!$C$6:$C$305,MATCH($D348,'Ejemplo inventario'!$A$6:$A$305,0)),"Sin ficha"))</f>
        <v/>
      </c>
      <c r="G348" s="11" t="n"/>
      <c r="H348" s="11" t="n"/>
      <c r="I348" s="12" t="n"/>
      <c r="J348" s="14">
        <f>IF($D348="","",IF(ISNA(MATCH($D348,'Ejemplo inventario'!$A$6:$A$305,0)),"Bicicleta no registrada",IF($I348="","Sin documento",IF($I348=INDEX('Ejemplo inventario'!$D$6:$D$305,MATCH($D348,'Ejemplo inventario'!$A$6:$A$305,0)),"Propietario",IF(OR($I348=INDEX('Ejemplo inventario'!$F$6:$F$305,MATCH($D348,'Ejemplo inventario'!$A$6:$A$305,0)),$I348=INDEX('Ejemplo inventario'!$H$6:$H$305,MATCH($D348,'Ejemplo inventario'!$A$6:$A$305,0))),"Autorizado en la ficha","Otra persona")))))</f>
        <v/>
      </c>
      <c r="K348" s="11" t="n"/>
      <c r="L348" s="11" t="n"/>
      <c r="M348" s="11" t="n"/>
      <c r="N348" s="11" t="n"/>
      <c r="O348" s="14">
        <f>IF($D348="","",IF($J348="Bicicleta no registrada","Revisar: bicicleta sin ficha en el inventario",IF($G348="Salida no permitida","Revisar: intento de salida sin autorización (no salió)",IF($G348&lt;&gt;"Sale","",IF($J348="Propietario","",IF($J348="Autorizado en la ficha","Informativa: sale con un autorizado de la ficha",IF(OR($K348="Sí, por citófono o llamada",$K348="Sí, por escrito"),"Informativa: sale con otra persona, autorizada por el propietario",IF($J348="Sin documento","Revisar: sale sin documento y sin autorización","Revisar: sale con otra persona sin autorización del propietario"))))))))</f>
        <v/>
      </c>
      <c r="P348" s="14">
        <f>IF($O348="","",COUNTIF($O$7:$O348,"?*"))</f>
        <v/>
      </c>
    </row>
    <row r="349" ht="18" customHeight="1">
      <c r="A349" s="14">
        <f>IF(AND($B349="",$D349=""),"",ROW()-6)</f>
        <v/>
      </c>
      <c r="B349" s="13" t="n"/>
      <c r="C349" s="15" t="n"/>
      <c r="D349" s="11" t="n"/>
      <c r="E349" s="14">
        <f>IF($D349="","",IFERROR(INDEX('Ejemplo inventario'!$B$6:$B$305,MATCH($D349,'Ejemplo inventario'!$A$6:$A$305,0)),"Sin ficha"))</f>
        <v/>
      </c>
      <c r="F349" s="14">
        <f>IF($D349="","",IFERROR(INDEX('Ejemplo inventario'!$C$6:$C$305,MATCH($D349,'Ejemplo inventario'!$A$6:$A$305,0)),"Sin ficha"))</f>
        <v/>
      </c>
      <c r="G349" s="11" t="n"/>
      <c r="H349" s="11" t="n"/>
      <c r="I349" s="12" t="n"/>
      <c r="J349" s="14">
        <f>IF($D349="","",IF(ISNA(MATCH($D349,'Ejemplo inventario'!$A$6:$A$305,0)),"Bicicleta no registrada",IF($I349="","Sin documento",IF($I349=INDEX('Ejemplo inventario'!$D$6:$D$305,MATCH($D349,'Ejemplo inventario'!$A$6:$A$305,0)),"Propietario",IF(OR($I349=INDEX('Ejemplo inventario'!$F$6:$F$305,MATCH($D349,'Ejemplo inventario'!$A$6:$A$305,0)),$I349=INDEX('Ejemplo inventario'!$H$6:$H$305,MATCH($D349,'Ejemplo inventario'!$A$6:$A$305,0))),"Autorizado en la ficha","Otra persona")))))</f>
        <v/>
      </c>
      <c r="K349" s="11" t="n"/>
      <c r="L349" s="11" t="n"/>
      <c r="M349" s="11" t="n"/>
      <c r="N349" s="11" t="n"/>
      <c r="O349" s="14">
        <f>IF($D349="","",IF($J349="Bicicleta no registrada","Revisar: bicicleta sin ficha en el inventario",IF($G349="Salida no permitida","Revisar: intento de salida sin autorización (no salió)",IF($G349&lt;&gt;"Sale","",IF($J349="Propietario","",IF($J349="Autorizado en la ficha","Informativa: sale con un autorizado de la ficha",IF(OR($K349="Sí, por citófono o llamada",$K349="Sí, por escrito"),"Informativa: sale con otra persona, autorizada por el propietario",IF($J349="Sin documento","Revisar: sale sin documento y sin autorización","Revisar: sale con otra persona sin autorización del propietario"))))))))</f>
        <v/>
      </c>
      <c r="P349" s="14">
        <f>IF($O349="","",COUNTIF($O$7:$O349,"?*"))</f>
        <v/>
      </c>
    </row>
    <row r="350" ht="18" customHeight="1">
      <c r="A350" s="14">
        <f>IF(AND($B350="",$D350=""),"",ROW()-6)</f>
        <v/>
      </c>
      <c r="B350" s="13" t="n"/>
      <c r="C350" s="15" t="n"/>
      <c r="D350" s="11" t="n"/>
      <c r="E350" s="14">
        <f>IF($D350="","",IFERROR(INDEX('Ejemplo inventario'!$B$6:$B$305,MATCH($D350,'Ejemplo inventario'!$A$6:$A$305,0)),"Sin ficha"))</f>
        <v/>
      </c>
      <c r="F350" s="14">
        <f>IF($D350="","",IFERROR(INDEX('Ejemplo inventario'!$C$6:$C$305,MATCH($D350,'Ejemplo inventario'!$A$6:$A$305,0)),"Sin ficha"))</f>
        <v/>
      </c>
      <c r="G350" s="11" t="n"/>
      <c r="H350" s="11" t="n"/>
      <c r="I350" s="12" t="n"/>
      <c r="J350" s="14">
        <f>IF($D350="","",IF(ISNA(MATCH($D350,'Ejemplo inventario'!$A$6:$A$305,0)),"Bicicleta no registrada",IF($I350="","Sin documento",IF($I350=INDEX('Ejemplo inventario'!$D$6:$D$305,MATCH($D350,'Ejemplo inventario'!$A$6:$A$305,0)),"Propietario",IF(OR($I350=INDEX('Ejemplo inventario'!$F$6:$F$305,MATCH($D350,'Ejemplo inventario'!$A$6:$A$305,0)),$I350=INDEX('Ejemplo inventario'!$H$6:$H$305,MATCH($D350,'Ejemplo inventario'!$A$6:$A$305,0))),"Autorizado en la ficha","Otra persona")))))</f>
        <v/>
      </c>
      <c r="K350" s="11" t="n"/>
      <c r="L350" s="11" t="n"/>
      <c r="M350" s="11" t="n"/>
      <c r="N350" s="11" t="n"/>
      <c r="O350" s="14">
        <f>IF($D350="","",IF($J350="Bicicleta no registrada","Revisar: bicicleta sin ficha en el inventario",IF($G350="Salida no permitida","Revisar: intento de salida sin autorización (no salió)",IF($G350&lt;&gt;"Sale","",IF($J350="Propietario","",IF($J350="Autorizado en la ficha","Informativa: sale con un autorizado de la ficha",IF(OR($K350="Sí, por citófono o llamada",$K350="Sí, por escrito"),"Informativa: sale con otra persona, autorizada por el propietario",IF($J350="Sin documento","Revisar: sale sin documento y sin autorización","Revisar: sale con otra persona sin autorización del propietario"))))))))</f>
        <v/>
      </c>
      <c r="P350" s="14">
        <f>IF($O350="","",COUNTIF($O$7:$O350,"?*"))</f>
        <v/>
      </c>
    </row>
    <row r="351" ht="18" customHeight="1">
      <c r="A351" s="14">
        <f>IF(AND($B351="",$D351=""),"",ROW()-6)</f>
        <v/>
      </c>
      <c r="B351" s="13" t="n"/>
      <c r="C351" s="15" t="n"/>
      <c r="D351" s="11" t="n"/>
      <c r="E351" s="14">
        <f>IF($D351="","",IFERROR(INDEX('Ejemplo inventario'!$B$6:$B$305,MATCH($D351,'Ejemplo inventario'!$A$6:$A$305,0)),"Sin ficha"))</f>
        <v/>
      </c>
      <c r="F351" s="14">
        <f>IF($D351="","",IFERROR(INDEX('Ejemplo inventario'!$C$6:$C$305,MATCH($D351,'Ejemplo inventario'!$A$6:$A$305,0)),"Sin ficha"))</f>
        <v/>
      </c>
      <c r="G351" s="11" t="n"/>
      <c r="H351" s="11" t="n"/>
      <c r="I351" s="12" t="n"/>
      <c r="J351" s="14">
        <f>IF($D351="","",IF(ISNA(MATCH($D351,'Ejemplo inventario'!$A$6:$A$305,0)),"Bicicleta no registrada",IF($I351="","Sin documento",IF($I351=INDEX('Ejemplo inventario'!$D$6:$D$305,MATCH($D351,'Ejemplo inventario'!$A$6:$A$305,0)),"Propietario",IF(OR($I351=INDEX('Ejemplo inventario'!$F$6:$F$305,MATCH($D351,'Ejemplo inventario'!$A$6:$A$305,0)),$I351=INDEX('Ejemplo inventario'!$H$6:$H$305,MATCH($D351,'Ejemplo inventario'!$A$6:$A$305,0))),"Autorizado en la ficha","Otra persona")))))</f>
        <v/>
      </c>
      <c r="K351" s="11" t="n"/>
      <c r="L351" s="11" t="n"/>
      <c r="M351" s="11" t="n"/>
      <c r="N351" s="11" t="n"/>
      <c r="O351" s="14">
        <f>IF($D351="","",IF($J351="Bicicleta no registrada","Revisar: bicicleta sin ficha en el inventario",IF($G351="Salida no permitida","Revisar: intento de salida sin autorización (no salió)",IF($G351&lt;&gt;"Sale","",IF($J351="Propietario","",IF($J351="Autorizado en la ficha","Informativa: sale con un autorizado de la ficha",IF(OR($K351="Sí, por citófono o llamada",$K351="Sí, por escrito"),"Informativa: sale con otra persona, autorizada por el propietario",IF($J351="Sin documento","Revisar: sale sin documento y sin autorización","Revisar: sale con otra persona sin autorización del propietario"))))))))</f>
        <v/>
      </c>
      <c r="P351" s="14">
        <f>IF($O351="","",COUNTIF($O$7:$O351,"?*"))</f>
        <v/>
      </c>
    </row>
    <row r="352" ht="18" customHeight="1">
      <c r="A352" s="14">
        <f>IF(AND($B352="",$D352=""),"",ROW()-6)</f>
        <v/>
      </c>
      <c r="B352" s="13" t="n"/>
      <c r="C352" s="15" t="n"/>
      <c r="D352" s="11" t="n"/>
      <c r="E352" s="14">
        <f>IF($D352="","",IFERROR(INDEX('Ejemplo inventario'!$B$6:$B$305,MATCH($D352,'Ejemplo inventario'!$A$6:$A$305,0)),"Sin ficha"))</f>
        <v/>
      </c>
      <c r="F352" s="14">
        <f>IF($D352="","",IFERROR(INDEX('Ejemplo inventario'!$C$6:$C$305,MATCH($D352,'Ejemplo inventario'!$A$6:$A$305,0)),"Sin ficha"))</f>
        <v/>
      </c>
      <c r="G352" s="11" t="n"/>
      <c r="H352" s="11" t="n"/>
      <c r="I352" s="12" t="n"/>
      <c r="J352" s="14">
        <f>IF($D352="","",IF(ISNA(MATCH($D352,'Ejemplo inventario'!$A$6:$A$305,0)),"Bicicleta no registrada",IF($I352="","Sin documento",IF($I352=INDEX('Ejemplo inventario'!$D$6:$D$305,MATCH($D352,'Ejemplo inventario'!$A$6:$A$305,0)),"Propietario",IF(OR($I352=INDEX('Ejemplo inventario'!$F$6:$F$305,MATCH($D352,'Ejemplo inventario'!$A$6:$A$305,0)),$I352=INDEX('Ejemplo inventario'!$H$6:$H$305,MATCH($D352,'Ejemplo inventario'!$A$6:$A$305,0))),"Autorizado en la ficha","Otra persona")))))</f>
        <v/>
      </c>
      <c r="K352" s="11" t="n"/>
      <c r="L352" s="11" t="n"/>
      <c r="M352" s="11" t="n"/>
      <c r="N352" s="11" t="n"/>
      <c r="O352" s="14">
        <f>IF($D352="","",IF($J352="Bicicleta no registrada","Revisar: bicicleta sin ficha en el inventario",IF($G352="Salida no permitida","Revisar: intento de salida sin autorización (no salió)",IF($G352&lt;&gt;"Sale","",IF($J352="Propietario","",IF($J352="Autorizado en la ficha","Informativa: sale con un autorizado de la ficha",IF(OR($K352="Sí, por citófono o llamada",$K352="Sí, por escrito"),"Informativa: sale con otra persona, autorizada por el propietario",IF($J352="Sin documento","Revisar: sale sin documento y sin autorización","Revisar: sale con otra persona sin autorización del propietario"))))))))</f>
        <v/>
      </c>
      <c r="P352" s="14">
        <f>IF($O352="","",COUNTIF($O$7:$O352,"?*"))</f>
        <v/>
      </c>
    </row>
    <row r="353" ht="18" customHeight="1">
      <c r="A353" s="14">
        <f>IF(AND($B353="",$D353=""),"",ROW()-6)</f>
        <v/>
      </c>
      <c r="B353" s="13" t="n"/>
      <c r="C353" s="15" t="n"/>
      <c r="D353" s="11" t="n"/>
      <c r="E353" s="14">
        <f>IF($D353="","",IFERROR(INDEX('Ejemplo inventario'!$B$6:$B$305,MATCH($D353,'Ejemplo inventario'!$A$6:$A$305,0)),"Sin ficha"))</f>
        <v/>
      </c>
      <c r="F353" s="14">
        <f>IF($D353="","",IFERROR(INDEX('Ejemplo inventario'!$C$6:$C$305,MATCH($D353,'Ejemplo inventario'!$A$6:$A$305,0)),"Sin ficha"))</f>
        <v/>
      </c>
      <c r="G353" s="11" t="n"/>
      <c r="H353" s="11" t="n"/>
      <c r="I353" s="12" t="n"/>
      <c r="J353" s="14">
        <f>IF($D353="","",IF(ISNA(MATCH($D353,'Ejemplo inventario'!$A$6:$A$305,0)),"Bicicleta no registrada",IF($I353="","Sin documento",IF($I353=INDEX('Ejemplo inventario'!$D$6:$D$305,MATCH($D353,'Ejemplo inventario'!$A$6:$A$305,0)),"Propietario",IF(OR($I353=INDEX('Ejemplo inventario'!$F$6:$F$305,MATCH($D353,'Ejemplo inventario'!$A$6:$A$305,0)),$I353=INDEX('Ejemplo inventario'!$H$6:$H$305,MATCH($D353,'Ejemplo inventario'!$A$6:$A$305,0))),"Autorizado en la ficha","Otra persona")))))</f>
        <v/>
      </c>
      <c r="K353" s="11" t="n"/>
      <c r="L353" s="11" t="n"/>
      <c r="M353" s="11" t="n"/>
      <c r="N353" s="11" t="n"/>
      <c r="O353" s="14">
        <f>IF($D353="","",IF($J353="Bicicleta no registrada","Revisar: bicicleta sin ficha en el inventario",IF($G353="Salida no permitida","Revisar: intento de salida sin autorización (no salió)",IF($G353&lt;&gt;"Sale","",IF($J353="Propietario","",IF($J353="Autorizado en la ficha","Informativa: sale con un autorizado de la ficha",IF(OR($K353="Sí, por citófono o llamada",$K353="Sí, por escrito"),"Informativa: sale con otra persona, autorizada por el propietario",IF($J353="Sin documento","Revisar: sale sin documento y sin autorización","Revisar: sale con otra persona sin autorización del propietario"))))))))</f>
        <v/>
      </c>
      <c r="P353" s="14">
        <f>IF($O353="","",COUNTIF($O$7:$O353,"?*"))</f>
        <v/>
      </c>
    </row>
    <row r="354" ht="18" customHeight="1">
      <c r="A354" s="14">
        <f>IF(AND($B354="",$D354=""),"",ROW()-6)</f>
        <v/>
      </c>
      <c r="B354" s="13" t="n"/>
      <c r="C354" s="15" t="n"/>
      <c r="D354" s="11" t="n"/>
      <c r="E354" s="14">
        <f>IF($D354="","",IFERROR(INDEX('Ejemplo inventario'!$B$6:$B$305,MATCH($D354,'Ejemplo inventario'!$A$6:$A$305,0)),"Sin ficha"))</f>
        <v/>
      </c>
      <c r="F354" s="14">
        <f>IF($D354="","",IFERROR(INDEX('Ejemplo inventario'!$C$6:$C$305,MATCH($D354,'Ejemplo inventario'!$A$6:$A$305,0)),"Sin ficha"))</f>
        <v/>
      </c>
      <c r="G354" s="11" t="n"/>
      <c r="H354" s="11" t="n"/>
      <c r="I354" s="12" t="n"/>
      <c r="J354" s="14">
        <f>IF($D354="","",IF(ISNA(MATCH($D354,'Ejemplo inventario'!$A$6:$A$305,0)),"Bicicleta no registrada",IF($I354="","Sin documento",IF($I354=INDEX('Ejemplo inventario'!$D$6:$D$305,MATCH($D354,'Ejemplo inventario'!$A$6:$A$305,0)),"Propietario",IF(OR($I354=INDEX('Ejemplo inventario'!$F$6:$F$305,MATCH($D354,'Ejemplo inventario'!$A$6:$A$305,0)),$I354=INDEX('Ejemplo inventario'!$H$6:$H$305,MATCH($D354,'Ejemplo inventario'!$A$6:$A$305,0))),"Autorizado en la ficha","Otra persona")))))</f>
        <v/>
      </c>
      <c r="K354" s="11" t="n"/>
      <c r="L354" s="11" t="n"/>
      <c r="M354" s="11" t="n"/>
      <c r="N354" s="11" t="n"/>
      <c r="O354" s="14">
        <f>IF($D354="","",IF($J354="Bicicleta no registrada","Revisar: bicicleta sin ficha en el inventario",IF($G354="Salida no permitida","Revisar: intento de salida sin autorización (no salió)",IF($G354&lt;&gt;"Sale","",IF($J354="Propietario","",IF($J354="Autorizado en la ficha","Informativa: sale con un autorizado de la ficha",IF(OR($K354="Sí, por citófono o llamada",$K354="Sí, por escrito"),"Informativa: sale con otra persona, autorizada por el propietario",IF($J354="Sin documento","Revisar: sale sin documento y sin autorización","Revisar: sale con otra persona sin autorización del propietario"))))))))</f>
        <v/>
      </c>
      <c r="P354" s="14">
        <f>IF($O354="","",COUNTIF($O$7:$O354,"?*"))</f>
        <v/>
      </c>
    </row>
    <row r="355" ht="18" customHeight="1">
      <c r="A355" s="14">
        <f>IF(AND($B355="",$D355=""),"",ROW()-6)</f>
        <v/>
      </c>
      <c r="B355" s="13" t="n"/>
      <c r="C355" s="15" t="n"/>
      <c r="D355" s="11" t="n"/>
      <c r="E355" s="14">
        <f>IF($D355="","",IFERROR(INDEX('Ejemplo inventario'!$B$6:$B$305,MATCH($D355,'Ejemplo inventario'!$A$6:$A$305,0)),"Sin ficha"))</f>
        <v/>
      </c>
      <c r="F355" s="14">
        <f>IF($D355="","",IFERROR(INDEX('Ejemplo inventario'!$C$6:$C$305,MATCH($D355,'Ejemplo inventario'!$A$6:$A$305,0)),"Sin ficha"))</f>
        <v/>
      </c>
      <c r="G355" s="11" t="n"/>
      <c r="H355" s="11" t="n"/>
      <c r="I355" s="12" t="n"/>
      <c r="J355" s="14">
        <f>IF($D355="","",IF(ISNA(MATCH($D355,'Ejemplo inventario'!$A$6:$A$305,0)),"Bicicleta no registrada",IF($I355="","Sin documento",IF($I355=INDEX('Ejemplo inventario'!$D$6:$D$305,MATCH($D355,'Ejemplo inventario'!$A$6:$A$305,0)),"Propietario",IF(OR($I355=INDEX('Ejemplo inventario'!$F$6:$F$305,MATCH($D355,'Ejemplo inventario'!$A$6:$A$305,0)),$I355=INDEX('Ejemplo inventario'!$H$6:$H$305,MATCH($D355,'Ejemplo inventario'!$A$6:$A$305,0))),"Autorizado en la ficha","Otra persona")))))</f>
        <v/>
      </c>
      <c r="K355" s="11" t="n"/>
      <c r="L355" s="11" t="n"/>
      <c r="M355" s="11" t="n"/>
      <c r="N355" s="11" t="n"/>
      <c r="O355" s="14">
        <f>IF($D355="","",IF($J355="Bicicleta no registrada","Revisar: bicicleta sin ficha en el inventario",IF($G355="Salida no permitida","Revisar: intento de salida sin autorización (no salió)",IF($G355&lt;&gt;"Sale","",IF($J355="Propietario","",IF($J355="Autorizado en la ficha","Informativa: sale con un autorizado de la ficha",IF(OR($K355="Sí, por citófono o llamada",$K355="Sí, por escrito"),"Informativa: sale con otra persona, autorizada por el propietario",IF($J355="Sin documento","Revisar: sale sin documento y sin autorización","Revisar: sale con otra persona sin autorización del propietario"))))))))</f>
        <v/>
      </c>
      <c r="P355" s="14">
        <f>IF($O355="","",COUNTIF($O$7:$O355,"?*"))</f>
        <v/>
      </c>
    </row>
    <row r="356" ht="18" customHeight="1">
      <c r="A356" s="14">
        <f>IF(AND($B356="",$D356=""),"",ROW()-6)</f>
        <v/>
      </c>
      <c r="B356" s="13" t="n"/>
      <c r="C356" s="15" t="n"/>
      <c r="D356" s="11" t="n"/>
      <c r="E356" s="14">
        <f>IF($D356="","",IFERROR(INDEX('Ejemplo inventario'!$B$6:$B$305,MATCH($D356,'Ejemplo inventario'!$A$6:$A$305,0)),"Sin ficha"))</f>
        <v/>
      </c>
      <c r="F356" s="14">
        <f>IF($D356="","",IFERROR(INDEX('Ejemplo inventario'!$C$6:$C$305,MATCH($D356,'Ejemplo inventario'!$A$6:$A$305,0)),"Sin ficha"))</f>
        <v/>
      </c>
      <c r="G356" s="11" t="n"/>
      <c r="H356" s="11" t="n"/>
      <c r="I356" s="12" t="n"/>
      <c r="J356" s="14">
        <f>IF($D356="","",IF(ISNA(MATCH($D356,'Ejemplo inventario'!$A$6:$A$305,0)),"Bicicleta no registrada",IF($I356="","Sin documento",IF($I356=INDEX('Ejemplo inventario'!$D$6:$D$305,MATCH($D356,'Ejemplo inventario'!$A$6:$A$305,0)),"Propietario",IF(OR($I356=INDEX('Ejemplo inventario'!$F$6:$F$305,MATCH($D356,'Ejemplo inventario'!$A$6:$A$305,0)),$I356=INDEX('Ejemplo inventario'!$H$6:$H$305,MATCH($D356,'Ejemplo inventario'!$A$6:$A$305,0))),"Autorizado en la ficha","Otra persona")))))</f>
        <v/>
      </c>
      <c r="K356" s="11" t="n"/>
      <c r="L356" s="11" t="n"/>
      <c r="M356" s="11" t="n"/>
      <c r="N356" s="11" t="n"/>
      <c r="O356" s="14">
        <f>IF($D356="","",IF($J356="Bicicleta no registrada","Revisar: bicicleta sin ficha en el inventario",IF($G356="Salida no permitida","Revisar: intento de salida sin autorización (no salió)",IF($G356&lt;&gt;"Sale","",IF($J356="Propietario","",IF($J356="Autorizado en la ficha","Informativa: sale con un autorizado de la ficha",IF(OR($K356="Sí, por citófono o llamada",$K356="Sí, por escrito"),"Informativa: sale con otra persona, autorizada por el propietario",IF($J356="Sin documento","Revisar: sale sin documento y sin autorización","Revisar: sale con otra persona sin autorización del propietario"))))))))</f>
        <v/>
      </c>
      <c r="P356" s="14">
        <f>IF($O356="","",COUNTIF($O$7:$O356,"?*"))</f>
        <v/>
      </c>
    </row>
    <row r="357" ht="18" customHeight="1">
      <c r="A357" s="14">
        <f>IF(AND($B357="",$D357=""),"",ROW()-6)</f>
        <v/>
      </c>
      <c r="B357" s="13" t="n"/>
      <c r="C357" s="15" t="n"/>
      <c r="D357" s="11" t="n"/>
      <c r="E357" s="14">
        <f>IF($D357="","",IFERROR(INDEX('Ejemplo inventario'!$B$6:$B$305,MATCH($D357,'Ejemplo inventario'!$A$6:$A$305,0)),"Sin ficha"))</f>
        <v/>
      </c>
      <c r="F357" s="14">
        <f>IF($D357="","",IFERROR(INDEX('Ejemplo inventario'!$C$6:$C$305,MATCH($D357,'Ejemplo inventario'!$A$6:$A$305,0)),"Sin ficha"))</f>
        <v/>
      </c>
      <c r="G357" s="11" t="n"/>
      <c r="H357" s="11" t="n"/>
      <c r="I357" s="12" t="n"/>
      <c r="J357" s="14">
        <f>IF($D357="","",IF(ISNA(MATCH($D357,'Ejemplo inventario'!$A$6:$A$305,0)),"Bicicleta no registrada",IF($I357="","Sin documento",IF($I357=INDEX('Ejemplo inventario'!$D$6:$D$305,MATCH($D357,'Ejemplo inventario'!$A$6:$A$305,0)),"Propietario",IF(OR($I357=INDEX('Ejemplo inventario'!$F$6:$F$305,MATCH($D357,'Ejemplo inventario'!$A$6:$A$305,0)),$I357=INDEX('Ejemplo inventario'!$H$6:$H$305,MATCH($D357,'Ejemplo inventario'!$A$6:$A$305,0))),"Autorizado en la ficha","Otra persona")))))</f>
        <v/>
      </c>
      <c r="K357" s="11" t="n"/>
      <c r="L357" s="11" t="n"/>
      <c r="M357" s="11" t="n"/>
      <c r="N357" s="11" t="n"/>
      <c r="O357" s="14">
        <f>IF($D357="","",IF($J357="Bicicleta no registrada","Revisar: bicicleta sin ficha en el inventario",IF($G357="Salida no permitida","Revisar: intento de salida sin autorización (no salió)",IF($G357&lt;&gt;"Sale","",IF($J357="Propietario","",IF($J357="Autorizado en la ficha","Informativa: sale con un autorizado de la ficha",IF(OR($K357="Sí, por citófono o llamada",$K357="Sí, por escrito"),"Informativa: sale con otra persona, autorizada por el propietario",IF($J357="Sin documento","Revisar: sale sin documento y sin autorización","Revisar: sale con otra persona sin autorización del propietario"))))))))</f>
        <v/>
      </c>
      <c r="P357" s="14">
        <f>IF($O357="","",COUNTIF($O$7:$O357,"?*"))</f>
        <v/>
      </c>
    </row>
    <row r="358" ht="18" customHeight="1">
      <c r="A358" s="14">
        <f>IF(AND($B358="",$D358=""),"",ROW()-6)</f>
        <v/>
      </c>
      <c r="B358" s="13" t="n"/>
      <c r="C358" s="15" t="n"/>
      <c r="D358" s="11" t="n"/>
      <c r="E358" s="14">
        <f>IF($D358="","",IFERROR(INDEX('Ejemplo inventario'!$B$6:$B$305,MATCH($D358,'Ejemplo inventario'!$A$6:$A$305,0)),"Sin ficha"))</f>
        <v/>
      </c>
      <c r="F358" s="14">
        <f>IF($D358="","",IFERROR(INDEX('Ejemplo inventario'!$C$6:$C$305,MATCH($D358,'Ejemplo inventario'!$A$6:$A$305,0)),"Sin ficha"))</f>
        <v/>
      </c>
      <c r="G358" s="11" t="n"/>
      <c r="H358" s="11" t="n"/>
      <c r="I358" s="12" t="n"/>
      <c r="J358" s="14">
        <f>IF($D358="","",IF(ISNA(MATCH($D358,'Ejemplo inventario'!$A$6:$A$305,0)),"Bicicleta no registrada",IF($I358="","Sin documento",IF($I358=INDEX('Ejemplo inventario'!$D$6:$D$305,MATCH($D358,'Ejemplo inventario'!$A$6:$A$305,0)),"Propietario",IF(OR($I358=INDEX('Ejemplo inventario'!$F$6:$F$305,MATCH($D358,'Ejemplo inventario'!$A$6:$A$305,0)),$I358=INDEX('Ejemplo inventario'!$H$6:$H$305,MATCH($D358,'Ejemplo inventario'!$A$6:$A$305,0))),"Autorizado en la ficha","Otra persona")))))</f>
        <v/>
      </c>
      <c r="K358" s="11" t="n"/>
      <c r="L358" s="11" t="n"/>
      <c r="M358" s="11" t="n"/>
      <c r="N358" s="11" t="n"/>
      <c r="O358" s="14">
        <f>IF($D358="","",IF($J358="Bicicleta no registrada","Revisar: bicicleta sin ficha en el inventario",IF($G358="Salida no permitida","Revisar: intento de salida sin autorización (no salió)",IF($G358&lt;&gt;"Sale","",IF($J358="Propietario","",IF($J358="Autorizado en la ficha","Informativa: sale con un autorizado de la ficha",IF(OR($K358="Sí, por citófono o llamada",$K358="Sí, por escrito"),"Informativa: sale con otra persona, autorizada por el propietario",IF($J358="Sin documento","Revisar: sale sin documento y sin autorización","Revisar: sale con otra persona sin autorización del propietario"))))))))</f>
        <v/>
      </c>
      <c r="P358" s="14">
        <f>IF($O358="","",COUNTIF($O$7:$O358,"?*"))</f>
        <v/>
      </c>
    </row>
    <row r="359" ht="18" customHeight="1">
      <c r="A359" s="14">
        <f>IF(AND($B359="",$D359=""),"",ROW()-6)</f>
        <v/>
      </c>
      <c r="B359" s="13" t="n"/>
      <c r="C359" s="15" t="n"/>
      <c r="D359" s="11" t="n"/>
      <c r="E359" s="14">
        <f>IF($D359="","",IFERROR(INDEX('Ejemplo inventario'!$B$6:$B$305,MATCH($D359,'Ejemplo inventario'!$A$6:$A$305,0)),"Sin ficha"))</f>
        <v/>
      </c>
      <c r="F359" s="14">
        <f>IF($D359="","",IFERROR(INDEX('Ejemplo inventario'!$C$6:$C$305,MATCH($D359,'Ejemplo inventario'!$A$6:$A$305,0)),"Sin ficha"))</f>
        <v/>
      </c>
      <c r="G359" s="11" t="n"/>
      <c r="H359" s="11" t="n"/>
      <c r="I359" s="12" t="n"/>
      <c r="J359" s="14">
        <f>IF($D359="","",IF(ISNA(MATCH($D359,'Ejemplo inventario'!$A$6:$A$305,0)),"Bicicleta no registrada",IF($I359="","Sin documento",IF($I359=INDEX('Ejemplo inventario'!$D$6:$D$305,MATCH($D359,'Ejemplo inventario'!$A$6:$A$305,0)),"Propietario",IF(OR($I359=INDEX('Ejemplo inventario'!$F$6:$F$305,MATCH($D359,'Ejemplo inventario'!$A$6:$A$305,0)),$I359=INDEX('Ejemplo inventario'!$H$6:$H$305,MATCH($D359,'Ejemplo inventario'!$A$6:$A$305,0))),"Autorizado en la ficha","Otra persona")))))</f>
        <v/>
      </c>
      <c r="K359" s="11" t="n"/>
      <c r="L359" s="11" t="n"/>
      <c r="M359" s="11" t="n"/>
      <c r="N359" s="11" t="n"/>
      <c r="O359" s="14">
        <f>IF($D359="","",IF($J359="Bicicleta no registrada","Revisar: bicicleta sin ficha en el inventario",IF($G359="Salida no permitida","Revisar: intento de salida sin autorización (no salió)",IF($G359&lt;&gt;"Sale","",IF($J359="Propietario","",IF($J359="Autorizado en la ficha","Informativa: sale con un autorizado de la ficha",IF(OR($K359="Sí, por citófono o llamada",$K359="Sí, por escrito"),"Informativa: sale con otra persona, autorizada por el propietario",IF($J359="Sin documento","Revisar: sale sin documento y sin autorización","Revisar: sale con otra persona sin autorización del propietario"))))))))</f>
        <v/>
      </c>
      <c r="P359" s="14">
        <f>IF($O359="","",COUNTIF($O$7:$O359,"?*"))</f>
        <v/>
      </c>
    </row>
    <row r="360" ht="18" customHeight="1">
      <c r="A360" s="14">
        <f>IF(AND($B360="",$D360=""),"",ROW()-6)</f>
        <v/>
      </c>
      <c r="B360" s="13" t="n"/>
      <c r="C360" s="15" t="n"/>
      <c r="D360" s="11" t="n"/>
      <c r="E360" s="14">
        <f>IF($D360="","",IFERROR(INDEX('Ejemplo inventario'!$B$6:$B$305,MATCH($D360,'Ejemplo inventario'!$A$6:$A$305,0)),"Sin ficha"))</f>
        <v/>
      </c>
      <c r="F360" s="14">
        <f>IF($D360="","",IFERROR(INDEX('Ejemplo inventario'!$C$6:$C$305,MATCH($D360,'Ejemplo inventario'!$A$6:$A$305,0)),"Sin ficha"))</f>
        <v/>
      </c>
      <c r="G360" s="11" t="n"/>
      <c r="H360" s="11" t="n"/>
      <c r="I360" s="12" t="n"/>
      <c r="J360" s="14">
        <f>IF($D360="","",IF(ISNA(MATCH($D360,'Ejemplo inventario'!$A$6:$A$305,0)),"Bicicleta no registrada",IF($I360="","Sin documento",IF($I360=INDEX('Ejemplo inventario'!$D$6:$D$305,MATCH($D360,'Ejemplo inventario'!$A$6:$A$305,0)),"Propietario",IF(OR($I360=INDEX('Ejemplo inventario'!$F$6:$F$305,MATCH($D360,'Ejemplo inventario'!$A$6:$A$305,0)),$I360=INDEX('Ejemplo inventario'!$H$6:$H$305,MATCH($D360,'Ejemplo inventario'!$A$6:$A$305,0))),"Autorizado en la ficha","Otra persona")))))</f>
        <v/>
      </c>
      <c r="K360" s="11" t="n"/>
      <c r="L360" s="11" t="n"/>
      <c r="M360" s="11" t="n"/>
      <c r="N360" s="11" t="n"/>
      <c r="O360" s="14">
        <f>IF($D360="","",IF($J360="Bicicleta no registrada","Revisar: bicicleta sin ficha en el inventario",IF($G360="Salida no permitida","Revisar: intento de salida sin autorización (no salió)",IF($G360&lt;&gt;"Sale","",IF($J360="Propietario","",IF($J360="Autorizado en la ficha","Informativa: sale con un autorizado de la ficha",IF(OR($K360="Sí, por citófono o llamada",$K360="Sí, por escrito"),"Informativa: sale con otra persona, autorizada por el propietario",IF($J360="Sin documento","Revisar: sale sin documento y sin autorización","Revisar: sale con otra persona sin autorización del propietario"))))))))</f>
        <v/>
      </c>
      <c r="P360" s="14">
        <f>IF($O360="","",COUNTIF($O$7:$O360,"?*"))</f>
        <v/>
      </c>
    </row>
    <row r="361" ht="18" customHeight="1">
      <c r="A361" s="14">
        <f>IF(AND($B361="",$D361=""),"",ROW()-6)</f>
        <v/>
      </c>
      <c r="B361" s="13" t="n"/>
      <c r="C361" s="15" t="n"/>
      <c r="D361" s="11" t="n"/>
      <c r="E361" s="14">
        <f>IF($D361="","",IFERROR(INDEX('Ejemplo inventario'!$B$6:$B$305,MATCH($D361,'Ejemplo inventario'!$A$6:$A$305,0)),"Sin ficha"))</f>
        <v/>
      </c>
      <c r="F361" s="14">
        <f>IF($D361="","",IFERROR(INDEX('Ejemplo inventario'!$C$6:$C$305,MATCH($D361,'Ejemplo inventario'!$A$6:$A$305,0)),"Sin ficha"))</f>
        <v/>
      </c>
      <c r="G361" s="11" t="n"/>
      <c r="H361" s="11" t="n"/>
      <c r="I361" s="12" t="n"/>
      <c r="J361" s="14">
        <f>IF($D361="","",IF(ISNA(MATCH($D361,'Ejemplo inventario'!$A$6:$A$305,0)),"Bicicleta no registrada",IF($I361="","Sin documento",IF($I361=INDEX('Ejemplo inventario'!$D$6:$D$305,MATCH($D361,'Ejemplo inventario'!$A$6:$A$305,0)),"Propietario",IF(OR($I361=INDEX('Ejemplo inventario'!$F$6:$F$305,MATCH($D361,'Ejemplo inventario'!$A$6:$A$305,0)),$I361=INDEX('Ejemplo inventario'!$H$6:$H$305,MATCH($D361,'Ejemplo inventario'!$A$6:$A$305,0))),"Autorizado en la ficha","Otra persona")))))</f>
        <v/>
      </c>
      <c r="K361" s="11" t="n"/>
      <c r="L361" s="11" t="n"/>
      <c r="M361" s="11" t="n"/>
      <c r="N361" s="11" t="n"/>
      <c r="O361" s="14">
        <f>IF($D361="","",IF($J361="Bicicleta no registrada","Revisar: bicicleta sin ficha en el inventario",IF($G361="Salida no permitida","Revisar: intento de salida sin autorización (no salió)",IF($G361&lt;&gt;"Sale","",IF($J361="Propietario","",IF($J361="Autorizado en la ficha","Informativa: sale con un autorizado de la ficha",IF(OR($K361="Sí, por citófono o llamada",$K361="Sí, por escrito"),"Informativa: sale con otra persona, autorizada por el propietario",IF($J361="Sin documento","Revisar: sale sin documento y sin autorización","Revisar: sale con otra persona sin autorización del propietario"))))))))</f>
        <v/>
      </c>
      <c r="P361" s="14">
        <f>IF($O361="","",COUNTIF($O$7:$O361,"?*"))</f>
        <v/>
      </c>
    </row>
    <row r="362" ht="18" customHeight="1">
      <c r="A362" s="14">
        <f>IF(AND($B362="",$D362=""),"",ROW()-6)</f>
        <v/>
      </c>
      <c r="B362" s="13" t="n"/>
      <c r="C362" s="15" t="n"/>
      <c r="D362" s="11" t="n"/>
      <c r="E362" s="14">
        <f>IF($D362="","",IFERROR(INDEX('Ejemplo inventario'!$B$6:$B$305,MATCH($D362,'Ejemplo inventario'!$A$6:$A$305,0)),"Sin ficha"))</f>
        <v/>
      </c>
      <c r="F362" s="14">
        <f>IF($D362="","",IFERROR(INDEX('Ejemplo inventario'!$C$6:$C$305,MATCH($D362,'Ejemplo inventario'!$A$6:$A$305,0)),"Sin ficha"))</f>
        <v/>
      </c>
      <c r="G362" s="11" t="n"/>
      <c r="H362" s="11" t="n"/>
      <c r="I362" s="12" t="n"/>
      <c r="J362" s="14">
        <f>IF($D362="","",IF(ISNA(MATCH($D362,'Ejemplo inventario'!$A$6:$A$305,0)),"Bicicleta no registrada",IF($I362="","Sin documento",IF($I362=INDEX('Ejemplo inventario'!$D$6:$D$305,MATCH($D362,'Ejemplo inventario'!$A$6:$A$305,0)),"Propietario",IF(OR($I362=INDEX('Ejemplo inventario'!$F$6:$F$305,MATCH($D362,'Ejemplo inventario'!$A$6:$A$305,0)),$I362=INDEX('Ejemplo inventario'!$H$6:$H$305,MATCH($D362,'Ejemplo inventario'!$A$6:$A$305,0))),"Autorizado en la ficha","Otra persona")))))</f>
        <v/>
      </c>
      <c r="K362" s="11" t="n"/>
      <c r="L362" s="11" t="n"/>
      <c r="M362" s="11" t="n"/>
      <c r="N362" s="11" t="n"/>
      <c r="O362" s="14">
        <f>IF($D362="","",IF($J362="Bicicleta no registrada","Revisar: bicicleta sin ficha en el inventario",IF($G362="Salida no permitida","Revisar: intento de salida sin autorización (no salió)",IF($G362&lt;&gt;"Sale","",IF($J362="Propietario","",IF($J362="Autorizado en la ficha","Informativa: sale con un autorizado de la ficha",IF(OR($K362="Sí, por citófono o llamada",$K362="Sí, por escrito"),"Informativa: sale con otra persona, autorizada por el propietario",IF($J362="Sin documento","Revisar: sale sin documento y sin autorización","Revisar: sale con otra persona sin autorización del propietario"))))))))</f>
        <v/>
      </c>
      <c r="P362" s="14">
        <f>IF($O362="","",COUNTIF($O$7:$O362,"?*"))</f>
        <v/>
      </c>
    </row>
    <row r="363" ht="18" customHeight="1">
      <c r="A363" s="14">
        <f>IF(AND($B363="",$D363=""),"",ROW()-6)</f>
        <v/>
      </c>
      <c r="B363" s="13" t="n"/>
      <c r="C363" s="15" t="n"/>
      <c r="D363" s="11" t="n"/>
      <c r="E363" s="14">
        <f>IF($D363="","",IFERROR(INDEX('Ejemplo inventario'!$B$6:$B$305,MATCH($D363,'Ejemplo inventario'!$A$6:$A$305,0)),"Sin ficha"))</f>
        <v/>
      </c>
      <c r="F363" s="14">
        <f>IF($D363="","",IFERROR(INDEX('Ejemplo inventario'!$C$6:$C$305,MATCH($D363,'Ejemplo inventario'!$A$6:$A$305,0)),"Sin ficha"))</f>
        <v/>
      </c>
      <c r="G363" s="11" t="n"/>
      <c r="H363" s="11" t="n"/>
      <c r="I363" s="12" t="n"/>
      <c r="J363" s="14">
        <f>IF($D363="","",IF(ISNA(MATCH($D363,'Ejemplo inventario'!$A$6:$A$305,0)),"Bicicleta no registrada",IF($I363="","Sin documento",IF($I363=INDEX('Ejemplo inventario'!$D$6:$D$305,MATCH($D363,'Ejemplo inventario'!$A$6:$A$305,0)),"Propietario",IF(OR($I363=INDEX('Ejemplo inventario'!$F$6:$F$305,MATCH($D363,'Ejemplo inventario'!$A$6:$A$305,0)),$I363=INDEX('Ejemplo inventario'!$H$6:$H$305,MATCH($D363,'Ejemplo inventario'!$A$6:$A$305,0))),"Autorizado en la ficha","Otra persona")))))</f>
        <v/>
      </c>
      <c r="K363" s="11" t="n"/>
      <c r="L363" s="11" t="n"/>
      <c r="M363" s="11" t="n"/>
      <c r="N363" s="11" t="n"/>
      <c r="O363" s="14">
        <f>IF($D363="","",IF($J363="Bicicleta no registrada","Revisar: bicicleta sin ficha en el inventario",IF($G363="Salida no permitida","Revisar: intento de salida sin autorización (no salió)",IF($G363&lt;&gt;"Sale","",IF($J363="Propietario","",IF($J363="Autorizado en la ficha","Informativa: sale con un autorizado de la ficha",IF(OR($K363="Sí, por citófono o llamada",$K363="Sí, por escrito"),"Informativa: sale con otra persona, autorizada por el propietario",IF($J363="Sin documento","Revisar: sale sin documento y sin autorización","Revisar: sale con otra persona sin autorización del propietario"))))))))</f>
        <v/>
      </c>
      <c r="P363" s="14">
        <f>IF($O363="","",COUNTIF($O$7:$O363,"?*"))</f>
        <v/>
      </c>
    </row>
    <row r="364" ht="18" customHeight="1">
      <c r="A364" s="14">
        <f>IF(AND($B364="",$D364=""),"",ROW()-6)</f>
        <v/>
      </c>
      <c r="B364" s="13" t="n"/>
      <c r="C364" s="15" t="n"/>
      <c r="D364" s="11" t="n"/>
      <c r="E364" s="14">
        <f>IF($D364="","",IFERROR(INDEX('Ejemplo inventario'!$B$6:$B$305,MATCH($D364,'Ejemplo inventario'!$A$6:$A$305,0)),"Sin ficha"))</f>
        <v/>
      </c>
      <c r="F364" s="14">
        <f>IF($D364="","",IFERROR(INDEX('Ejemplo inventario'!$C$6:$C$305,MATCH($D364,'Ejemplo inventario'!$A$6:$A$305,0)),"Sin ficha"))</f>
        <v/>
      </c>
      <c r="G364" s="11" t="n"/>
      <c r="H364" s="11" t="n"/>
      <c r="I364" s="12" t="n"/>
      <c r="J364" s="14">
        <f>IF($D364="","",IF(ISNA(MATCH($D364,'Ejemplo inventario'!$A$6:$A$305,0)),"Bicicleta no registrada",IF($I364="","Sin documento",IF($I364=INDEX('Ejemplo inventario'!$D$6:$D$305,MATCH($D364,'Ejemplo inventario'!$A$6:$A$305,0)),"Propietario",IF(OR($I364=INDEX('Ejemplo inventario'!$F$6:$F$305,MATCH($D364,'Ejemplo inventario'!$A$6:$A$305,0)),$I364=INDEX('Ejemplo inventario'!$H$6:$H$305,MATCH($D364,'Ejemplo inventario'!$A$6:$A$305,0))),"Autorizado en la ficha","Otra persona")))))</f>
        <v/>
      </c>
      <c r="K364" s="11" t="n"/>
      <c r="L364" s="11" t="n"/>
      <c r="M364" s="11" t="n"/>
      <c r="N364" s="11" t="n"/>
      <c r="O364" s="14">
        <f>IF($D364="","",IF($J364="Bicicleta no registrada","Revisar: bicicleta sin ficha en el inventario",IF($G364="Salida no permitida","Revisar: intento de salida sin autorización (no salió)",IF($G364&lt;&gt;"Sale","",IF($J364="Propietario","",IF($J364="Autorizado en la ficha","Informativa: sale con un autorizado de la ficha",IF(OR($K364="Sí, por citófono o llamada",$K364="Sí, por escrito"),"Informativa: sale con otra persona, autorizada por el propietario",IF($J364="Sin documento","Revisar: sale sin documento y sin autorización","Revisar: sale con otra persona sin autorización del propietario"))))))))</f>
        <v/>
      </c>
      <c r="P364" s="14">
        <f>IF($O364="","",COUNTIF($O$7:$O364,"?*"))</f>
        <v/>
      </c>
    </row>
    <row r="365" ht="18" customHeight="1">
      <c r="A365" s="14">
        <f>IF(AND($B365="",$D365=""),"",ROW()-6)</f>
        <v/>
      </c>
      <c r="B365" s="13" t="n"/>
      <c r="C365" s="15" t="n"/>
      <c r="D365" s="11" t="n"/>
      <c r="E365" s="14">
        <f>IF($D365="","",IFERROR(INDEX('Ejemplo inventario'!$B$6:$B$305,MATCH($D365,'Ejemplo inventario'!$A$6:$A$305,0)),"Sin ficha"))</f>
        <v/>
      </c>
      <c r="F365" s="14">
        <f>IF($D365="","",IFERROR(INDEX('Ejemplo inventario'!$C$6:$C$305,MATCH($D365,'Ejemplo inventario'!$A$6:$A$305,0)),"Sin ficha"))</f>
        <v/>
      </c>
      <c r="G365" s="11" t="n"/>
      <c r="H365" s="11" t="n"/>
      <c r="I365" s="12" t="n"/>
      <c r="J365" s="14">
        <f>IF($D365="","",IF(ISNA(MATCH($D365,'Ejemplo inventario'!$A$6:$A$305,0)),"Bicicleta no registrada",IF($I365="","Sin documento",IF($I365=INDEX('Ejemplo inventario'!$D$6:$D$305,MATCH($D365,'Ejemplo inventario'!$A$6:$A$305,0)),"Propietario",IF(OR($I365=INDEX('Ejemplo inventario'!$F$6:$F$305,MATCH($D365,'Ejemplo inventario'!$A$6:$A$305,0)),$I365=INDEX('Ejemplo inventario'!$H$6:$H$305,MATCH($D365,'Ejemplo inventario'!$A$6:$A$305,0))),"Autorizado en la ficha","Otra persona")))))</f>
        <v/>
      </c>
      <c r="K365" s="11" t="n"/>
      <c r="L365" s="11" t="n"/>
      <c r="M365" s="11" t="n"/>
      <c r="N365" s="11" t="n"/>
      <c r="O365" s="14">
        <f>IF($D365="","",IF($J365="Bicicleta no registrada","Revisar: bicicleta sin ficha en el inventario",IF($G365="Salida no permitida","Revisar: intento de salida sin autorización (no salió)",IF($G365&lt;&gt;"Sale","",IF($J365="Propietario","",IF($J365="Autorizado en la ficha","Informativa: sale con un autorizado de la ficha",IF(OR($K365="Sí, por citófono o llamada",$K365="Sí, por escrito"),"Informativa: sale con otra persona, autorizada por el propietario",IF($J365="Sin documento","Revisar: sale sin documento y sin autorización","Revisar: sale con otra persona sin autorización del propietario"))))))))</f>
        <v/>
      </c>
      <c r="P365" s="14">
        <f>IF($O365="","",COUNTIF($O$7:$O365,"?*"))</f>
        <v/>
      </c>
    </row>
    <row r="366" ht="18" customHeight="1">
      <c r="A366" s="14">
        <f>IF(AND($B366="",$D366=""),"",ROW()-6)</f>
        <v/>
      </c>
      <c r="B366" s="13" t="n"/>
      <c r="C366" s="15" t="n"/>
      <c r="D366" s="11" t="n"/>
      <c r="E366" s="14">
        <f>IF($D366="","",IFERROR(INDEX('Ejemplo inventario'!$B$6:$B$305,MATCH($D366,'Ejemplo inventario'!$A$6:$A$305,0)),"Sin ficha"))</f>
        <v/>
      </c>
      <c r="F366" s="14">
        <f>IF($D366="","",IFERROR(INDEX('Ejemplo inventario'!$C$6:$C$305,MATCH($D366,'Ejemplo inventario'!$A$6:$A$305,0)),"Sin ficha"))</f>
        <v/>
      </c>
      <c r="G366" s="11" t="n"/>
      <c r="H366" s="11" t="n"/>
      <c r="I366" s="12" t="n"/>
      <c r="J366" s="14">
        <f>IF($D366="","",IF(ISNA(MATCH($D366,'Ejemplo inventario'!$A$6:$A$305,0)),"Bicicleta no registrada",IF($I366="","Sin documento",IF($I366=INDEX('Ejemplo inventario'!$D$6:$D$305,MATCH($D366,'Ejemplo inventario'!$A$6:$A$305,0)),"Propietario",IF(OR($I366=INDEX('Ejemplo inventario'!$F$6:$F$305,MATCH($D366,'Ejemplo inventario'!$A$6:$A$305,0)),$I366=INDEX('Ejemplo inventario'!$H$6:$H$305,MATCH($D366,'Ejemplo inventario'!$A$6:$A$305,0))),"Autorizado en la ficha","Otra persona")))))</f>
        <v/>
      </c>
      <c r="K366" s="11" t="n"/>
      <c r="L366" s="11" t="n"/>
      <c r="M366" s="11" t="n"/>
      <c r="N366" s="11" t="n"/>
      <c r="O366" s="14">
        <f>IF($D366="","",IF($J366="Bicicleta no registrada","Revisar: bicicleta sin ficha en el inventario",IF($G366="Salida no permitida","Revisar: intento de salida sin autorización (no salió)",IF($G366&lt;&gt;"Sale","",IF($J366="Propietario","",IF($J366="Autorizado en la ficha","Informativa: sale con un autorizado de la ficha",IF(OR($K366="Sí, por citófono o llamada",$K366="Sí, por escrito"),"Informativa: sale con otra persona, autorizada por el propietario",IF($J366="Sin documento","Revisar: sale sin documento y sin autorización","Revisar: sale con otra persona sin autorización del propietario"))))))))</f>
        <v/>
      </c>
      <c r="P366" s="14">
        <f>IF($O366="","",COUNTIF($O$7:$O366,"?*"))</f>
        <v/>
      </c>
    </row>
    <row r="367" ht="18" customHeight="1">
      <c r="A367" s="14">
        <f>IF(AND($B367="",$D367=""),"",ROW()-6)</f>
        <v/>
      </c>
      <c r="B367" s="13" t="n"/>
      <c r="C367" s="15" t="n"/>
      <c r="D367" s="11" t="n"/>
      <c r="E367" s="14">
        <f>IF($D367="","",IFERROR(INDEX('Ejemplo inventario'!$B$6:$B$305,MATCH($D367,'Ejemplo inventario'!$A$6:$A$305,0)),"Sin ficha"))</f>
        <v/>
      </c>
      <c r="F367" s="14">
        <f>IF($D367="","",IFERROR(INDEX('Ejemplo inventario'!$C$6:$C$305,MATCH($D367,'Ejemplo inventario'!$A$6:$A$305,0)),"Sin ficha"))</f>
        <v/>
      </c>
      <c r="G367" s="11" t="n"/>
      <c r="H367" s="11" t="n"/>
      <c r="I367" s="12" t="n"/>
      <c r="J367" s="14">
        <f>IF($D367="","",IF(ISNA(MATCH($D367,'Ejemplo inventario'!$A$6:$A$305,0)),"Bicicleta no registrada",IF($I367="","Sin documento",IF($I367=INDEX('Ejemplo inventario'!$D$6:$D$305,MATCH($D367,'Ejemplo inventario'!$A$6:$A$305,0)),"Propietario",IF(OR($I367=INDEX('Ejemplo inventario'!$F$6:$F$305,MATCH($D367,'Ejemplo inventario'!$A$6:$A$305,0)),$I367=INDEX('Ejemplo inventario'!$H$6:$H$305,MATCH($D367,'Ejemplo inventario'!$A$6:$A$305,0))),"Autorizado en la ficha","Otra persona")))))</f>
        <v/>
      </c>
      <c r="K367" s="11" t="n"/>
      <c r="L367" s="11" t="n"/>
      <c r="M367" s="11" t="n"/>
      <c r="N367" s="11" t="n"/>
      <c r="O367" s="14">
        <f>IF($D367="","",IF($J367="Bicicleta no registrada","Revisar: bicicleta sin ficha en el inventario",IF($G367="Salida no permitida","Revisar: intento de salida sin autorización (no salió)",IF($G367&lt;&gt;"Sale","",IF($J367="Propietario","",IF($J367="Autorizado en la ficha","Informativa: sale con un autorizado de la ficha",IF(OR($K367="Sí, por citófono o llamada",$K367="Sí, por escrito"),"Informativa: sale con otra persona, autorizada por el propietario",IF($J367="Sin documento","Revisar: sale sin documento y sin autorización","Revisar: sale con otra persona sin autorización del propietario"))))))))</f>
        <v/>
      </c>
      <c r="P367" s="14">
        <f>IF($O367="","",COUNTIF($O$7:$O367,"?*"))</f>
        <v/>
      </c>
    </row>
    <row r="368" ht="18" customHeight="1">
      <c r="A368" s="14">
        <f>IF(AND($B368="",$D368=""),"",ROW()-6)</f>
        <v/>
      </c>
      <c r="B368" s="13" t="n"/>
      <c r="C368" s="15" t="n"/>
      <c r="D368" s="11" t="n"/>
      <c r="E368" s="14">
        <f>IF($D368="","",IFERROR(INDEX('Ejemplo inventario'!$B$6:$B$305,MATCH($D368,'Ejemplo inventario'!$A$6:$A$305,0)),"Sin ficha"))</f>
        <v/>
      </c>
      <c r="F368" s="14">
        <f>IF($D368="","",IFERROR(INDEX('Ejemplo inventario'!$C$6:$C$305,MATCH($D368,'Ejemplo inventario'!$A$6:$A$305,0)),"Sin ficha"))</f>
        <v/>
      </c>
      <c r="G368" s="11" t="n"/>
      <c r="H368" s="11" t="n"/>
      <c r="I368" s="12" t="n"/>
      <c r="J368" s="14">
        <f>IF($D368="","",IF(ISNA(MATCH($D368,'Ejemplo inventario'!$A$6:$A$305,0)),"Bicicleta no registrada",IF($I368="","Sin documento",IF($I368=INDEX('Ejemplo inventario'!$D$6:$D$305,MATCH($D368,'Ejemplo inventario'!$A$6:$A$305,0)),"Propietario",IF(OR($I368=INDEX('Ejemplo inventario'!$F$6:$F$305,MATCH($D368,'Ejemplo inventario'!$A$6:$A$305,0)),$I368=INDEX('Ejemplo inventario'!$H$6:$H$305,MATCH($D368,'Ejemplo inventario'!$A$6:$A$305,0))),"Autorizado en la ficha","Otra persona")))))</f>
        <v/>
      </c>
      <c r="K368" s="11" t="n"/>
      <c r="L368" s="11" t="n"/>
      <c r="M368" s="11" t="n"/>
      <c r="N368" s="11" t="n"/>
      <c r="O368" s="14">
        <f>IF($D368="","",IF($J368="Bicicleta no registrada","Revisar: bicicleta sin ficha en el inventario",IF($G368="Salida no permitida","Revisar: intento de salida sin autorización (no salió)",IF($G368&lt;&gt;"Sale","",IF($J368="Propietario","",IF($J368="Autorizado en la ficha","Informativa: sale con un autorizado de la ficha",IF(OR($K368="Sí, por citófono o llamada",$K368="Sí, por escrito"),"Informativa: sale con otra persona, autorizada por el propietario",IF($J368="Sin documento","Revisar: sale sin documento y sin autorización","Revisar: sale con otra persona sin autorización del propietario"))))))))</f>
        <v/>
      </c>
      <c r="P368" s="14">
        <f>IF($O368="","",COUNTIF($O$7:$O368,"?*"))</f>
        <v/>
      </c>
    </row>
    <row r="369" ht="18" customHeight="1">
      <c r="A369" s="14">
        <f>IF(AND($B369="",$D369=""),"",ROW()-6)</f>
        <v/>
      </c>
      <c r="B369" s="13" t="n"/>
      <c r="C369" s="15" t="n"/>
      <c r="D369" s="11" t="n"/>
      <c r="E369" s="14">
        <f>IF($D369="","",IFERROR(INDEX('Ejemplo inventario'!$B$6:$B$305,MATCH($D369,'Ejemplo inventario'!$A$6:$A$305,0)),"Sin ficha"))</f>
        <v/>
      </c>
      <c r="F369" s="14">
        <f>IF($D369="","",IFERROR(INDEX('Ejemplo inventario'!$C$6:$C$305,MATCH($D369,'Ejemplo inventario'!$A$6:$A$305,0)),"Sin ficha"))</f>
        <v/>
      </c>
      <c r="G369" s="11" t="n"/>
      <c r="H369" s="11" t="n"/>
      <c r="I369" s="12" t="n"/>
      <c r="J369" s="14">
        <f>IF($D369="","",IF(ISNA(MATCH($D369,'Ejemplo inventario'!$A$6:$A$305,0)),"Bicicleta no registrada",IF($I369="","Sin documento",IF($I369=INDEX('Ejemplo inventario'!$D$6:$D$305,MATCH($D369,'Ejemplo inventario'!$A$6:$A$305,0)),"Propietario",IF(OR($I369=INDEX('Ejemplo inventario'!$F$6:$F$305,MATCH($D369,'Ejemplo inventario'!$A$6:$A$305,0)),$I369=INDEX('Ejemplo inventario'!$H$6:$H$305,MATCH($D369,'Ejemplo inventario'!$A$6:$A$305,0))),"Autorizado en la ficha","Otra persona")))))</f>
        <v/>
      </c>
      <c r="K369" s="11" t="n"/>
      <c r="L369" s="11" t="n"/>
      <c r="M369" s="11" t="n"/>
      <c r="N369" s="11" t="n"/>
      <c r="O369" s="14">
        <f>IF($D369="","",IF($J369="Bicicleta no registrada","Revisar: bicicleta sin ficha en el inventario",IF($G369="Salida no permitida","Revisar: intento de salida sin autorización (no salió)",IF($G369&lt;&gt;"Sale","",IF($J369="Propietario","",IF($J369="Autorizado en la ficha","Informativa: sale con un autorizado de la ficha",IF(OR($K369="Sí, por citófono o llamada",$K369="Sí, por escrito"),"Informativa: sale con otra persona, autorizada por el propietario",IF($J369="Sin documento","Revisar: sale sin documento y sin autorización","Revisar: sale con otra persona sin autorización del propietario"))))))))</f>
        <v/>
      </c>
      <c r="P369" s="14">
        <f>IF($O369="","",COUNTIF($O$7:$O369,"?*"))</f>
        <v/>
      </c>
    </row>
    <row r="370" ht="18" customHeight="1">
      <c r="A370" s="14">
        <f>IF(AND($B370="",$D370=""),"",ROW()-6)</f>
        <v/>
      </c>
      <c r="B370" s="13" t="n"/>
      <c r="C370" s="15" t="n"/>
      <c r="D370" s="11" t="n"/>
      <c r="E370" s="14">
        <f>IF($D370="","",IFERROR(INDEX('Ejemplo inventario'!$B$6:$B$305,MATCH($D370,'Ejemplo inventario'!$A$6:$A$305,0)),"Sin ficha"))</f>
        <v/>
      </c>
      <c r="F370" s="14">
        <f>IF($D370="","",IFERROR(INDEX('Ejemplo inventario'!$C$6:$C$305,MATCH($D370,'Ejemplo inventario'!$A$6:$A$305,0)),"Sin ficha"))</f>
        <v/>
      </c>
      <c r="G370" s="11" t="n"/>
      <c r="H370" s="11" t="n"/>
      <c r="I370" s="12" t="n"/>
      <c r="J370" s="14">
        <f>IF($D370="","",IF(ISNA(MATCH($D370,'Ejemplo inventario'!$A$6:$A$305,0)),"Bicicleta no registrada",IF($I370="","Sin documento",IF($I370=INDEX('Ejemplo inventario'!$D$6:$D$305,MATCH($D370,'Ejemplo inventario'!$A$6:$A$305,0)),"Propietario",IF(OR($I370=INDEX('Ejemplo inventario'!$F$6:$F$305,MATCH($D370,'Ejemplo inventario'!$A$6:$A$305,0)),$I370=INDEX('Ejemplo inventario'!$H$6:$H$305,MATCH($D370,'Ejemplo inventario'!$A$6:$A$305,0))),"Autorizado en la ficha","Otra persona")))))</f>
        <v/>
      </c>
      <c r="K370" s="11" t="n"/>
      <c r="L370" s="11" t="n"/>
      <c r="M370" s="11" t="n"/>
      <c r="N370" s="11" t="n"/>
      <c r="O370" s="14">
        <f>IF($D370="","",IF($J370="Bicicleta no registrada","Revisar: bicicleta sin ficha en el inventario",IF($G370="Salida no permitida","Revisar: intento de salida sin autorización (no salió)",IF($G370&lt;&gt;"Sale","",IF($J370="Propietario","",IF($J370="Autorizado en la ficha","Informativa: sale con un autorizado de la ficha",IF(OR($K370="Sí, por citófono o llamada",$K370="Sí, por escrito"),"Informativa: sale con otra persona, autorizada por el propietario",IF($J370="Sin documento","Revisar: sale sin documento y sin autorización","Revisar: sale con otra persona sin autorización del propietario"))))))))</f>
        <v/>
      </c>
      <c r="P370" s="14">
        <f>IF($O370="","",COUNTIF($O$7:$O370,"?*"))</f>
        <v/>
      </c>
    </row>
    <row r="371" ht="18" customHeight="1">
      <c r="A371" s="14">
        <f>IF(AND($B371="",$D371=""),"",ROW()-6)</f>
        <v/>
      </c>
      <c r="B371" s="13" t="n"/>
      <c r="C371" s="15" t="n"/>
      <c r="D371" s="11" t="n"/>
      <c r="E371" s="14">
        <f>IF($D371="","",IFERROR(INDEX('Ejemplo inventario'!$B$6:$B$305,MATCH($D371,'Ejemplo inventario'!$A$6:$A$305,0)),"Sin ficha"))</f>
        <v/>
      </c>
      <c r="F371" s="14">
        <f>IF($D371="","",IFERROR(INDEX('Ejemplo inventario'!$C$6:$C$305,MATCH($D371,'Ejemplo inventario'!$A$6:$A$305,0)),"Sin ficha"))</f>
        <v/>
      </c>
      <c r="G371" s="11" t="n"/>
      <c r="H371" s="11" t="n"/>
      <c r="I371" s="12" t="n"/>
      <c r="J371" s="14">
        <f>IF($D371="","",IF(ISNA(MATCH($D371,'Ejemplo inventario'!$A$6:$A$305,0)),"Bicicleta no registrada",IF($I371="","Sin documento",IF($I371=INDEX('Ejemplo inventario'!$D$6:$D$305,MATCH($D371,'Ejemplo inventario'!$A$6:$A$305,0)),"Propietario",IF(OR($I371=INDEX('Ejemplo inventario'!$F$6:$F$305,MATCH($D371,'Ejemplo inventario'!$A$6:$A$305,0)),$I371=INDEX('Ejemplo inventario'!$H$6:$H$305,MATCH($D371,'Ejemplo inventario'!$A$6:$A$305,0))),"Autorizado en la ficha","Otra persona")))))</f>
        <v/>
      </c>
      <c r="K371" s="11" t="n"/>
      <c r="L371" s="11" t="n"/>
      <c r="M371" s="11" t="n"/>
      <c r="N371" s="11" t="n"/>
      <c r="O371" s="14">
        <f>IF($D371="","",IF($J371="Bicicleta no registrada","Revisar: bicicleta sin ficha en el inventario",IF($G371="Salida no permitida","Revisar: intento de salida sin autorización (no salió)",IF($G371&lt;&gt;"Sale","",IF($J371="Propietario","",IF($J371="Autorizado en la ficha","Informativa: sale con un autorizado de la ficha",IF(OR($K371="Sí, por citófono o llamada",$K371="Sí, por escrito"),"Informativa: sale con otra persona, autorizada por el propietario",IF($J371="Sin documento","Revisar: sale sin documento y sin autorización","Revisar: sale con otra persona sin autorización del propietario"))))))))</f>
        <v/>
      </c>
      <c r="P371" s="14">
        <f>IF($O371="","",COUNTIF($O$7:$O371,"?*"))</f>
        <v/>
      </c>
    </row>
    <row r="372" ht="18" customHeight="1">
      <c r="A372" s="14">
        <f>IF(AND($B372="",$D372=""),"",ROW()-6)</f>
        <v/>
      </c>
      <c r="B372" s="13" t="n"/>
      <c r="C372" s="15" t="n"/>
      <c r="D372" s="11" t="n"/>
      <c r="E372" s="14">
        <f>IF($D372="","",IFERROR(INDEX('Ejemplo inventario'!$B$6:$B$305,MATCH($D372,'Ejemplo inventario'!$A$6:$A$305,0)),"Sin ficha"))</f>
        <v/>
      </c>
      <c r="F372" s="14">
        <f>IF($D372="","",IFERROR(INDEX('Ejemplo inventario'!$C$6:$C$305,MATCH($D372,'Ejemplo inventario'!$A$6:$A$305,0)),"Sin ficha"))</f>
        <v/>
      </c>
      <c r="G372" s="11" t="n"/>
      <c r="H372" s="11" t="n"/>
      <c r="I372" s="12" t="n"/>
      <c r="J372" s="14">
        <f>IF($D372="","",IF(ISNA(MATCH($D372,'Ejemplo inventario'!$A$6:$A$305,0)),"Bicicleta no registrada",IF($I372="","Sin documento",IF($I372=INDEX('Ejemplo inventario'!$D$6:$D$305,MATCH($D372,'Ejemplo inventario'!$A$6:$A$305,0)),"Propietario",IF(OR($I372=INDEX('Ejemplo inventario'!$F$6:$F$305,MATCH($D372,'Ejemplo inventario'!$A$6:$A$305,0)),$I372=INDEX('Ejemplo inventario'!$H$6:$H$305,MATCH($D372,'Ejemplo inventario'!$A$6:$A$305,0))),"Autorizado en la ficha","Otra persona")))))</f>
        <v/>
      </c>
      <c r="K372" s="11" t="n"/>
      <c r="L372" s="11" t="n"/>
      <c r="M372" s="11" t="n"/>
      <c r="N372" s="11" t="n"/>
      <c r="O372" s="14">
        <f>IF($D372="","",IF($J372="Bicicleta no registrada","Revisar: bicicleta sin ficha en el inventario",IF($G372="Salida no permitida","Revisar: intento de salida sin autorización (no salió)",IF($G372&lt;&gt;"Sale","",IF($J372="Propietario","",IF($J372="Autorizado en la ficha","Informativa: sale con un autorizado de la ficha",IF(OR($K372="Sí, por citófono o llamada",$K372="Sí, por escrito"),"Informativa: sale con otra persona, autorizada por el propietario",IF($J372="Sin documento","Revisar: sale sin documento y sin autorización","Revisar: sale con otra persona sin autorización del propietario"))))))))</f>
        <v/>
      </c>
      <c r="P372" s="14">
        <f>IF($O372="","",COUNTIF($O$7:$O372,"?*"))</f>
        <v/>
      </c>
    </row>
    <row r="373" ht="18" customHeight="1">
      <c r="A373" s="14">
        <f>IF(AND($B373="",$D373=""),"",ROW()-6)</f>
        <v/>
      </c>
      <c r="B373" s="13" t="n"/>
      <c r="C373" s="15" t="n"/>
      <c r="D373" s="11" t="n"/>
      <c r="E373" s="14">
        <f>IF($D373="","",IFERROR(INDEX('Ejemplo inventario'!$B$6:$B$305,MATCH($D373,'Ejemplo inventario'!$A$6:$A$305,0)),"Sin ficha"))</f>
        <v/>
      </c>
      <c r="F373" s="14">
        <f>IF($D373="","",IFERROR(INDEX('Ejemplo inventario'!$C$6:$C$305,MATCH($D373,'Ejemplo inventario'!$A$6:$A$305,0)),"Sin ficha"))</f>
        <v/>
      </c>
      <c r="G373" s="11" t="n"/>
      <c r="H373" s="11" t="n"/>
      <c r="I373" s="12" t="n"/>
      <c r="J373" s="14">
        <f>IF($D373="","",IF(ISNA(MATCH($D373,'Ejemplo inventario'!$A$6:$A$305,0)),"Bicicleta no registrada",IF($I373="","Sin documento",IF($I373=INDEX('Ejemplo inventario'!$D$6:$D$305,MATCH($D373,'Ejemplo inventario'!$A$6:$A$305,0)),"Propietario",IF(OR($I373=INDEX('Ejemplo inventario'!$F$6:$F$305,MATCH($D373,'Ejemplo inventario'!$A$6:$A$305,0)),$I373=INDEX('Ejemplo inventario'!$H$6:$H$305,MATCH($D373,'Ejemplo inventario'!$A$6:$A$305,0))),"Autorizado en la ficha","Otra persona")))))</f>
        <v/>
      </c>
      <c r="K373" s="11" t="n"/>
      <c r="L373" s="11" t="n"/>
      <c r="M373" s="11" t="n"/>
      <c r="N373" s="11" t="n"/>
      <c r="O373" s="14">
        <f>IF($D373="","",IF($J373="Bicicleta no registrada","Revisar: bicicleta sin ficha en el inventario",IF($G373="Salida no permitida","Revisar: intento de salida sin autorización (no salió)",IF($G373&lt;&gt;"Sale","",IF($J373="Propietario","",IF($J373="Autorizado en la ficha","Informativa: sale con un autorizado de la ficha",IF(OR($K373="Sí, por citófono o llamada",$K373="Sí, por escrito"),"Informativa: sale con otra persona, autorizada por el propietario",IF($J373="Sin documento","Revisar: sale sin documento y sin autorización","Revisar: sale con otra persona sin autorización del propietario"))))))))</f>
        <v/>
      </c>
      <c r="P373" s="14">
        <f>IF($O373="","",COUNTIF($O$7:$O373,"?*"))</f>
        <v/>
      </c>
    </row>
    <row r="374" ht="18" customHeight="1">
      <c r="A374" s="14">
        <f>IF(AND($B374="",$D374=""),"",ROW()-6)</f>
        <v/>
      </c>
      <c r="B374" s="13" t="n"/>
      <c r="C374" s="15" t="n"/>
      <c r="D374" s="11" t="n"/>
      <c r="E374" s="14">
        <f>IF($D374="","",IFERROR(INDEX('Ejemplo inventario'!$B$6:$B$305,MATCH($D374,'Ejemplo inventario'!$A$6:$A$305,0)),"Sin ficha"))</f>
        <v/>
      </c>
      <c r="F374" s="14">
        <f>IF($D374="","",IFERROR(INDEX('Ejemplo inventario'!$C$6:$C$305,MATCH($D374,'Ejemplo inventario'!$A$6:$A$305,0)),"Sin ficha"))</f>
        <v/>
      </c>
      <c r="G374" s="11" t="n"/>
      <c r="H374" s="11" t="n"/>
      <c r="I374" s="12" t="n"/>
      <c r="J374" s="14">
        <f>IF($D374="","",IF(ISNA(MATCH($D374,'Ejemplo inventario'!$A$6:$A$305,0)),"Bicicleta no registrada",IF($I374="","Sin documento",IF($I374=INDEX('Ejemplo inventario'!$D$6:$D$305,MATCH($D374,'Ejemplo inventario'!$A$6:$A$305,0)),"Propietario",IF(OR($I374=INDEX('Ejemplo inventario'!$F$6:$F$305,MATCH($D374,'Ejemplo inventario'!$A$6:$A$305,0)),$I374=INDEX('Ejemplo inventario'!$H$6:$H$305,MATCH($D374,'Ejemplo inventario'!$A$6:$A$305,0))),"Autorizado en la ficha","Otra persona")))))</f>
        <v/>
      </c>
      <c r="K374" s="11" t="n"/>
      <c r="L374" s="11" t="n"/>
      <c r="M374" s="11" t="n"/>
      <c r="N374" s="11" t="n"/>
      <c r="O374" s="14">
        <f>IF($D374="","",IF($J374="Bicicleta no registrada","Revisar: bicicleta sin ficha en el inventario",IF($G374="Salida no permitida","Revisar: intento de salida sin autorización (no salió)",IF($G374&lt;&gt;"Sale","",IF($J374="Propietario","",IF($J374="Autorizado en la ficha","Informativa: sale con un autorizado de la ficha",IF(OR($K374="Sí, por citófono o llamada",$K374="Sí, por escrito"),"Informativa: sale con otra persona, autorizada por el propietario",IF($J374="Sin documento","Revisar: sale sin documento y sin autorización","Revisar: sale con otra persona sin autorización del propietario"))))))))</f>
        <v/>
      </c>
      <c r="P374" s="14">
        <f>IF($O374="","",COUNTIF($O$7:$O374,"?*"))</f>
        <v/>
      </c>
    </row>
    <row r="375" ht="18" customHeight="1">
      <c r="A375" s="14">
        <f>IF(AND($B375="",$D375=""),"",ROW()-6)</f>
        <v/>
      </c>
      <c r="B375" s="13" t="n"/>
      <c r="C375" s="15" t="n"/>
      <c r="D375" s="11" t="n"/>
      <c r="E375" s="14">
        <f>IF($D375="","",IFERROR(INDEX('Ejemplo inventario'!$B$6:$B$305,MATCH($D375,'Ejemplo inventario'!$A$6:$A$305,0)),"Sin ficha"))</f>
        <v/>
      </c>
      <c r="F375" s="14">
        <f>IF($D375="","",IFERROR(INDEX('Ejemplo inventario'!$C$6:$C$305,MATCH($D375,'Ejemplo inventario'!$A$6:$A$305,0)),"Sin ficha"))</f>
        <v/>
      </c>
      <c r="G375" s="11" t="n"/>
      <c r="H375" s="11" t="n"/>
      <c r="I375" s="12" t="n"/>
      <c r="J375" s="14">
        <f>IF($D375="","",IF(ISNA(MATCH($D375,'Ejemplo inventario'!$A$6:$A$305,0)),"Bicicleta no registrada",IF($I375="","Sin documento",IF($I375=INDEX('Ejemplo inventario'!$D$6:$D$305,MATCH($D375,'Ejemplo inventario'!$A$6:$A$305,0)),"Propietario",IF(OR($I375=INDEX('Ejemplo inventario'!$F$6:$F$305,MATCH($D375,'Ejemplo inventario'!$A$6:$A$305,0)),$I375=INDEX('Ejemplo inventario'!$H$6:$H$305,MATCH($D375,'Ejemplo inventario'!$A$6:$A$305,0))),"Autorizado en la ficha","Otra persona")))))</f>
        <v/>
      </c>
      <c r="K375" s="11" t="n"/>
      <c r="L375" s="11" t="n"/>
      <c r="M375" s="11" t="n"/>
      <c r="N375" s="11" t="n"/>
      <c r="O375" s="14">
        <f>IF($D375="","",IF($J375="Bicicleta no registrada","Revisar: bicicleta sin ficha en el inventario",IF($G375="Salida no permitida","Revisar: intento de salida sin autorización (no salió)",IF($G375&lt;&gt;"Sale","",IF($J375="Propietario","",IF($J375="Autorizado en la ficha","Informativa: sale con un autorizado de la ficha",IF(OR($K375="Sí, por citófono o llamada",$K375="Sí, por escrito"),"Informativa: sale con otra persona, autorizada por el propietario",IF($J375="Sin documento","Revisar: sale sin documento y sin autorización","Revisar: sale con otra persona sin autorización del propietario"))))))))</f>
        <v/>
      </c>
      <c r="P375" s="14">
        <f>IF($O375="","",COUNTIF($O$7:$O375,"?*"))</f>
        <v/>
      </c>
    </row>
    <row r="376" ht="18" customHeight="1">
      <c r="A376" s="14">
        <f>IF(AND($B376="",$D376=""),"",ROW()-6)</f>
        <v/>
      </c>
      <c r="B376" s="13" t="n"/>
      <c r="C376" s="15" t="n"/>
      <c r="D376" s="11" t="n"/>
      <c r="E376" s="14">
        <f>IF($D376="","",IFERROR(INDEX('Ejemplo inventario'!$B$6:$B$305,MATCH($D376,'Ejemplo inventario'!$A$6:$A$305,0)),"Sin ficha"))</f>
        <v/>
      </c>
      <c r="F376" s="14">
        <f>IF($D376="","",IFERROR(INDEX('Ejemplo inventario'!$C$6:$C$305,MATCH($D376,'Ejemplo inventario'!$A$6:$A$305,0)),"Sin ficha"))</f>
        <v/>
      </c>
      <c r="G376" s="11" t="n"/>
      <c r="H376" s="11" t="n"/>
      <c r="I376" s="12" t="n"/>
      <c r="J376" s="14">
        <f>IF($D376="","",IF(ISNA(MATCH($D376,'Ejemplo inventario'!$A$6:$A$305,0)),"Bicicleta no registrada",IF($I376="","Sin documento",IF($I376=INDEX('Ejemplo inventario'!$D$6:$D$305,MATCH($D376,'Ejemplo inventario'!$A$6:$A$305,0)),"Propietario",IF(OR($I376=INDEX('Ejemplo inventario'!$F$6:$F$305,MATCH($D376,'Ejemplo inventario'!$A$6:$A$305,0)),$I376=INDEX('Ejemplo inventario'!$H$6:$H$305,MATCH($D376,'Ejemplo inventario'!$A$6:$A$305,0))),"Autorizado en la ficha","Otra persona")))))</f>
        <v/>
      </c>
      <c r="K376" s="11" t="n"/>
      <c r="L376" s="11" t="n"/>
      <c r="M376" s="11" t="n"/>
      <c r="N376" s="11" t="n"/>
      <c r="O376" s="14">
        <f>IF($D376="","",IF($J376="Bicicleta no registrada","Revisar: bicicleta sin ficha en el inventario",IF($G376="Salida no permitida","Revisar: intento de salida sin autorización (no salió)",IF($G376&lt;&gt;"Sale","",IF($J376="Propietario","",IF($J376="Autorizado en la ficha","Informativa: sale con un autorizado de la ficha",IF(OR($K376="Sí, por citófono o llamada",$K376="Sí, por escrito"),"Informativa: sale con otra persona, autorizada por el propietario",IF($J376="Sin documento","Revisar: sale sin documento y sin autorización","Revisar: sale con otra persona sin autorización del propietario"))))))))</f>
        <v/>
      </c>
      <c r="P376" s="14">
        <f>IF($O376="","",COUNTIF($O$7:$O376,"?*"))</f>
        <v/>
      </c>
    </row>
    <row r="377" ht="18" customHeight="1">
      <c r="A377" s="14">
        <f>IF(AND($B377="",$D377=""),"",ROW()-6)</f>
        <v/>
      </c>
      <c r="B377" s="13" t="n"/>
      <c r="C377" s="15" t="n"/>
      <c r="D377" s="11" t="n"/>
      <c r="E377" s="14">
        <f>IF($D377="","",IFERROR(INDEX('Ejemplo inventario'!$B$6:$B$305,MATCH($D377,'Ejemplo inventario'!$A$6:$A$305,0)),"Sin ficha"))</f>
        <v/>
      </c>
      <c r="F377" s="14">
        <f>IF($D377="","",IFERROR(INDEX('Ejemplo inventario'!$C$6:$C$305,MATCH($D377,'Ejemplo inventario'!$A$6:$A$305,0)),"Sin ficha"))</f>
        <v/>
      </c>
      <c r="G377" s="11" t="n"/>
      <c r="H377" s="11" t="n"/>
      <c r="I377" s="12" t="n"/>
      <c r="J377" s="14">
        <f>IF($D377="","",IF(ISNA(MATCH($D377,'Ejemplo inventario'!$A$6:$A$305,0)),"Bicicleta no registrada",IF($I377="","Sin documento",IF($I377=INDEX('Ejemplo inventario'!$D$6:$D$305,MATCH($D377,'Ejemplo inventario'!$A$6:$A$305,0)),"Propietario",IF(OR($I377=INDEX('Ejemplo inventario'!$F$6:$F$305,MATCH($D377,'Ejemplo inventario'!$A$6:$A$305,0)),$I377=INDEX('Ejemplo inventario'!$H$6:$H$305,MATCH($D377,'Ejemplo inventario'!$A$6:$A$305,0))),"Autorizado en la ficha","Otra persona")))))</f>
        <v/>
      </c>
      <c r="K377" s="11" t="n"/>
      <c r="L377" s="11" t="n"/>
      <c r="M377" s="11" t="n"/>
      <c r="N377" s="11" t="n"/>
      <c r="O377" s="14">
        <f>IF($D377="","",IF($J377="Bicicleta no registrada","Revisar: bicicleta sin ficha en el inventario",IF($G377="Salida no permitida","Revisar: intento de salida sin autorización (no salió)",IF($G377&lt;&gt;"Sale","",IF($J377="Propietario","",IF($J377="Autorizado en la ficha","Informativa: sale con un autorizado de la ficha",IF(OR($K377="Sí, por citófono o llamada",$K377="Sí, por escrito"),"Informativa: sale con otra persona, autorizada por el propietario",IF($J377="Sin documento","Revisar: sale sin documento y sin autorización","Revisar: sale con otra persona sin autorización del propietario"))))))))</f>
        <v/>
      </c>
      <c r="P377" s="14">
        <f>IF($O377="","",COUNTIF($O$7:$O377,"?*"))</f>
        <v/>
      </c>
    </row>
    <row r="378" ht="18" customHeight="1">
      <c r="A378" s="14">
        <f>IF(AND($B378="",$D378=""),"",ROW()-6)</f>
        <v/>
      </c>
      <c r="B378" s="13" t="n"/>
      <c r="C378" s="15" t="n"/>
      <c r="D378" s="11" t="n"/>
      <c r="E378" s="14">
        <f>IF($D378="","",IFERROR(INDEX('Ejemplo inventario'!$B$6:$B$305,MATCH($D378,'Ejemplo inventario'!$A$6:$A$305,0)),"Sin ficha"))</f>
        <v/>
      </c>
      <c r="F378" s="14">
        <f>IF($D378="","",IFERROR(INDEX('Ejemplo inventario'!$C$6:$C$305,MATCH($D378,'Ejemplo inventario'!$A$6:$A$305,0)),"Sin ficha"))</f>
        <v/>
      </c>
      <c r="G378" s="11" t="n"/>
      <c r="H378" s="11" t="n"/>
      <c r="I378" s="12" t="n"/>
      <c r="J378" s="14">
        <f>IF($D378="","",IF(ISNA(MATCH($D378,'Ejemplo inventario'!$A$6:$A$305,0)),"Bicicleta no registrada",IF($I378="","Sin documento",IF($I378=INDEX('Ejemplo inventario'!$D$6:$D$305,MATCH($D378,'Ejemplo inventario'!$A$6:$A$305,0)),"Propietario",IF(OR($I378=INDEX('Ejemplo inventario'!$F$6:$F$305,MATCH($D378,'Ejemplo inventario'!$A$6:$A$305,0)),$I378=INDEX('Ejemplo inventario'!$H$6:$H$305,MATCH($D378,'Ejemplo inventario'!$A$6:$A$305,0))),"Autorizado en la ficha","Otra persona")))))</f>
        <v/>
      </c>
      <c r="K378" s="11" t="n"/>
      <c r="L378" s="11" t="n"/>
      <c r="M378" s="11" t="n"/>
      <c r="N378" s="11" t="n"/>
      <c r="O378" s="14">
        <f>IF($D378="","",IF($J378="Bicicleta no registrada","Revisar: bicicleta sin ficha en el inventario",IF($G378="Salida no permitida","Revisar: intento de salida sin autorización (no salió)",IF($G378&lt;&gt;"Sale","",IF($J378="Propietario","",IF($J378="Autorizado en la ficha","Informativa: sale con un autorizado de la ficha",IF(OR($K378="Sí, por citófono o llamada",$K378="Sí, por escrito"),"Informativa: sale con otra persona, autorizada por el propietario",IF($J378="Sin documento","Revisar: sale sin documento y sin autorización","Revisar: sale con otra persona sin autorización del propietario"))))))))</f>
        <v/>
      </c>
      <c r="P378" s="14">
        <f>IF($O378="","",COUNTIF($O$7:$O378,"?*"))</f>
        <v/>
      </c>
    </row>
    <row r="379" ht="18" customHeight="1">
      <c r="A379" s="14">
        <f>IF(AND($B379="",$D379=""),"",ROW()-6)</f>
        <v/>
      </c>
      <c r="B379" s="13" t="n"/>
      <c r="C379" s="15" t="n"/>
      <c r="D379" s="11" t="n"/>
      <c r="E379" s="14">
        <f>IF($D379="","",IFERROR(INDEX('Ejemplo inventario'!$B$6:$B$305,MATCH($D379,'Ejemplo inventario'!$A$6:$A$305,0)),"Sin ficha"))</f>
        <v/>
      </c>
      <c r="F379" s="14">
        <f>IF($D379="","",IFERROR(INDEX('Ejemplo inventario'!$C$6:$C$305,MATCH($D379,'Ejemplo inventario'!$A$6:$A$305,0)),"Sin ficha"))</f>
        <v/>
      </c>
      <c r="G379" s="11" t="n"/>
      <c r="H379" s="11" t="n"/>
      <c r="I379" s="12" t="n"/>
      <c r="J379" s="14">
        <f>IF($D379="","",IF(ISNA(MATCH($D379,'Ejemplo inventario'!$A$6:$A$305,0)),"Bicicleta no registrada",IF($I379="","Sin documento",IF($I379=INDEX('Ejemplo inventario'!$D$6:$D$305,MATCH($D379,'Ejemplo inventario'!$A$6:$A$305,0)),"Propietario",IF(OR($I379=INDEX('Ejemplo inventario'!$F$6:$F$305,MATCH($D379,'Ejemplo inventario'!$A$6:$A$305,0)),$I379=INDEX('Ejemplo inventario'!$H$6:$H$305,MATCH($D379,'Ejemplo inventario'!$A$6:$A$305,0))),"Autorizado en la ficha","Otra persona")))))</f>
        <v/>
      </c>
      <c r="K379" s="11" t="n"/>
      <c r="L379" s="11" t="n"/>
      <c r="M379" s="11" t="n"/>
      <c r="N379" s="11" t="n"/>
      <c r="O379" s="14">
        <f>IF($D379="","",IF($J379="Bicicleta no registrada","Revisar: bicicleta sin ficha en el inventario",IF($G379="Salida no permitida","Revisar: intento de salida sin autorización (no salió)",IF($G379&lt;&gt;"Sale","",IF($J379="Propietario","",IF($J379="Autorizado en la ficha","Informativa: sale con un autorizado de la ficha",IF(OR($K379="Sí, por citófono o llamada",$K379="Sí, por escrito"),"Informativa: sale con otra persona, autorizada por el propietario",IF($J379="Sin documento","Revisar: sale sin documento y sin autorización","Revisar: sale con otra persona sin autorización del propietario"))))))))</f>
        <v/>
      </c>
      <c r="P379" s="14">
        <f>IF($O379="","",COUNTIF($O$7:$O379,"?*"))</f>
        <v/>
      </c>
    </row>
    <row r="380" ht="18" customHeight="1">
      <c r="A380" s="14">
        <f>IF(AND($B380="",$D380=""),"",ROW()-6)</f>
        <v/>
      </c>
      <c r="B380" s="13" t="n"/>
      <c r="C380" s="15" t="n"/>
      <c r="D380" s="11" t="n"/>
      <c r="E380" s="14">
        <f>IF($D380="","",IFERROR(INDEX('Ejemplo inventario'!$B$6:$B$305,MATCH($D380,'Ejemplo inventario'!$A$6:$A$305,0)),"Sin ficha"))</f>
        <v/>
      </c>
      <c r="F380" s="14">
        <f>IF($D380="","",IFERROR(INDEX('Ejemplo inventario'!$C$6:$C$305,MATCH($D380,'Ejemplo inventario'!$A$6:$A$305,0)),"Sin ficha"))</f>
        <v/>
      </c>
      <c r="G380" s="11" t="n"/>
      <c r="H380" s="11" t="n"/>
      <c r="I380" s="12" t="n"/>
      <c r="J380" s="14">
        <f>IF($D380="","",IF(ISNA(MATCH($D380,'Ejemplo inventario'!$A$6:$A$305,0)),"Bicicleta no registrada",IF($I380="","Sin documento",IF($I380=INDEX('Ejemplo inventario'!$D$6:$D$305,MATCH($D380,'Ejemplo inventario'!$A$6:$A$305,0)),"Propietario",IF(OR($I380=INDEX('Ejemplo inventario'!$F$6:$F$305,MATCH($D380,'Ejemplo inventario'!$A$6:$A$305,0)),$I380=INDEX('Ejemplo inventario'!$H$6:$H$305,MATCH($D380,'Ejemplo inventario'!$A$6:$A$305,0))),"Autorizado en la ficha","Otra persona")))))</f>
        <v/>
      </c>
      <c r="K380" s="11" t="n"/>
      <c r="L380" s="11" t="n"/>
      <c r="M380" s="11" t="n"/>
      <c r="N380" s="11" t="n"/>
      <c r="O380" s="14">
        <f>IF($D380="","",IF($J380="Bicicleta no registrada","Revisar: bicicleta sin ficha en el inventario",IF($G380="Salida no permitida","Revisar: intento de salida sin autorización (no salió)",IF($G380&lt;&gt;"Sale","",IF($J380="Propietario","",IF($J380="Autorizado en la ficha","Informativa: sale con un autorizado de la ficha",IF(OR($K380="Sí, por citófono o llamada",$K380="Sí, por escrito"),"Informativa: sale con otra persona, autorizada por el propietario",IF($J380="Sin documento","Revisar: sale sin documento y sin autorización","Revisar: sale con otra persona sin autorización del propietario"))))))))</f>
        <v/>
      </c>
      <c r="P380" s="14">
        <f>IF($O380="","",COUNTIF($O$7:$O380,"?*"))</f>
        <v/>
      </c>
    </row>
    <row r="381" ht="18" customHeight="1">
      <c r="A381" s="14">
        <f>IF(AND($B381="",$D381=""),"",ROW()-6)</f>
        <v/>
      </c>
      <c r="B381" s="13" t="n"/>
      <c r="C381" s="15" t="n"/>
      <c r="D381" s="11" t="n"/>
      <c r="E381" s="14">
        <f>IF($D381="","",IFERROR(INDEX('Ejemplo inventario'!$B$6:$B$305,MATCH($D381,'Ejemplo inventario'!$A$6:$A$305,0)),"Sin ficha"))</f>
        <v/>
      </c>
      <c r="F381" s="14">
        <f>IF($D381="","",IFERROR(INDEX('Ejemplo inventario'!$C$6:$C$305,MATCH($D381,'Ejemplo inventario'!$A$6:$A$305,0)),"Sin ficha"))</f>
        <v/>
      </c>
      <c r="G381" s="11" t="n"/>
      <c r="H381" s="11" t="n"/>
      <c r="I381" s="12" t="n"/>
      <c r="J381" s="14">
        <f>IF($D381="","",IF(ISNA(MATCH($D381,'Ejemplo inventario'!$A$6:$A$305,0)),"Bicicleta no registrada",IF($I381="","Sin documento",IF($I381=INDEX('Ejemplo inventario'!$D$6:$D$305,MATCH($D381,'Ejemplo inventario'!$A$6:$A$305,0)),"Propietario",IF(OR($I381=INDEX('Ejemplo inventario'!$F$6:$F$305,MATCH($D381,'Ejemplo inventario'!$A$6:$A$305,0)),$I381=INDEX('Ejemplo inventario'!$H$6:$H$305,MATCH($D381,'Ejemplo inventario'!$A$6:$A$305,0))),"Autorizado en la ficha","Otra persona")))))</f>
        <v/>
      </c>
      <c r="K381" s="11" t="n"/>
      <c r="L381" s="11" t="n"/>
      <c r="M381" s="11" t="n"/>
      <c r="N381" s="11" t="n"/>
      <c r="O381" s="14">
        <f>IF($D381="","",IF($J381="Bicicleta no registrada","Revisar: bicicleta sin ficha en el inventario",IF($G381="Salida no permitida","Revisar: intento de salida sin autorización (no salió)",IF($G381&lt;&gt;"Sale","",IF($J381="Propietario","",IF($J381="Autorizado en la ficha","Informativa: sale con un autorizado de la ficha",IF(OR($K381="Sí, por citófono o llamada",$K381="Sí, por escrito"),"Informativa: sale con otra persona, autorizada por el propietario",IF($J381="Sin documento","Revisar: sale sin documento y sin autorización","Revisar: sale con otra persona sin autorización del propietario"))))))))</f>
        <v/>
      </c>
      <c r="P381" s="14">
        <f>IF($O381="","",COUNTIF($O$7:$O381,"?*"))</f>
        <v/>
      </c>
    </row>
    <row r="382" ht="18" customHeight="1">
      <c r="A382" s="14">
        <f>IF(AND($B382="",$D382=""),"",ROW()-6)</f>
        <v/>
      </c>
      <c r="B382" s="13" t="n"/>
      <c r="C382" s="15" t="n"/>
      <c r="D382" s="11" t="n"/>
      <c r="E382" s="14">
        <f>IF($D382="","",IFERROR(INDEX('Ejemplo inventario'!$B$6:$B$305,MATCH($D382,'Ejemplo inventario'!$A$6:$A$305,0)),"Sin ficha"))</f>
        <v/>
      </c>
      <c r="F382" s="14">
        <f>IF($D382="","",IFERROR(INDEX('Ejemplo inventario'!$C$6:$C$305,MATCH($D382,'Ejemplo inventario'!$A$6:$A$305,0)),"Sin ficha"))</f>
        <v/>
      </c>
      <c r="G382" s="11" t="n"/>
      <c r="H382" s="11" t="n"/>
      <c r="I382" s="12" t="n"/>
      <c r="J382" s="14">
        <f>IF($D382="","",IF(ISNA(MATCH($D382,'Ejemplo inventario'!$A$6:$A$305,0)),"Bicicleta no registrada",IF($I382="","Sin documento",IF($I382=INDEX('Ejemplo inventario'!$D$6:$D$305,MATCH($D382,'Ejemplo inventario'!$A$6:$A$305,0)),"Propietario",IF(OR($I382=INDEX('Ejemplo inventario'!$F$6:$F$305,MATCH($D382,'Ejemplo inventario'!$A$6:$A$305,0)),$I382=INDEX('Ejemplo inventario'!$H$6:$H$305,MATCH($D382,'Ejemplo inventario'!$A$6:$A$305,0))),"Autorizado en la ficha","Otra persona")))))</f>
        <v/>
      </c>
      <c r="K382" s="11" t="n"/>
      <c r="L382" s="11" t="n"/>
      <c r="M382" s="11" t="n"/>
      <c r="N382" s="11" t="n"/>
      <c r="O382" s="14">
        <f>IF($D382="","",IF($J382="Bicicleta no registrada","Revisar: bicicleta sin ficha en el inventario",IF($G382="Salida no permitida","Revisar: intento de salida sin autorización (no salió)",IF($G382&lt;&gt;"Sale","",IF($J382="Propietario","",IF($J382="Autorizado en la ficha","Informativa: sale con un autorizado de la ficha",IF(OR($K382="Sí, por citófono o llamada",$K382="Sí, por escrito"),"Informativa: sale con otra persona, autorizada por el propietario",IF($J382="Sin documento","Revisar: sale sin documento y sin autorización","Revisar: sale con otra persona sin autorización del propietario"))))))))</f>
        <v/>
      </c>
      <c r="P382" s="14">
        <f>IF($O382="","",COUNTIF($O$7:$O382,"?*"))</f>
        <v/>
      </c>
    </row>
    <row r="383" ht="18" customHeight="1">
      <c r="A383" s="14">
        <f>IF(AND($B383="",$D383=""),"",ROW()-6)</f>
        <v/>
      </c>
      <c r="B383" s="13" t="n"/>
      <c r="C383" s="15" t="n"/>
      <c r="D383" s="11" t="n"/>
      <c r="E383" s="14">
        <f>IF($D383="","",IFERROR(INDEX('Ejemplo inventario'!$B$6:$B$305,MATCH($D383,'Ejemplo inventario'!$A$6:$A$305,0)),"Sin ficha"))</f>
        <v/>
      </c>
      <c r="F383" s="14">
        <f>IF($D383="","",IFERROR(INDEX('Ejemplo inventario'!$C$6:$C$305,MATCH($D383,'Ejemplo inventario'!$A$6:$A$305,0)),"Sin ficha"))</f>
        <v/>
      </c>
      <c r="G383" s="11" t="n"/>
      <c r="H383" s="11" t="n"/>
      <c r="I383" s="12" t="n"/>
      <c r="J383" s="14">
        <f>IF($D383="","",IF(ISNA(MATCH($D383,'Ejemplo inventario'!$A$6:$A$305,0)),"Bicicleta no registrada",IF($I383="","Sin documento",IF($I383=INDEX('Ejemplo inventario'!$D$6:$D$305,MATCH($D383,'Ejemplo inventario'!$A$6:$A$305,0)),"Propietario",IF(OR($I383=INDEX('Ejemplo inventario'!$F$6:$F$305,MATCH($D383,'Ejemplo inventario'!$A$6:$A$305,0)),$I383=INDEX('Ejemplo inventario'!$H$6:$H$305,MATCH($D383,'Ejemplo inventario'!$A$6:$A$305,0))),"Autorizado en la ficha","Otra persona")))))</f>
        <v/>
      </c>
      <c r="K383" s="11" t="n"/>
      <c r="L383" s="11" t="n"/>
      <c r="M383" s="11" t="n"/>
      <c r="N383" s="11" t="n"/>
      <c r="O383" s="14">
        <f>IF($D383="","",IF($J383="Bicicleta no registrada","Revisar: bicicleta sin ficha en el inventario",IF($G383="Salida no permitida","Revisar: intento de salida sin autorización (no salió)",IF($G383&lt;&gt;"Sale","",IF($J383="Propietario","",IF($J383="Autorizado en la ficha","Informativa: sale con un autorizado de la ficha",IF(OR($K383="Sí, por citófono o llamada",$K383="Sí, por escrito"),"Informativa: sale con otra persona, autorizada por el propietario",IF($J383="Sin documento","Revisar: sale sin documento y sin autorización","Revisar: sale con otra persona sin autorización del propietario"))))))))</f>
        <v/>
      </c>
      <c r="P383" s="14">
        <f>IF($O383="","",COUNTIF($O$7:$O383,"?*"))</f>
        <v/>
      </c>
    </row>
    <row r="384" ht="18" customHeight="1">
      <c r="A384" s="14">
        <f>IF(AND($B384="",$D384=""),"",ROW()-6)</f>
        <v/>
      </c>
      <c r="B384" s="13" t="n"/>
      <c r="C384" s="15" t="n"/>
      <c r="D384" s="11" t="n"/>
      <c r="E384" s="14">
        <f>IF($D384="","",IFERROR(INDEX('Ejemplo inventario'!$B$6:$B$305,MATCH($D384,'Ejemplo inventario'!$A$6:$A$305,0)),"Sin ficha"))</f>
        <v/>
      </c>
      <c r="F384" s="14">
        <f>IF($D384="","",IFERROR(INDEX('Ejemplo inventario'!$C$6:$C$305,MATCH($D384,'Ejemplo inventario'!$A$6:$A$305,0)),"Sin ficha"))</f>
        <v/>
      </c>
      <c r="G384" s="11" t="n"/>
      <c r="H384" s="11" t="n"/>
      <c r="I384" s="12" t="n"/>
      <c r="J384" s="14">
        <f>IF($D384="","",IF(ISNA(MATCH($D384,'Ejemplo inventario'!$A$6:$A$305,0)),"Bicicleta no registrada",IF($I384="","Sin documento",IF($I384=INDEX('Ejemplo inventario'!$D$6:$D$305,MATCH($D384,'Ejemplo inventario'!$A$6:$A$305,0)),"Propietario",IF(OR($I384=INDEX('Ejemplo inventario'!$F$6:$F$305,MATCH($D384,'Ejemplo inventario'!$A$6:$A$305,0)),$I384=INDEX('Ejemplo inventario'!$H$6:$H$305,MATCH($D384,'Ejemplo inventario'!$A$6:$A$305,0))),"Autorizado en la ficha","Otra persona")))))</f>
        <v/>
      </c>
      <c r="K384" s="11" t="n"/>
      <c r="L384" s="11" t="n"/>
      <c r="M384" s="11" t="n"/>
      <c r="N384" s="11" t="n"/>
      <c r="O384" s="14">
        <f>IF($D384="","",IF($J384="Bicicleta no registrada","Revisar: bicicleta sin ficha en el inventario",IF($G384="Salida no permitida","Revisar: intento de salida sin autorización (no salió)",IF($G384&lt;&gt;"Sale","",IF($J384="Propietario","",IF($J384="Autorizado en la ficha","Informativa: sale con un autorizado de la ficha",IF(OR($K384="Sí, por citófono o llamada",$K384="Sí, por escrito"),"Informativa: sale con otra persona, autorizada por el propietario",IF($J384="Sin documento","Revisar: sale sin documento y sin autorización","Revisar: sale con otra persona sin autorización del propietario"))))))))</f>
        <v/>
      </c>
      <c r="P384" s="14">
        <f>IF($O384="","",COUNTIF($O$7:$O384,"?*"))</f>
        <v/>
      </c>
    </row>
    <row r="385" ht="18" customHeight="1">
      <c r="A385" s="14">
        <f>IF(AND($B385="",$D385=""),"",ROW()-6)</f>
        <v/>
      </c>
      <c r="B385" s="13" t="n"/>
      <c r="C385" s="15" t="n"/>
      <c r="D385" s="11" t="n"/>
      <c r="E385" s="14">
        <f>IF($D385="","",IFERROR(INDEX('Ejemplo inventario'!$B$6:$B$305,MATCH($D385,'Ejemplo inventario'!$A$6:$A$305,0)),"Sin ficha"))</f>
        <v/>
      </c>
      <c r="F385" s="14">
        <f>IF($D385="","",IFERROR(INDEX('Ejemplo inventario'!$C$6:$C$305,MATCH($D385,'Ejemplo inventario'!$A$6:$A$305,0)),"Sin ficha"))</f>
        <v/>
      </c>
      <c r="G385" s="11" t="n"/>
      <c r="H385" s="11" t="n"/>
      <c r="I385" s="12" t="n"/>
      <c r="J385" s="14">
        <f>IF($D385="","",IF(ISNA(MATCH($D385,'Ejemplo inventario'!$A$6:$A$305,0)),"Bicicleta no registrada",IF($I385="","Sin documento",IF($I385=INDEX('Ejemplo inventario'!$D$6:$D$305,MATCH($D385,'Ejemplo inventario'!$A$6:$A$305,0)),"Propietario",IF(OR($I385=INDEX('Ejemplo inventario'!$F$6:$F$305,MATCH($D385,'Ejemplo inventario'!$A$6:$A$305,0)),$I385=INDEX('Ejemplo inventario'!$H$6:$H$305,MATCH($D385,'Ejemplo inventario'!$A$6:$A$305,0))),"Autorizado en la ficha","Otra persona")))))</f>
        <v/>
      </c>
      <c r="K385" s="11" t="n"/>
      <c r="L385" s="11" t="n"/>
      <c r="M385" s="11" t="n"/>
      <c r="N385" s="11" t="n"/>
      <c r="O385" s="14">
        <f>IF($D385="","",IF($J385="Bicicleta no registrada","Revisar: bicicleta sin ficha en el inventario",IF($G385="Salida no permitida","Revisar: intento de salida sin autorización (no salió)",IF($G385&lt;&gt;"Sale","",IF($J385="Propietario","",IF($J385="Autorizado en la ficha","Informativa: sale con un autorizado de la ficha",IF(OR($K385="Sí, por citófono o llamada",$K385="Sí, por escrito"),"Informativa: sale con otra persona, autorizada por el propietario",IF($J385="Sin documento","Revisar: sale sin documento y sin autorización","Revisar: sale con otra persona sin autorización del propietario"))))))))</f>
        <v/>
      </c>
      <c r="P385" s="14">
        <f>IF($O385="","",COUNTIF($O$7:$O385,"?*"))</f>
        <v/>
      </c>
    </row>
    <row r="386" ht="18" customHeight="1">
      <c r="A386" s="14">
        <f>IF(AND($B386="",$D386=""),"",ROW()-6)</f>
        <v/>
      </c>
      <c r="B386" s="13" t="n"/>
      <c r="C386" s="15" t="n"/>
      <c r="D386" s="11" t="n"/>
      <c r="E386" s="14">
        <f>IF($D386="","",IFERROR(INDEX('Ejemplo inventario'!$B$6:$B$305,MATCH($D386,'Ejemplo inventario'!$A$6:$A$305,0)),"Sin ficha"))</f>
        <v/>
      </c>
      <c r="F386" s="14">
        <f>IF($D386="","",IFERROR(INDEX('Ejemplo inventario'!$C$6:$C$305,MATCH($D386,'Ejemplo inventario'!$A$6:$A$305,0)),"Sin ficha"))</f>
        <v/>
      </c>
      <c r="G386" s="11" t="n"/>
      <c r="H386" s="11" t="n"/>
      <c r="I386" s="12" t="n"/>
      <c r="J386" s="14">
        <f>IF($D386="","",IF(ISNA(MATCH($D386,'Ejemplo inventario'!$A$6:$A$305,0)),"Bicicleta no registrada",IF($I386="","Sin documento",IF($I386=INDEX('Ejemplo inventario'!$D$6:$D$305,MATCH($D386,'Ejemplo inventario'!$A$6:$A$305,0)),"Propietario",IF(OR($I386=INDEX('Ejemplo inventario'!$F$6:$F$305,MATCH($D386,'Ejemplo inventario'!$A$6:$A$305,0)),$I386=INDEX('Ejemplo inventario'!$H$6:$H$305,MATCH($D386,'Ejemplo inventario'!$A$6:$A$305,0))),"Autorizado en la ficha","Otra persona")))))</f>
        <v/>
      </c>
      <c r="K386" s="11" t="n"/>
      <c r="L386" s="11" t="n"/>
      <c r="M386" s="11" t="n"/>
      <c r="N386" s="11" t="n"/>
      <c r="O386" s="14">
        <f>IF($D386="","",IF($J386="Bicicleta no registrada","Revisar: bicicleta sin ficha en el inventario",IF($G386="Salida no permitida","Revisar: intento de salida sin autorización (no salió)",IF($G386&lt;&gt;"Sale","",IF($J386="Propietario","",IF($J386="Autorizado en la ficha","Informativa: sale con un autorizado de la ficha",IF(OR($K386="Sí, por citófono o llamada",$K386="Sí, por escrito"),"Informativa: sale con otra persona, autorizada por el propietario",IF($J386="Sin documento","Revisar: sale sin documento y sin autorización","Revisar: sale con otra persona sin autorización del propietario"))))))))</f>
        <v/>
      </c>
      <c r="P386" s="14">
        <f>IF($O386="","",COUNTIF($O$7:$O386,"?*"))</f>
        <v/>
      </c>
    </row>
    <row r="387" ht="18" customHeight="1">
      <c r="A387" s="14">
        <f>IF(AND($B387="",$D387=""),"",ROW()-6)</f>
        <v/>
      </c>
      <c r="B387" s="13" t="n"/>
      <c r="C387" s="15" t="n"/>
      <c r="D387" s="11" t="n"/>
      <c r="E387" s="14">
        <f>IF($D387="","",IFERROR(INDEX('Ejemplo inventario'!$B$6:$B$305,MATCH($D387,'Ejemplo inventario'!$A$6:$A$305,0)),"Sin ficha"))</f>
        <v/>
      </c>
      <c r="F387" s="14">
        <f>IF($D387="","",IFERROR(INDEX('Ejemplo inventario'!$C$6:$C$305,MATCH($D387,'Ejemplo inventario'!$A$6:$A$305,0)),"Sin ficha"))</f>
        <v/>
      </c>
      <c r="G387" s="11" t="n"/>
      <c r="H387" s="11" t="n"/>
      <c r="I387" s="12" t="n"/>
      <c r="J387" s="14">
        <f>IF($D387="","",IF(ISNA(MATCH($D387,'Ejemplo inventario'!$A$6:$A$305,0)),"Bicicleta no registrada",IF($I387="","Sin documento",IF($I387=INDEX('Ejemplo inventario'!$D$6:$D$305,MATCH($D387,'Ejemplo inventario'!$A$6:$A$305,0)),"Propietario",IF(OR($I387=INDEX('Ejemplo inventario'!$F$6:$F$305,MATCH($D387,'Ejemplo inventario'!$A$6:$A$305,0)),$I387=INDEX('Ejemplo inventario'!$H$6:$H$305,MATCH($D387,'Ejemplo inventario'!$A$6:$A$305,0))),"Autorizado en la ficha","Otra persona")))))</f>
        <v/>
      </c>
      <c r="K387" s="11" t="n"/>
      <c r="L387" s="11" t="n"/>
      <c r="M387" s="11" t="n"/>
      <c r="N387" s="11" t="n"/>
      <c r="O387" s="14">
        <f>IF($D387="","",IF($J387="Bicicleta no registrada","Revisar: bicicleta sin ficha en el inventario",IF($G387="Salida no permitida","Revisar: intento de salida sin autorización (no salió)",IF($G387&lt;&gt;"Sale","",IF($J387="Propietario","",IF($J387="Autorizado en la ficha","Informativa: sale con un autorizado de la ficha",IF(OR($K387="Sí, por citófono o llamada",$K387="Sí, por escrito"),"Informativa: sale con otra persona, autorizada por el propietario",IF($J387="Sin documento","Revisar: sale sin documento y sin autorización","Revisar: sale con otra persona sin autorización del propietario"))))))))</f>
        <v/>
      </c>
      <c r="P387" s="14">
        <f>IF($O387="","",COUNTIF($O$7:$O387,"?*"))</f>
        <v/>
      </c>
    </row>
    <row r="388" ht="18" customHeight="1">
      <c r="A388" s="14">
        <f>IF(AND($B388="",$D388=""),"",ROW()-6)</f>
        <v/>
      </c>
      <c r="B388" s="13" t="n"/>
      <c r="C388" s="15" t="n"/>
      <c r="D388" s="11" t="n"/>
      <c r="E388" s="14">
        <f>IF($D388="","",IFERROR(INDEX('Ejemplo inventario'!$B$6:$B$305,MATCH($D388,'Ejemplo inventario'!$A$6:$A$305,0)),"Sin ficha"))</f>
        <v/>
      </c>
      <c r="F388" s="14">
        <f>IF($D388="","",IFERROR(INDEX('Ejemplo inventario'!$C$6:$C$305,MATCH($D388,'Ejemplo inventario'!$A$6:$A$305,0)),"Sin ficha"))</f>
        <v/>
      </c>
      <c r="G388" s="11" t="n"/>
      <c r="H388" s="11" t="n"/>
      <c r="I388" s="12" t="n"/>
      <c r="J388" s="14">
        <f>IF($D388="","",IF(ISNA(MATCH($D388,'Ejemplo inventario'!$A$6:$A$305,0)),"Bicicleta no registrada",IF($I388="","Sin documento",IF($I388=INDEX('Ejemplo inventario'!$D$6:$D$305,MATCH($D388,'Ejemplo inventario'!$A$6:$A$305,0)),"Propietario",IF(OR($I388=INDEX('Ejemplo inventario'!$F$6:$F$305,MATCH($D388,'Ejemplo inventario'!$A$6:$A$305,0)),$I388=INDEX('Ejemplo inventario'!$H$6:$H$305,MATCH($D388,'Ejemplo inventario'!$A$6:$A$305,0))),"Autorizado en la ficha","Otra persona")))))</f>
        <v/>
      </c>
      <c r="K388" s="11" t="n"/>
      <c r="L388" s="11" t="n"/>
      <c r="M388" s="11" t="n"/>
      <c r="N388" s="11" t="n"/>
      <c r="O388" s="14">
        <f>IF($D388="","",IF($J388="Bicicleta no registrada","Revisar: bicicleta sin ficha en el inventario",IF($G388="Salida no permitida","Revisar: intento de salida sin autorización (no salió)",IF($G388&lt;&gt;"Sale","",IF($J388="Propietario","",IF($J388="Autorizado en la ficha","Informativa: sale con un autorizado de la ficha",IF(OR($K388="Sí, por citófono o llamada",$K388="Sí, por escrito"),"Informativa: sale con otra persona, autorizada por el propietario",IF($J388="Sin documento","Revisar: sale sin documento y sin autorización","Revisar: sale con otra persona sin autorización del propietario"))))))))</f>
        <v/>
      </c>
      <c r="P388" s="14">
        <f>IF($O388="","",COUNTIF($O$7:$O388,"?*"))</f>
        <v/>
      </c>
    </row>
    <row r="389" ht="18" customHeight="1">
      <c r="A389" s="14">
        <f>IF(AND($B389="",$D389=""),"",ROW()-6)</f>
        <v/>
      </c>
      <c r="B389" s="13" t="n"/>
      <c r="C389" s="15" t="n"/>
      <c r="D389" s="11" t="n"/>
      <c r="E389" s="14">
        <f>IF($D389="","",IFERROR(INDEX('Ejemplo inventario'!$B$6:$B$305,MATCH($D389,'Ejemplo inventario'!$A$6:$A$305,0)),"Sin ficha"))</f>
        <v/>
      </c>
      <c r="F389" s="14">
        <f>IF($D389="","",IFERROR(INDEX('Ejemplo inventario'!$C$6:$C$305,MATCH($D389,'Ejemplo inventario'!$A$6:$A$305,0)),"Sin ficha"))</f>
        <v/>
      </c>
      <c r="G389" s="11" t="n"/>
      <c r="H389" s="11" t="n"/>
      <c r="I389" s="12" t="n"/>
      <c r="J389" s="14">
        <f>IF($D389="","",IF(ISNA(MATCH($D389,'Ejemplo inventario'!$A$6:$A$305,0)),"Bicicleta no registrada",IF($I389="","Sin documento",IF($I389=INDEX('Ejemplo inventario'!$D$6:$D$305,MATCH($D389,'Ejemplo inventario'!$A$6:$A$305,0)),"Propietario",IF(OR($I389=INDEX('Ejemplo inventario'!$F$6:$F$305,MATCH($D389,'Ejemplo inventario'!$A$6:$A$305,0)),$I389=INDEX('Ejemplo inventario'!$H$6:$H$305,MATCH($D389,'Ejemplo inventario'!$A$6:$A$305,0))),"Autorizado en la ficha","Otra persona")))))</f>
        <v/>
      </c>
      <c r="K389" s="11" t="n"/>
      <c r="L389" s="11" t="n"/>
      <c r="M389" s="11" t="n"/>
      <c r="N389" s="11" t="n"/>
      <c r="O389" s="14">
        <f>IF($D389="","",IF($J389="Bicicleta no registrada","Revisar: bicicleta sin ficha en el inventario",IF($G389="Salida no permitida","Revisar: intento de salida sin autorización (no salió)",IF($G389&lt;&gt;"Sale","",IF($J389="Propietario","",IF($J389="Autorizado en la ficha","Informativa: sale con un autorizado de la ficha",IF(OR($K389="Sí, por citófono o llamada",$K389="Sí, por escrito"),"Informativa: sale con otra persona, autorizada por el propietario",IF($J389="Sin documento","Revisar: sale sin documento y sin autorización","Revisar: sale con otra persona sin autorización del propietario"))))))))</f>
        <v/>
      </c>
      <c r="P389" s="14">
        <f>IF($O389="","",COUNTIF($O$7:$O389,"?*"))</f>
        <v/>
      </c>
    </row>
    <row r="390" ht="18" customHeight="1">
      <c r="A390" s="14">
        <f>IF(AND($B390="",$D390=""),"",ROW()-6)</f>
        <v/>
      </c>
      <c r="B390" s="13" t="n"/>
      <c r="C390" s="15" t="n"/>
      <c r="D390" s="11" t="n"/>
      <c r="E390" s="14">
        <f>IF($D390="","",IFERROR(INDEX('Ejemplo inventario'!$B$6:$B$305,MATCH($D390,'Ejemplo inventario'!$A$6:$A$305,0)),"Sin ficha"))</f>
        <v/>
      </c>
      <c r="F390" s="14">
        <f>IF($D390="","",IFERROR(INDEX('Ejemplo inventario'!$C$6:$C$305,MATCH($D390,'Ejemplo inventario'!$A$6:$A$305,0)),"Sin ficha"))</f>
        <v/>
      </c>
      <c r="G390" s="11" t="n"/>
      <c r="H390" s="11" t="n"/>
      <c r="I390" s="12" t="n"/>
      <c r="J390" s="14">
        <f>IF($D390="","",IF(ISNA(MATCH($D390,'Ejemplo inventario'!$A$6:$A$305,0)),"Bicicleta no registrada",IF($I390="","Sin documento",IF($I390=INDEX('Ejemplo inventario'!$D$6:$D$305,MATCH($D390,'Ejemplo inventario'!$A$6:$A$305,0)),"Propietario",IF(OR($I390=INDEX('Ejemplo inventario'!$F$6:$F$305,MATCH($D390,'Ejemplo inventario'!$A$6:$A$305,0)),$I390=INDEX('Ejemplo inventario'!$H$6:$H$305,MATCH($D390,'Ejemplo inventario'!$A$6:$A$305,0))),"Autorizado en la ficha","Otra persona")))))</f>
        <v/>
      </c>
      <c r="K390" s="11" t="n"/>
      <c r="L390" s="11" t="n"/>
      <c r="M390" s="11" t="n"/>
      <c r="N390" s="11" t="n"/>
      <c r="O390" s="14">
        <f>IF($D390="","",IF($J390="Bicicleta no registrada","Revisar: bicicleta sin ficha en el inventario",IF($G390="Salida no permitida","Revisar: intento de salida sin autorización (no salió)",IF($G390&lt;&gt;"Sale","",IF($J390="Propietario","",IF($J390="Autorizado en la ficha","Informativa: sale con un autorizado de la ficha",IF(OR($K390="Sí, por citófono o llamada",$K390="Sí, por escrito"),"Informativa: sale con otra persona, autorizada por el propietario",IF($J390="Sin documento","Revisar: sale sin documento y sin autorización","Revisar: sale con otra persona sin autorización del propietario"))))))))</f>
        <v/>
      </c>
      <c r="P390" s="14">
        <f>IF($O390="","",COUNTIF($O$7:$O390,"?*"))</f>
        <v/>
      </c>
    </row>
    <row r="391" ht="18" customHeight="1">
      <c r="A391" s="14">
        <f>IF(AND($B391="",$D391=""),"",ROW()-6)</f>
        <v/>
      </c>
      <c r="B391" s="13" t="n"/>
      <c r="C391" s="15" t="n"/>
      <c r="D391" s="11" t="n"/>
      <c r="E391" s="14">
        <f>IF($D391="","",IFERROR(INDEX('Ejemplo inventario'!$B$6:$B$305,MATCH($D391,'Ejemplo inventario'!$A$6:$A$305,0)),"Sin ficha"))</f>
        <v/>
      </c>
      <c r="F391" s="14">
        <f>IF($D391="","",IFERROR(INDEX('Ejemplo inventario'!$C$6:$C$305,MATCH($D391,'Ejemplo inventario'!$A$6:$A$305,0)),"Sin ficha"))</f>
        <v/>
      </c>
      <c r="G391" s="11" t="n"/>
      <c r="H391" s="11" t="n"/>
      <c r="I391" s="12" t="n"/>
      <c r="J391" s="14">
        <f>IF($D391="","",IF(ISNA(MATCH($D391,'Ejemplo inventario'!$A$6:$A$305,0)),"Bicicleta no registrada",IF($I391="","Sin documento",IF($I391=INDEX('Ejemplo inventario'!$D$6:$D$305,MATCH($D391,'Ejemplo inventario'!$A$6:$A$305,0)),"Propietario",IF(OR($I391=INDEX('Ejemplo inventario'!$F$6:$F$305,MATCH($D391,'Ejemplo inventario'!$A$6:$A$305,0)),$I391=INDEX('Ejemplo inventario'!$H$6:$H$305,MATCH($D391,'Ejemplo inventario'!$A$6:$A$305,0))),"Autorizado en la ficha","Otra persona")))))</f>
        <v/>
      </c>
      <c r="K391" s="11" t="n"/>
      <c r="L391" s="11" t="n"/>
      <c r="M391" s="11" t="n"/>
      <c r="N391" s="11" t="n"/>
      <c r="O391" s="14">
        <f>IF($D391="","",IF($J391="Bicicleta no registrada","Revisar: bicicleta sin ficha en el inventario",IF($G391="Salida no permitida","Revisar: intento de salida sin autorización (no salió)",IF($G391&lt;&gt;"Sale","",IF($J391="Propietario","",IF($J391="Autorizado en la ficha","Informativa: sale con un autorizado de la ficha",IF(OR($K391="Sí, por citófono o llamada",$K391="Sí, por escrito"),"Informativa: sale con otra persona, autorizada por el propietario",IF($J391="Sin documento","Revisar: sale sin documento y sin autorización","Revisar: sale con otra persona sin autorización del propietario"))))))))</f>
        <v/>
      </c>
      <c r="P391" s="14">
        <f>IF($O391="","",COUNTIF($O$7:$O391,"?*"))</f>
        <v/>
      </c>
    </row>
    <row r="392" ht="18" customHeight="1">
      <c r="A392" s="14">
        <f>IF(AND($B392="",$D392=""),"",ROW()-6)</f>
        <v/>
      </c>
      <c r="B392" s="13" t="n"/>
      <c r="C392" s="15" t="n"/>
      <c r="D392" s="11" t="n"/>
      <c r="E392" s="14">
        <f>IF($D392="","",IFERROR(INDEX('Ejemplo inventario'!$B$6:$B$305,MATCH($D392,'Ejemplo inventario'!$A$6:$A$305,0)),"Sin ficha"))</f>
        <v/>
      </c>
      <c r="F392" s="14">
        <f>IF($D392="","",IFERROR(INDEX('Ejemplo inventario'!$C$6:$C$305,MATCH($D392,'Ejemplo inventario'!$A$6:$A$305,0)),"Sin ficha"))</f>
        <v/>
      </c>
      <c r="G392" s="11" t="n"/>
      <c r="H392" s="11" t="n"/>
      <c r="I392" s="12" t="n"/>
      <c r="J392" s="14">
        <f>IF($D392="","",IF(ISNA(MATCH($D392,'Ejemplo inventario'!$A$6:$A$305,0)),"Bicicleta no registrada",IF($I392="","Sin documento",IF($I392=INDEX('Ejemplo inventario'!$D$6:$D$305,MATCH($D392,'Ejemplo inventario'!$A$6:$A$305,0)),"Propietario",IF(OR($I392=INDEX('Ejemplo inventario'!$F$6:$F$305,MATCH($D392,'Ejemplo inventario'!$A$6:$A$305,0)),$I392=INDEX('Ejemplo inventario'!$H$6:$H$305,MATCH($D392,'Ejemplo inventario'!$A$6:$A$305,0))),"Autorizado en la ficha","Otra persona")))))</f>
        <v/>
      </c>
      <c r="K392" s="11" t="n"/>
      <c r="L392" s="11" t="n"/>
      <c r="M392" s="11" t="n"/>
      <c r="N392" s="11" t="n"/>
      <c r="O392" s="14">
        <f>IF($D392="","",IF($J392="Bicicleta no registrada","Revisar: bicicleta sin ficha en el inventario",IF($G392="Salida no permitida","Revisar: intento de salida sin autorización (no salió)",IF($G392&lt;&gt;"Sale","",IF($J392="Propietario","",IF($J392="Autorizado en la ficha","Informativa: sale con un autorizado de la ficha",IF(OR($K392="Sí, por citófono o llamada",$K392="Sí, por escrito"),"Informativa: sale con otra persona, autorizada por el propietario",IF($J392="Sin documento","Revisar: sale sin documento y sin autorización","Revisar: sale con otra persona sin autorización del propietario"))))))))</f>
        <v/>
      </c>
      <c r="P392" s="14">
        <f>IF($O392="","",COUNTIF($O$7:$O392,"?*"))</f>
        <v/>
      </c>
    </row>
    <row r="393" ht="18" customHeight="1">
      <c r="A393" s="14">
        <f>IF(AND($B393="",$D393=""),"",ROW()-6)</f>
        <v/>
      </c>
      <c r="B393" s="13" t="n"/>
      <c r="C393" s="15" t="n"/>
      <c r="D393" s="11" t="n"/>
      <c r="E393" s="14">
        <f>IF($D393="","",IFERROR(INDEX('Ejemplo inventario'!$B$6:$B$305,MATCH($D393,'Ejemplo inventario'!$A$6:$A$305,0)),"Sin ficha"))</f>
        <v/>
      </c>
      <c r="F393" s="14">
        <f>IF($D393="","",IFERROR(INDEX('Ejemplo inventario'!$C$6:$C$305,MATCH($D393,'Ejemplo inventario'!$A$6:$A$305,0)),"Sin ficha"))</f>
        <v/>
      </c>
      <c r="G393" s="11" t="n"/>
      <c r="H393" s="11" t="n"/>
      <c r="I393" s="12" t="n"/>
      <c r="J393" s="14">
        <f>IF($D393="","",IF(ISNA(MATCH($D393,'Ejemplo inventario'!$A$6:$A$305,0)),"Bicicleta no registrada",IF($I393="","Sin documento",IF($I393=INDEX('Ejemplo inventario'!$D$6:$D$305,MATCH($D393,'Ejemplo inventario'!$A$6:$A$305,0)),"Propietario",IF(OR($I393=INDEX('Ejemplo inventario'!$F$6:$F$305,MATCH($D393,'Ejemplo inventario'!$A$6:$A$305,0)),$I393=INDEX('Ejemplo inventario'!$H$6:$H$305,MATCH($D393,'Ejemplo inventario'!$A$6:$A$305,0))),"Autorizado en la ficha","Otra persona")))))</f>
        <v/>
      </c>
      <c r="K393" s="11" t="n"/>
      <c r="L393" s="11" t="n"/>
      <c r="M393" s="11" t="n"/>
      <c r="N393" s="11" t="n"/>
      <c r="O393" s="14">
        <f>IF($D393="","",IF($J393="Bicicleta no registrada","Revisar: bicicleta sin ficha en el inventario",IF($G393="Salida no permitida","Revisar: intento de salida sin autorización (no salió)",IF($G393&lt;&gt;"Sale","",IF($J393="Propietario","",IF($J393="Autorizado en la ficha","Informativa: sale con un autorizado de la ficha",IF(OR($K393="Sí, por citófono o llamada",$K393="Sí, por escrito"),"Informativa: sale con otra persona, autorizada por el propietario",IF($J393="Sin documento","Revisar: sale sin documento y sin autorización","Revisar: sale con otra persona sin autorización del propietario"))))))))</f>
        <v/>
      </c>
      <c r="P393" s="14">
        <f>IF($O393="","",COUNTIF($O$7:$O393,"?*"))</f>
        <v/>
      </c>
    </row>
    <row r="394" ht="18" customHeight="1">
      <c r="A394" s="14">
        <f>IF(AND($B394="",$D394=""),"",ROW()-6)</f>
        <v/>
      </c>
      <c r="B394" s="13" t="n"/>
      <c r="C394" s="15" t="n"/>
      <c r="D394" s="11" t="n"/>
      <c r="E394" s="14">
        <f>IF($D394="","",IFERROR(INDEX('Ejemplo inventario'!$B$6:$B$305,MATCH($D394,'Ejemplo inventario'!$A$6:$A$305,0)),"Sin ficha"))</f>
        <v/>
      </c>
      <c r="F394" s="14">
        <f>IF($D394="","",IFERROR(INDEX('Ejemplo inventario'!$C$6:$C$305,MATCH($D394,'Ejemplo inventario'!$A$6:$A$305,0)),"Sin ficha"))</f>
        <v/>
      </c>
      <c r="G394" s="11" t="n"/>
      <c r="H394" s="11" t="n"/>
      <c r="I394" s="12" t="n"/>
      <c r="J394" s="14">
        <f>IF($D394="","",IF(ISNA(MATCH($D394,'Ejemplo inventario'!$A$6:$A$305,0)),"Bicicleta no registrada",IF($I394="","Sin documento",IF($I394=INDEX('Ejemplo inventario'!$D$6:$D$305,MATCH($D394,'Ejemplo inventario'!$A$6:$A$305,0)),"Propietario",IF(OR($I394=INDEX('Ejemplo inventario'!$F$6:$F$305,MATCH($D394,'Ejemplo inventario'!$A$6:$A$305,0)),$I394=INDEX('Ejemplo inventario'!$H$6:$H$305,MATCH($D394,'Ejemplo inventario'!$A$6:$A$305,0))),"Autorizado en la ficha","Otra persona")))))</f>
        <v/>
      </c>
      <c r="K394" s="11" t="n"/>
      <c r="L394" s="11" t="n"/>
      <c r="M394" s="11" t="n"/>
      <c r="N394" s="11" t="n"/>
      <c r="O394" s="14">
        <f>IF($D394="","",IF($J394="Bicicleta no registrada","Revisar: bicicleta sin ficha en el inventario",IF($G394="Salida no permitida","Revisar: intento de salida sin autorización (no salió)",IF($G394&lt;&gt;"Sale","",IF($J394="Propietario","",IF($J394="Autorizado en la ficha","Informativa: sale con un autorizado de la ficha",IF(OR($K394="Sí, por citófono o llamada",$K394="Sí, por escrito"),"Informativa: sale con otra persona, autorizada por el propietario",IF($J394="Sin documento","Revisar: sale sin documento y sin autorización","Revisar: sale con otra persona sin autorización del propietario"))))))))</f>
        <v/>
      </c>
      <c r="P394" s="14">
        <f>IF($O394="","",COUNTIF($O$7:$O394,"?*"))</f>
        <v/>
      </c>
    </row>
    <row r="395" ht="18" customHeight="1">
      <c r="A395" s="14">
        <f>IF(AND($B395="",$D395=""),"",ROW()-6)</f>
        <v/>
      </c>
      <c r="B395" s="13" t="n"/>
      <c r="C395" s="15" t="n"/>
      <c r="D395" s="11" t="n"/>
      <c r="E395" s="14">
        <f>IF($D395="","",IFERROR(INDEX('Ejemplo inventario'!$B$6:$B$305,MATCH($D395,'Ejemplo inventario'!$A$6:$A$305,0)),"Sin ficha"))</f>
        <v/>
      </c>
      <c r="F395" s="14">
        <f>IF($D395="","",IFERROR(INDEX('Ejemplo inventario'!$C$6:$C$305,MATCH($D395,'Ejemplo inventario'!$A$6:$A$305,0)),"Sin ficha"))</f>
        <v/>
      </c>
      <c r="G395" s="11" t="n"/>
      <c r="H395" s="11" t="n"/>
      <c r="I395" s="12" t="n"/>
      <c r="J395" s="14">
        <f>IF($D395="","",IF(ISNA(MATCH($D395,'Ejemplo inventario'!$A$6:$A$305,0)),"Bicicleta no registrada",IF($I395="","Sin documento",IF($I395=INDEX('Ejemplo inventario'!$D$6:$D$305,MATCH($D395,'Ejemplo inventario'!$A$6:$A$305,0)),"Propietario",IF(OR($I395=INDEX('Ejemplo inventario'!$F$6:$F$305,MATCH($D395,'Ejemplo inventario'!$A$6:$A$305,0)),$I395=INDEX('Ejemplo inventario'!$H$6:$H$305,MATCH($D395,'Ejemplo inventario'!$A$6:$A$305,0))),"Autorizado en la ficha","Otra persona")))))</f>
        <v/>
      </c>
      <c r="K395" s="11" t="n"/>
      <c r="L395" s="11" t="n"/>
      <c r="M395" s="11" t="n"/>
      <c r="N395" s="11" t="n"/>
      <c r="O395" s="14">
        <f>IF($D395="","",IF($J395="Bicicleta no registrada","Revisar: bicicleta sin ficha en el inventario",IF($G395="Salida no permitida","Revisar: intento de salida sin autorización (no salió)",IF($G395&lt;&gt;"Sale","",IF($J395="Propietario","",IF($J395="Autorizado en la ficha","Informativa: sale con un autorizado de la ficha",IF(OR($K395="Sí, por citófono o llamada",$K395="Sí, por escrito"),"Informativa: sale con otra persona, autorizada por el propietario",IF($J395="Sin documento","Revisar: sale sin documento y sin autorización","Revisar: sale con otra persona sin autorización del propietario"))))))))</f>
        <v/>
      </c>
      <c r="P395" s="14">
        <f>IF($O395="","",COUNTIF($O$7:$O395,"?*"))</f>
        <v/>
      </c>
    </row>
    <row r="396" ht="18" customHeight="1">
      <c r="A396" s="14">
        <f>IF(AND($B396="",$D396=""),"",ROW()-6)</f>
        <v/>
      </c>
      <c r="B396" s="13" t="n"/>
      <c r="C396" s="15" t="n"/>
      <c r="D396" s="11" t="n"/>
      <c r="E396" s="14">
        <f>IF($D396="","",IFERROR(INDEX('Ejemplo inventario'!$B$6:$B$305,MATCH($D396,'Ejemplo inventario'!$A$6:$A$305,0)),"Sin ficha"))</f>
        <v/>
      </c>
      <c r="F396" s="14">
        <f>IF($D396="","",IFERROR(INDEX('Ejemplo inventario'!$C$6:$C$305,MATCH($D396,'Ejemplo inventario'!$A$6:$A$305,0)),"Sin ficha"))</f>
        <v/>
      </c>
      <c r="G396" s="11" t="n"/>
      <c r="H396" s="11" t="n"/>
      <c r="I396" s="12" t="n"/>
      <c r="J396" s="14">
        <f>IF($D396="","",IF(ISNA(MATCH($D396,'Ejemplo inventario'!$A$6:$A$305,0)),"Bicicleta no registrada",IF($I396="","Sin documento",IF($I396=INDEX('Ejemplo inventario'!$D$6:$D$305,MATCH($D396,'Ejemplo inventario'!$A$6:$A$305,0)),"Propietario",IF(OR($I396=INDEX('Ejemplo inventario'!$F$6:$F$305,MATCH($D396,'Ejemplo inventario'!$A$6:$A$305,0)),$I396=INDEX('Ejemplo inventario'!$H$6:$H$305,MATCH($D396,'Ejemplo inventario'!$A$6:$A$305,0))),"Autorizado en la ficha","Otra persona")))))</f>
        <v/>
      </c>
      <c r="K396" s="11" t="n"/>
      <c r="L396" s="11" t="n"/>
      <c r="M396" s="11" t="n"/>
      <c r="N396" s="11" t="n"/>
      <c r="O396" s="14">
        <f>IF($D396="","",IF($J396="Bicicleta no registrada","Revisar: bicicleta sin ficha en el inventario",IF($G396="Salida no permitida","Revisar: intento de salida sin autorización (no salió)",IF($G396&lt;&gt;"Sale","",IF($J396="Propietario","",IF($J396="Autorizado en la ficha","Informativa: sale con un autorizado de la ficha",IF(OR($K396="Sí, por citófono o llamada",$K396="Sí, por escrito"),"Informativa: sale con otra persona, autorizada por el propietario",IF($J396="Sin documento","Revisar: sale sin documento y sin autorización","Revisar: sale con otra persona sin autorización del propietario"))))))))</f>
        <v/>
      </c>
      <c r="P396" s="14">
        <f>IF($O396="","",COUNTIF($O$7:$O396,"?*"))</f>
        <v/>
      </c>
    </row>
    <row r="397" ht="18" customHeight="1">
      <c r="A397" s="14">
        <f>IF(AND($B397="",$D397=""),"",ROW()-6)</f>
        <v/>
      </c>
      <c r="B397" s="13" t="n"/>
      <c r="C397" s="15" t="n"/>
      <c r="D397" s="11" t="n"/>
      <c r="E397" s="14">
        <f>IF($D397="","",IFERROR(INDEX('Ejemplo inventario'!$B$6:$B$305,MATCH($D397,'Ejemplo inventario'!$A$6:$A$305,0)),"Sin ficha"))</f>
        <v/>
      </c>
      <c r="F397" s="14">
        <f>IF($D397="","",IFERROR(INDEX('Ejemplo inventario'!$C$6:$C$305,MATCH($D397,'Ejemplo inventario'!$A$6:$A$305,0)),"Sin ficha"))</f>
        <v/>
      </c>
      <c r="G397" s="11" t="n"/>
      <c r="H397" s="11" t="n"/>
      <c r="I397" s="12" t="n"/>
      <c r="J397" s="14">
        <f>IF($D397="","",IF(ISNA(MATCH($D397,'Ejemplo inventario'!$A$6:$A$305,0)),"Bicicleta no registrada",IF($I397="","Sin documento",IF($I397=INDEX('Ejemplo inventario'!$D$6:$D$305,MATCH($D397,'Ejemplo inventario'!$A$6:$A$305,0)),"Propietario",IF(OR($I397=INDEX('Ejemplo inventario'!$F$6:$F$305,MATCH($D397,'Ejemplo inventario'!$A$6:$A$305,0)),$I397=INDEX('Ejemplo inventario'!$H$6:$H$305,MATCH($D397,'Ejemplo inventario'!$A$6:$A$305,0))),"Autorizado en la ficha","Otra persona")))))</f>
        <v/>
      </c>
      <c r="K397" s="11" t="n"/>
      <c r="L397" s="11" t="n"/>
      <c r="M397" s="11" t="n"/>
      <c r="N397" s="11" t="n"/>
      <c r="O397" s="14">
        <f>IF($D397="","",IF($J397="Bicicleta no registrada","Revisar: bicicleta sin ficha en el inventario",IF($G397="Salida no permitida","Revisar: intento de salida sin autorización (no salió)",IF($G397&lt;&gt;"Sale","",IF($J397="Propietario","",IF($J397="Autorizado en la ficha","Informativa: sale con un autorizado de la ficha",IF(OR($K397="Sí, por citófono o llamada",$K397="Sí, por escrito"),"Informativa: sale con otra persona, autorizada por el propietario",IF($J397="Sin documento","Revisar: sale sin documento y sin autorización","Revisar: sale con otra persona sin autorización del propietario"))))))))</f>
        <v/>
      </c>
      <c r="P397" s="14">
        <f>IF($O397="","",COUNTIF($O$7:$O397,"?*"))</f>
        <v/>
      </c>
    </row>
    <row r="398" ht="18" customHeight="1">
      <c r="A398" s="14">
        <f>IF(AND($B398="",$D398=""),"",ROW()-6)</f>
        <v/>
      </c>
      <c r="B398" s="13" t="n"/>
      <c r="C398" s="15" t="n"/>
      <c r="D398" s="11" t="n"/>
      <c r="E398" s="14">
        <f>IF($D398="","",IFERROR(INDEX('Ejemplo inventario'!$B$6:$B$305,MATCH($D398,'Ejemplo inventario'!$A$6:$A$305,0)),"Sin ficha"))</f>
        <v/>
      </c>
      <c r="F398" s="14">
        <f>IF($D398="","",IFERROR(INDEX('Ejemplo inventario'!$C$6:$C$305,MATCH($D398,'Ejemplo inventario'!$A$6:$A$305,0)),"Sin ficha"))</f>
        <v/>
      </c>
      <c r="G398" s="11" t="n"/>
      <c r="H398" s="11" t="n"/>
      <c r="I398" s="12" t="n"/>
      <c r="J398" s="14">
        <f>IF($D398="","",IF(ISNA(MATCH($D398,'Ejemplo inventario'!$A$6:$A$305,0)),"Bicicleta no registrada",IF($I398="","Sin documento",IF($I398=INDEX('Ejemplo inventario'!$D$6:$D$305,MATCH($D398,'Ejemplo inventario'!$A$6:$A$305,0)),"Propietario",IF(OR($I398=INDEX('Ejemplo inventario'!$F$6:$F$305,MATCH($D398,'Ejemplo inventario'!$A$6:$A$305,0)),$I398=INDEX('Ejemplo inventario'!$H$6:$H$305,MATCH($D398,'Ejemplo inventario'!$A$6:$A$305,0))),"Autorizado en la ficha","Otra persona")))))</f>
        <v/>
      </c>
      <c r="K398" s="11" t="n"/>
      <c r="L398" s="11" t="n"/>
      <c r="M398" s="11" t="n"/>
      <c r="N398" s="11" t="n"/>
      <c r="O398" s="14">
        <f>IF($D398="","",IF($J398="Bicicleta no registrada","Revisar: bicicleta sin ficha en el inventario",IF($G398="Salida no permitida","Revisar: intento de salida sin autorización (no salió)",IF($G398&lt;&gt;"Sale","",IF($J398="Propietario","",IF($J398="Autorizado en la ficha","Informativa: sale con un autorizado de la ficha",IF(OR($K398="Sí, por citófono o llamada",$K398="Sí, por escrito"),"Informativa: sale con otra persona, autorizada por el propietario",IF($J398="Sin documento","Revisar: sale sin documento y sin autorización","Revisar: sale con otra persona sin autorización del propietario"))))))))</f>
        <v/>
      </c>
      <c r="P398" s="14">
        <f>IF($O398="","",COUNTIF($O$7:$O398,"?*"))</f>
        <v/>
      </c>
    </row>
    <row r="399" ht="18" customHeight="1">
      <c r="A399" s="14">
        <f>IF(AND($B399="",$D399=""),"",ROW()-6)</f>
        <v/>
      </c>
      <c r="B399" s="13" t="n"/>
      <c r="C399" s="15" t="n"/>
      <c r="D399" s="11" t="n"/>
      <c r="E399" s="14">
        <f>IF($D399="","",IFERROR(INDEX('Ejemplo inventario'!$B$6:$B$305,MATCH($D399,'Ejemplo inventario'!$A$6:$A$305,0)),"Sin ficha"))</f>
        <v/>
      </c>
      <c r="F399" s="14">
        <f>IF($D399="","",IFERROR(INDEX('Ejemplo inventario'!$C$6:$C$305,MATCH($D399,'Ejemplo inventario'!$A$6:$A$305,0)),"Sin ficha"))</f>
        <v/>
      </c>
      <c r="G399" s="11" t="n"/>
      <c r="H399" s="11" t="n"/>
      <c r="I399" s="12" t="n"/>
      <c r="J399" s="14">
        <f>IF($D399="","",IF(ISNA(MATCH($D399,'Ejemplo inventario'!$A$6:$A$305,0)),"Bicicleta no registrada",IF($I399="","Sin documento",IF($I399=INDEX('Ejemplo inventario'!$D$6:$D$305,MATCH($D399,'Ejemplo inventario'!$A$6:$A$305,0)),"Propietario",IF(OR($I399=INDEX('Ejemplo inventario'!$F$6:$F$305,MATCH($D399,'Ejemplo inventario'!$A$6:$A$305,0)),$I399=INDEX('Ejemplo inventario'!$H$6:$H$305,MATCH($D399,'Ejemplo inventario'!$A$6:$A$305,0))),"Autorizado en la ficha","Otra persona")))))</f>
        <v/>
      </c>
      <c r="K399" s="11" t="n"/>
      <c r="L399" s="11" t="n"/>
      <c r="M399" s="11" t="n"/>
      <c r="N399" s="11" t="n"/>
      <c r="O399" s="14">
        <f>IF($D399="","",IF($J399="Bicicleta no registrada","Revisar: bicicleta sin ficha en el inventario",IF($G399="Salida no permitida","Revisar: intento de salida sin autorización (no salió)",IF($G399&lt;&gt;"Sale","",IF($J399="Propietario","",IF($J399="Autorizado en la ficha","Informativa: sale con un autorizado de la ficha",IF(OR($K399="Sí, por citófono o llamada",$K399="Sí, por escrito"),"Informativa: sale con otra persona, autorizada por el propietario",IF($J399="Sin documento","Revisar: sale sin documento y sin autorización","Revisar: sale con otra persona sin autorización del propietario"))))))))</f>
        <v/>
      </c>
      <c r="P399" s="14">
        <f>IF($O399="","",COUNTIF($O$7:$O399,"?*"))</f>
        <v/>
      </c>
    </row>
    <row r="400" ht="18" customHeight="1">
      <c r="A400" s="14">
        <f>IF(AND($B400="",$D400=""),"",ROW()-6)</f>
        <v/>
      </c>
      <c r="B400" s="13" t="n"/>
      <c r="C400" s="15" t="n"/>
      <c r="D400" s="11" t="n"/>
      <c r="E400" s="14">
        <f>IF($D400="","",IFERROR(INDEX('Ejemplo inventario'!$B$6:$B$305,MATCH($D400,'Ejemplo inventario'!$A$6:$A$305,0)),"Sin ficha"))</f>
        <v/>
      </c>
      <c r="F400" s="14">
        <f>IF($D400="","",IFERROR(INDEX('Ejemplo inventario'!$C$6:$C$305,MATCH($D400,'Ejemplo inventario'!$A$6:$A$305,0)),"Sin ficha"))</f>
        <v/>
      </c>
      <c r="G400" s="11" t="n"/>
      <c r="H400" s="11" t="n"/>
      <c r="I400" s="12" t="n"/>
      <c r="J400" s="14">
        <f>IF($D400="","",IF(ISNA(MATCH($D400,'Ejemplo inventario'!$A$6:$A$305,0)),"Bicicleta no registrada",IF($I400="","Sin documento",IF($I400=INDEX('Ejemplo inventario'!$D$6:$D$305,MATCH($D400,'Ejemplo inventario'!$A$6:$A$305,0)),"Propietario",IF(OR($I400=INDEX('Ejemplo inventario'!$F$6:$F$305,MATCH($D400,'Ejemplo inventario'!$A$6:$A$305,0)),$I400=INDEX('Ejemplo inventario'!$H$6:$H$305,MATCH($D400,'Ejemplo inventario'!$A$6:$A$305,0))),"Autorizado en la ficha","Otra persona")))))</f>
        <v/>
      </c>
      <c r="K400" s="11" t="n"/>
      <c r="L400" s="11" t="n"/>
      <c r="M400" s="11" t="n"/>
      <c r="N400" s="11" t="n"/>
      <c r="O400" s="14">
        <f>IF($D400="","",IF($J400="Bicicleta no registrada","Revisar: bicicleta sin ficha en el inventario",IF($G400="Salida no permitida","Revisar: intento de salida sin autorización (no salió)",IF($G400&lt;&gt;"Sale","",IF($J400="Propietario","",IF($J400="Autorizado en la ficha","Informativa: sale con un autorizado de la ficha",IF(OR($K400="Sí, por citófono o llamada",$K400="Sí, por escrito"),"Informativa: sale con otra persona, autorizada por el propietario",IF($J400="Sin documento","Revisar: sale sin documento y sin autorización","Revisar: sale con otra persona sin autorización del propietario"))))))))</f>
        <v/>
      </c>
      <c r="P400" s="14">
        <f>IF($O400="","",COUNTIF($O$7:$O400,"?*"))</f>
        <v/>
      </c>
    </row>
    <row r="401" ht="18" customHeight="1">
      <c r="A401" s="14">
        <f>IF(AND($B401="",$D401=""),"",ROW()-6)</f>
        <v/>
      </c>
      <c r="B401" s="13" t="n"/>
      <c r="C401" s="15" t="n"/>
      <c r="D401" s="11" t="n"/>
      <c r="E401" s="14">
        <f>IF($D401="","",IFERROR(INDEX('Ejemplo inventario'!$B$6:$B$305,MATCH($D401,'Ejemplo inventario'!$A$6:$A$305,0)),"Sin ficha"))</f>
        <v/>
      </c>
      <c r="F401" s="14">
        <f>IF($D401="","",IFERROR(INDEX('Ejemplo inventario'!$C$6:$C$305,MATCH($D401,'Ejemplo inventario'!$A$6:$A$305,0)),"Sin ficha"))</f>
        <v/>
      </c>
      <c r="G401" s="11" t="n"/>
      <c r="H401" s="11" t="n"/>
      <c r="I401" s="12" t="n"/>
      <c r="J401" s="14">
        <f>IF($D401="","",IF(ISNA(MATCH($D401,'Ejemplo inventario'!$A$6:$A$305,0)),"Bicicleta no registrada",IF($I401="","Sin documento",IF($I401=INDEX('Ejemplo inventario'!$D$6:$D$305,MATCH($D401,'Ejemplo inventario'!$A$6:$A$305,0)),"Propietario",IF(OR($I401=INDEX('Ejemplo inventario'!$F$6:$F$305,MATCH($D401,'Ejemplo inventario'!$A$6:$A$305,0)),$I401=INDEX('Ejemplo inventario'!$H$6:$H$305,MATCH($D401,'Ejemplo inventario'!$A$6:$A$305,0))),"Autorizado en la ficha","Otra persona")))))</f>
        <v/>
      </c>
      <c r="K401" s="11" t="n"/>
      <c r="L401" s="11" t="n"/>
      <c r="M401" s="11" t="n"/>
      <c r="N401" s="11" t="n"/>
      <c r="O401" s="14">
        <f>IF($D401="","",IF($J401="Bicicleta no registrada","Revisar: bicicleta sin ficha en el inventario",IF($G401="Salida no permitida","Revisar: intento de salida sin autorización (no salió)",IF($G401&lt;&gt;"Sale","",IF($J401="Propietario","",IF($J401="Autorizado en la ficha","Informativa: sale con un autorizado de la ficha",IF(OR($K401="Sí, por citófono o llamada",$K401="Sí, por escrito"),"Informativa: sale con otra persona, autorizada por el propietario",IF($J401="Sin documento","Revisar: sale sin documento y sin autorización","Revisar: sale con otra persona sin autorización del propietario"))))))))</f>
        <v/>
      </c>
      <c r="P401" s="14">
        <f>IF($O401="","",COUNTIF($O$7:$O401,"?*"))</f>
        <v/>
      </c>
    </row>
    <row r="402" ht="18" customHeight="1">
      <c r="A402" s="14">
        <f>IF(AND($B402="",$D402=""),"",ROW()-6)</f>
        <v/>
      </c>
      <c r="B402" s="13" t="n"/>
      <c r="C402" s="15" t="n"/>
      <c r="D402" s="11" t="n"/>
      <c r="E402" s="14">
        <f>IF($D402="","",IFERROR(INDEX('Ejemplo inventario'!$B$6:$B$305,MATCH($D402,'Ejemplo inventario'!$A$6:$A$305,0)),"Sin ficha"))</f>
        <v/>
      </c>
      <c r="F402" s="14">
        <f>IF($D402="","",IFERROR(INDEX('Ejemplo inventario'!$C$6:$C$305,MATCH($D402,'Ejemplo inventario'!$A$6:$A$305,0)),"Sin ficha"))</f>
        <v/>
      </c>
      <c r="G402" s="11" t="n"/>
      <c r="H402" s="11" t="n"/>
      <c r="I402" s="12" t="n"/>
      <c r="J402" s="14">
        <f>IF($D402="","",IF(ISNA(MATCH($D402,'Ejemplo inventario'!$A$6:$A$305,0)),"Bicicleta no registrada",IF($I402="","Sin documento",IF($I402=INDEX('Ejemplo inventario'!$D$6:$D$305,MATCH($D402,'Ejemplo inventario'!$A$6:$A$305,0)),"Propietario",IF(OR($I402=INDEX('Ejemplo inventario'!$F$6:$F$305,MATCH($D402,'Ejemplo inventario'!$A$6:$A$305,0)),$I402=INDEX('Ejemplo inventario'!$H$6:$H$305,MATCH($D402,'Ejemplo inventario'!$A$6:$A$305,0))),"Autorizado en la ficha","Otra persona")))))</f>
        <v/>
      </c>
      <c r="K402" s="11" t="n"/>
      <c r="L402" s="11" t="n"/>
      <c r="M402" s="11" t="n"/>
      <c r="N402" s="11" t="n"/>
      <c r="O402" s="14">
        <f>IF($D402="","",IF($J402="Bicicleta no registrada","Revisar: bicicleta sin ficha en el inventario",IF($G402="Salida no permitida","Revisar: intento de salida sin autorización (no salió)",IF($G402&lt;&gt;"Sale","",IF($J402="Propietario","",IF($J402="Autorizado en la ficha","Informativa: sale con un autorizado de la ficha",IF(OR($K402="Sí, por citófono o llamada",$K402="Sí, por escrito"),"Informativa: sale con otra persona, autorizada por el propietario",IF($J402="Sin documento","Revisar: sale sin documento y sin autorización","Revisar: sale con otra persona sin autorización del propietario"))))))))</f>
        <v/>
      </c>
      <c r="P402" s="14">
        <f>IF($O402="","",COUNTIF($O$7:$O402,"?*"))</f>
        <v/>
      </c>
    </row>
    <row r="403" ht="18" customHeight="1">
      <c r="A403" s="14">
        <f>IF(AND($B403="",$D403=""),"",ROW()-6)</f>
        <v/>
      </c>
      <c r="B403" s="13" t="n"/>
      <c r="C403" s="15" t="n"/>
      <c r="D403" s="11" t="n"/>
      <c r="E403" s="14">
        <f>IF($D403="","",IFERROR(INDEX('Ejemplo inventario'!$B$6:$B$305,MATCH($D403,'Ejemplo inventario'!$A$6:$A$305,0)),"Sin ficha"))</f>
        <v/>
      </c>
      <c r="F403" s="14">
        <f>IF($D403="","",IFERROR(INDEX('Ejemplo inventario'!$C$6:$C$305,MATCH($D403,'Ejemplo inventario'!$A$6:$A$305,0)),"Sin ficha"))</f>
        <v/>
      </c>
      <c r="G403" s="11" t="n"/>
      <c r="H403" s="11" t="n"/>
      <c r="I403" s="12" t="n"/>
      <c r="J403" s="14">
        <f>IF($D403="","",IF(ISNA(MATCH($D403,'Ejemplo inventario'!$A$6:$A$305,0)),"Bicicleta no registrada",IF($I403="","Sin documento",IF($I403=INDEX('Ejemplo inventario'!$D$6:$D$305,MATCH($D403,'Ejemplo inventario'!$A$6:$A$305,0)),"Propietario",IF(OR($I403=INDEX('Ejemplo inventario'!$F$6:$F$305,MATCH($D403,'Ejemplo inventario'!$A$6:$A$305,0)),$I403=INDEX('Ejemplo inventario'!$H$6:$H$305,MATCH($D403,'Ejemplo inventario'!$A$6:$A$305,0))),"Autorizado en la ficha","Otra persona")))))</f>
        <v/>
      </c>
      <c r="K403" s="11" t="n"/>
      <c r="L403" s="11" t="n"/>
      <c r="M403" s="11" t="n"/>
      <c r="N403" s="11" t="n"/>
      <c r="O403" s="14">
        <f>IF($D403="","",IF($J403="Bicicleta no registrada","Revisar: bicicleta sin ficha en el inventario",IF($G403="Salida no permitida","Revisar: intento de salida sin autorización (no salió)",IF($G403&lt;&gt;"Sale","",IF($J403="Propietario","",IF($J403="Autorizado en la ficha","Informativa: sale con un autorizado de la ficha",IF(OR($K403="Sí, por citófono o llamada",$K403="Sí, por escrito"),"Informativa: sale con otra persona, autorizada por el propietario",IF($J403="Sin documento","Revisar: sale sin documento y sin autorización","Revisar: sale con otra persona sin autorización del propietario"))))))))</f>
        <v/>
      </c>
      <c r="P403" s="14">
        <f>IF($O403="","",COUNTIF($O$7:$O403,"?*"))</f>
        <v/>
      </c>
    </row>
    <row r="404" ht="18" customHeight="1">
      <c r="A404" s="14">
        <f>IF(AND($B404="",$D404=""),"",ROW()-6)</f>
        <v/>
      </c>
      <c r="B404" s="13" t="n"/>
      <c r="C404" s="15" t="n"/>
      <c r="D404" s="11" t="n"/>
      <c r="E404" s="14">
        <f>IF($D404="","",IFERROR(INDEX('Ejemplo inventario'!$B$6:$B$305,MATCH($D404,'Ejemplo inventario'!$A$6:$A$305,0)),"Sin ficha"))</f>
        <v/>
      </c>
      <c r="F404" s="14">
        <f>IF($D404="","",IFERROR(INDEX('Ejemplo inventario'!$C$6:$C$305,MATCH($D404,'Ejemplo inventario'!$A$6:$A$305,0)),"Sin ficha"))</f>
        <v/>
      </c>
      <c r="G404" s="11" t="n"/>
      <c r="H404" s="11" t="n"/>
      <c r="I404" s="12" t="n"/>
      <c r="J404" s="14">
        <f>IF($D404="","",IF(ISNA(MATCH($D404,'Ejemplo inventario'!$A$6:$A$305,0)),"Bicicleta no registrada",IF($I404="","Sin documento",IF($I404=INDEX('Ejemplo inventario'!$D$6:$D$305,MATCH($D404,'Ejemplo inventario'!$A$6:$A$305,0)),"Propietario",IF(OR($I404=INDEX('Ejemplo inventario'!$F$6:$F$305,MATCH($D404,'Ejemplo inventario'!$A$6:$A$305,0)),$I404=INDEX('Ejemplo inventario'!$H$6:$H$305,MATCH($D404,'Ejemplo inventario'!$A$6:$A$305,0))),"Autorizado en la ficha","Otra persona")))))</f>
        <v/>
      </c>
      <c r="K404" s="11" t="n"/>
      <c r="L404" s="11" t="n"/>
      <c r="M404" s="11" t="n"/>
      <c r="N404" s="11" t="n"/>
      <c r="O404" s="14">
        <f>IF($D404="","",IF($J404="Bicicleta no registrada","Revisar: bicicleta sin ficha en el inventario",IF($G404="Salida no permitida","Revisar: intento de salida sin autorización (no salió)",IF($G404&lt;&gt;"Sale","",IF($J404="Propietario","",IF($J404="Autorizado en la ficha","Informativa: sale con un autorizado de la ficha",IF(OR($K404="Sí, por citófono o llamada",$K404="Sí, por escrito"),"Informativa: sale con otra persona, autorizada por el propietario",IF($J404="Sin documento","Revisar: sale sin documento y sin autorización","Revisar: sale con otra persona sin autorización del propietario"))))))))</f>
        <v/>
      </c>
      <c r="P404" s="14">
        <f>IF($O404="","",COUNTIF($O$7:$O404,"?*"))</f>
        <v/>
      </c>
    </row>
    <row r="405" ht="18" customHeight="1">
      <c r="A405" s="14">
        <f>IF(AND($B405="",$D405=""),"",ROW()-6)</f>
        <v/>
      </c>
      <c r="B405" s="13" t="n"/>
      <c r="C405" s="15" t="n"/>
      <c r="D405" s="11" t="n"/>
      <c r="E405" s="14">
        <f>IF($D405="","",IFERROR(INDEX('Ejemplo inventario'!$B$6:$B$305,MATCH($D405,'Ejemplo inventario'!$A$6:$A$305,0)),"Sin ficha"))</f>
        <v/>
      </c>
      <c r="F405" s="14">
        <f>IF($D405="","",IFERROR(INDEX('Ejemplo inventario'!$C$6:$C$305,MATCH($D405,'Ejemplo inventario'!$A$6:$A$305,0)),"Sin ficha"))</f>
        <v/>
      </c>
      <c r="G405" s="11" t="n"/>
      <c r="H405" s="11" t="n"/>
      <c r="I405" s="12" t="n"/>
      <c r="J405" s="14">
        <f>IF($D405="","",IF(ISNA(MATCH($D405,'Ejemplo inventario'!$A$6:$A$305,0)),"Bicicleta no registrada",IF($I405="","Sin documento",IF($I405=INDEX('Ejemplo inventario'!$D$6:$D$305,MATCH($D405,'Ejemplo inventario'!$A$6:$A$305,0)),"Propietario",IF(OR($I405=INDEX('Ejemplo inventario'!$F$6:$F$305,MATCH($D405,'Ejemplo inventario'!$A$6:$A$305,0)),$I405=INDEX('Ejemplo inventario'!$H$6:$H$305,MATCH($D405,'Ejemplo inventario'!$A$6:$A$305,0))),"Autorizado en la ficha","Otra persona")))))</f>
        <v/>
      </c>
      <c r="K405" s="11" t="n"/>
      <c r="L405" s="11" t="n"/>
      <c r="M405" s="11" t="n"/>
      <c r="N405" s="11" t="n"/>
      <c r="O405" s="14">
        <f>IF($D405="","",IF($J405="Bicicleta no registrada","Revisar: bicicleta sin ficha en el inventario",IF($G405="Salida no permitida","Revisar: intento de salida sin autorización (no salió)",IF($G405&lt;&gt;"Sale","",IF($J405="Propietario","",IF($J405="Autorizado en la ficha","Informativa: sale con un autorizado de la ficha",IF(OR($K405="Sí, por citófono o llamada",$K405="Sí, por escrito"),"Informativa: sale con otra persona, autorizada por el propietario",IF($J405="Sin documento","Revisar: sale sin documento y sin autorización","Revisar: sale con otra persona sin autorización del propietario"))))))))</f>
        <v/>
      </c>
      <c r="P405" s="14">
        <f>IF($O405="","",COUNTIF($O$7:$O405,"?*"))</f>
        <v/>
      </c>
    </row>
    <row r="406" ht="18" customHeight="1">
      <c r="A406" s="14">
        <f>IF(AND($B406="",$D406=""),"",ROW()-6)</f>
        <v/>
      </c>
      <c r="B406" s="13" t="n"/>
      <c r="C406" s="15" t="n"/>
      <c r="D406" s="11" t="n"/>
      <c r="E406" s="14">
        <f>IF($D406="","",IFERROR(INDEX('Ejemplo inventario'!$B$6:$B$305,MATCH($D406,'Ejemplo inventario'!$A$6:$A$305,0)),"Sin ficha"))</f>
        <v/>
      </c>
      <c r="F406" s="14">
        <f>IF($D406="","",IFERROR(INDEX('Ejemplo inventario'!$C$6:$C$305,MATCH($D406,'Ejemplo inventario'!$A$6:$A$305,0)),"Sin ficha"))</f>
        <v/>
      </c>
      <c r="G406" s="11" t="n"/>
      <c r="H406" s="11" t="n"/>
      <c r="I406" s="12" t="n"/>
      <c r="J406" s="14">
        <f>IF($D406="","",IF(ISNA(MATCH($D406,'Ejemplo inventario'!$A$6:$A$305,0)),"Bicicleta no registrada",IF($I406="","Sin documento",IF($I406=INDEX('Ejemplo inventario'!$D$6:$D$305,MATCH($D406,'Ejemplo inventario'!$A$6:$A$305,0)),"Propietario",IF(OR($I406=INDEX('Ejemplo inventario'!$F$6:$F$305,MATCH($D406,'Ejemplo inventario'!$A$6:$A$305,0)),$I406=INDEX('Ejemplo inventario'!$H$6:$H$305,MATCH($D406,'Ejemplo inventario'!$A$6:$A$305,0))),"Autorizado en la ficha","Otra persona")))))</f>
        <v/>
      </c>
      <c r="K406" s="11" t="n"/>
      <c r="L406" s="11" t="n"/>
      <c r="M406" s="11" t="n"/>
      <c r="N406" s="11" t="n"/>
      <c r="O406" s="14">
        <f>IF($D406="","",IF($J406="Bicicleta no registrada","Revisar: bicicleta sin ficha en el inventario",IF($G406="Salida no permitida","Revisar: intento de salida sin autorización (no salió)",IF($G406&lt;&gt;"Sale","",IF($J406="Propietario","",IF($J406="Autorizado en la ficha","Informativa: sale con un autorizado de la ficha",IF(OR($K406="Sí, por citófono o llamada",$K406="Sí, por escrito"),"Informativa: sale con otra persona, autorizada por el propietario",IF($J406="Sin documento","Revisar: sale sin documento y sin autorización","Revisar: sale con otra persona sin autorización del propietario"))))))))</f>
        <v/>
      </c>
      <c r="P406" s="14">
        <f>IF($O406="","",COUNTIF($O$7:$O406,"?*"))</f>
        <v/>
      </c>
    </row>
    <row r="407" ht="18" customHeight="1">
      <c r="A407" s="14">
        <f>IF(AND($B407="",$D407=""),"",ROW()-6)</f>
        <v/>
      </c>
      <c r="B407" s="13" t="n"/>
      <c r="C407" s="15" t="n"/>
      <c r="D407" s="11" t="n"/>
      <c r="E407" s="14">
        <f>IF($D407="","",IFERROR(INDEX('Ejemplo inventario'!$B$6:$B$305,MATCH($D407,'Ejemplo inventario'!$A$6:$A$305,0)),"Sin ficha"))</f>
        <v/>
      </c>
      <c r="F407" s="14">
        <f>IF($D407="","",IFERROR(INDEX('Ejemplo inventario'!$C$6:$C$305,MATCH($D407,'Ejemplo inventario'!$A$6:$A$305,0)),"Sin ficha"))</f>
        <v/>
      </c>
      <c r="G407" s="11" t="n"/>
      <c r="H407" s="11" t="n"/>
      <c r="I407" s="12" t="n"/>
      <c r="J407" s="14">
        <f>IF($D407="","",IF(ISNA(MATCH($D407,'Ejemplo inventario'!$A$6:$A$305,0)),"Bicicleta no registrada",IF($I407="","Sin documento",IF($I407=INDEX('Ejemplo inventario'!$D$6:$D$305,MATCH($D407,'Ejemplo inventario'!$A$6:$A$305,0)),"Propietario",IF(OR($I407=INDEX('Ejemplo inventario'!$F$6:$F$305,MATCH($D407,'Ejemplo inventario'!$A$6:$A$305,0)),$I407=INDEX('Ejemplo inventario'!$H$6:$H$305,MATCH($D407,'Ejemplo inventario'!$A$6:$A$305,0))),"Autorizado en la ficha","Otra persona")))))</f>
        <v/>
      </c>
      <c r="K407" s="11" t="n"/>
      <c r="L407" s="11" t="n"/>
      <c r="M407" s="11" t="n"/>
      <c r="N407" s="11" t="n"/>
      <c r="O407" s="14">
        <f>IF($D407="","",IF($J407="Bicicleta no registrada","Revisar: bicicleta sin ficha en el inventario",IF($G407="Salida no permitida","Revisar: intento de salida sin autorización (no salió)",IF($G407&lt;&gt;"Sale","",IF($J407="Propietario","",IF($J407="Autorizado en la ficha","Informativa: sale con un autorizado de la ficha",IF(OR($K407="Sí, por citófono o llamada",$K407="Sí, por escrito"),"Informativa: sale con otra persona, autorizada por el propietario",IF($J407="Sin documento","Revisar: sale sin documento y sin autorización","Revisar: sale con otra persona sin autorización del propietario"))))))))</f>
        <v/>
      </c>
      <c r="P407" s="14">
        <f>IF($O407="","",COUNTIF($O$7:$O407,"?*"))</f>
        <v/>
      </c>
    </row>
    <row r="408" ht="18" customHeight="1">
      <c r="A408" s="14">
        <f>IF(AND($B408="",$D408=""),"",ROW()-6)</f>
        <v/>
      </c>
      <c r="B408" s="13" t="n"/>
      <c r="C408" s="15" t="n"/>
      <c r="D408" s="11" t="n"/>
      <c r="E408" s="14">
        <f>IF($D408="","",IFERROR(INDEX('Ejemplo inventario'!$B$6:$B$305,MATCH($D408,'Ejemplo inventario'!$A$6:$A$305,0)),"Sin ficha"))</f>
        <v/>
      </c>
      <c r="F408" s="14">
        <f>IF($D408="","",IFERROR(INDEX('Ejemplo inventario'!$C$6:$C$305,MATCH($D408,'Ejemplo inventario'!$A$6:$A$305,0)),"Sin ficha"))</f>
        <v/>
      </c>
      <c r="G408" s="11" t="n"/>
      <c r="H408" s="11" t="n"/>
      <c r="I408" s="12" t="n"/>
      <c r="J408" s="14">
        <f>IF($D408="","",IF(ISNA(MATCH($D408,'Ejemplo inventario'!$A$6:$A$305,0)),"Bicicleta no registrada",IF($I408="","Sin documento",IF($I408=INDEX('Ejemplo inventario'!$D$6:$D$305,MATCH($D408,'Ejemplo inventario'!$A$6:$A$305,0)),"Propietario",IF(OR($I408=INDEX('Ejemplo inventario'!$F$6:$F$305,MATCH($D408,'Ejemplo inventario'!$A$6:$A$305,0)),$I408=INDEX('Ejemplo inventario'!$H$6:$H$305,MATCH($D408,'Ejemplo inventario'!$A$6:$A$305,0))),"Autorizado en la ficha","Otra persona")))))</f>
        <v/>
      </c>
      <c r="K408" s="11" t="n"/>
      <c r="L408" s="11" t="n"/>
      <c r="M408" s="11" t="n"/>
      <c r="N408" s="11" t="n"/>
      <c r="O408" s="14">
        <f>IF($D408="","",IF($J408="Bicicleta no registrada","Revisar: bicicleta sin ficha en el inventario",IF($G408="Salida no permitida","Revisar: intento de salida sin autorización (no salió)",IF($G408&lt;&gt;"Sale","",IF($J408="Propietario","",IF($J408="Autorizado en la ficha","Informativa: sale con un autorizado de la ficha",IF(OR($K408="Sí, por citófono o llamada",$K408="Sí, por escrito"),"Informativa: sale con otra persona, autorizada por el propietario",IF($J408="Sin documento","Revisar: sale sin documento y sin autorización","Revisar: sale con otra persona sin autorización del propietario"))))))))</f>
        <v/>
      </c>
      <c r="P408" s="14">
        <f>IF($O408="","",COUNTIF($O$7:$O408,"?*"))</f>
        <v/>
      </c>
    </row>
    <row r="409" ht="18" customHeight="1">
      <c r="A409" s="14">
        <f>IF(AND($B409="",$D409=""),"",ROW()-6)</f>
        <v/>
      </c>
      <c r="B409" s="13" t="n"/>
      <c r="C409" s="15" t="n"/>
      <c r="D409" s="11" t="n"/>
      <c r="E409" s="14">
        <f>IF($D409="","",IFERROR(INDEX('Ejemplo inventario'!$B$6:$B$305,MATCH($D409,'Ejemplo inventario'!$A$6:$A$305,0)),"Sin ficha"))</f>
        <v/>
      </c>
      <c r="F409" s="14">
        <f>IF($D409="","",IFERROR(INDEX('Ejemplo inventario'!$C$6:$C$305,MATCH($D409,'Ejemplo inventario'!$A$6:$A$305,0)),"Sin ficha"))</f>
        <v/>
      </c>
      <c r="G409" s="11" t="n"/>
      <c r="H409" s="11" t="n"/>
      <c r="I409" s="12" t="n"/>
      <c r="J409" s="14">
        <f>IF($D409="","",IF(ISNA(MATCH($D409,'Ejemplo inventario'!$A$6:$A$305,0)),"Bicicleta no registrada",IF($I409="","Sin documento",IF($I409=INDEX('Ejemplo inventario'!$D$6:$D$305,MATCH($D409,'Ejemplo inventario'!$A$6:$A$305,0)),"Propietario",IF(OR($I409=INDEX('Ejemplo inventario'!$F$6:$F$305,MATCH($D409,'Ejemplo inventario'!$A$6:$A$305,0)),$I409=INDEX('Ejemplo inventario'!$H$6:$H$305,MATCH($D409,'Ejemplo inventario'!$A$6:$A$305,0))),"Autorizado en la ficha","Otra persona")))))</f>
        <v/>
      </c>
      <c r="K409" s="11" t="n"/>
      <c r="L409" s="11" t="n"/>
      <c r="M409" s="11" t="n"/>
      <c r="N409" s="11" t="n"/>
      <c r="O409" s="14">
        <f>IF($D409="","",IF($J409="Bicicleta no registrada","Revisar: bicicleta sin ficha en el inventario",IF($G409="Salida no permitida","Revisar: intento de salida sin autorización (no salió)",IF($G409&lt;&gt;"Sale","",IF($J409="Propietario","",IF($J409="Autorizado en la ficha","Informativa: sale con un autorizado de la ficha",IF(OR($K409="Sí, por citófono o llamada",$K409="Sí, por escrito"),"Informativa: sale con otra persona, autorizada por el propietario",IF($J409="Sin documento","Revisar: sale sin documento y sin autorización","Revisar: sale con otra persona sin autorización del propietario"))))))))</f>
        <v/>
      </c>
      <c r="P409" s="14">
        <f>IF($O409="","",COUNTIF($O$7:$O409,"?*"))</f>
        <v/>
      </c>
    </row>
    <row r="410" ht="18" customHeight="1">
      <c r="A410" s="14">
        <f>IF(AND($B410="",$D410=""),"",ROW()-6)</f>
        <v/>
      </c>
      <c r="B410" s="13" t="n"/>
      <c r="C410" s="15" t="n"/>
      <c r="D410" s="11" t="n"/>
      <c r="E410" s="14">
        <f>IF($D410="","",IFERROR(INDEX('Ejemplo inventario'!$B$6:$B$305,MATCH($D410,'Ejemplo inventario'!$A$6:$A$305,0)),"Sin ficha"))</f>
        <v/>
      </c>
      <c r="F410" s="14">
        <f>IF($D410="","",IFERROR(INDEX('Ejemplo inventario'!$C$6:$C$305,MATCH($D410,'Ejemplo inventario'!$A$6:$A$305,0)),"Sin ficha"))</f>
        <v/>
      </c>
      <c r="G410" s="11" t="n"/>
      <c r="H410" s="11" t="n"/>
      <c r="I410" s="12" t="n"/>
      <c r="J410" s="14">
        <f>IF($D410="","",IF(ISNA(MATCH($D410,'Ejemplo inventario'!$A$6:$A$305,0)),"Bicicleta no registrada",IF($I410="","Sin documento",IF($I410=INDEX('Ejemplo inventario'!$D$6:$D$305,MATCH($D410,'Ejemplo inventario'!$A$6:$A$305,0)),"Propietario",IF(OR($I410=INDEX('Ejemplo inventario'!$F$6:$F$305,MATCH($D410,'Ejemplo inventario'!$A$6:$A$305,0)),$I410=INDEX('Ejemplo inventario'!$H$6:$H$305,MATCH($D410,'Ejemplo inventario'!$A$6:$A$305,0))),"Autorizado en la ficha","Otra persona")))))</f>
        <v/>
      </c>
      <c r="K410" s="11" t="n"/>
      <c r="L410" s="11" t="n"/>
      <c r="M410" s="11" t="n"/>
      <c r="N410" s="11" t="n"/>
      <c r="O410" s="14">
        <f>IF($D410="","",IF($J410="Bicicleta no registrada","Revisar: bicicleta sin ficha en el inventario",IF($G410="Salida no permitida","Revisar: intento de salida sin autorización (no salió)",IF($G410&lt;&gt;"Sale","",IF($J410="Propietario","",IF($J410="Autorizado en la ficha","Informativa: sale con un autorizado de la ficha",IF(OR($K410="Sí, por citófono o llamada",$K410="Sí, por escrito"),"Informativa: sale con otra persona, autorizada por el propietario",IF($J410="Sin documento","Revisar: sale sin documento y sin autorización","Revisar: sale con otra persona sin autorización del propietario"))))))))</f>
        <v/>
      </c>
      <c r="P410" s="14">
        <f>IF($O410="","",COUNTIF($O$7:$O410,"?*"))</f>
        <v/>
      </c>
    </row>
    <row r="411" ht="18" customHeight="1">
      <c r="A411" s="14">
        <f>IF(AND($B411="",$D411=""),"",ROW()-6)</f>
        <v/>
      </c>
      <c r="B411" s="13" t="n"/>
      <c r="C411" s="15" t="n"/>
      <c r="D411" s="11" t="n"/>
      <c r="E411" s="14">
        <f>IF($D411="","",IFERROR(INDEX('Ejemplo inventario'!$B$6:$B$305,MATCH($D411,'Ejemplo inventario'!$A$6:$A$305,0)),"Sin ficha"))</f>
        <v/>
      </c>
      <c r="F411" s="14">
        <f>IF($D411="","",IFERROR(INDEX('Ejemplo inventario'!$C$6:$C$305,MATCH($D411,'Ejemplo inventario'!$A$6:$A$305,0)),"Sin ficha"))</f>
        <v/>
      </c>
      <c r="G411" s="11" t="n"/>
      <c r="H411" s="11" t="n"/>
      <c r="I411" s="12" t="n"/>
      <c r="J411" s="14">
        <f>IF($D411="","",IF(ISNA(MATCH($D411,'Ejemplo inventario'!$A$6:$A$305,0)),"Bicicleta no registrada",IF($I411="","Sin documento",IF($I411=INDEX('Ejemplo inventario'!$D$6:$D$305,MATCH($D411,'Ejemplo inventario'!$A$6:$A$305,0)),"Propietario",IF(OR($I411=INDEX('Ejemplo inventario'!$F$6:$F$305,MATCH($D411,'Ejemplo inventario'!$A$6:$A$305,0)),$I411=INDEX('Ejemplo inventario'!$H$6:$H$305,MATCH($D411,'Ejemplo inventario'!$A$6:$A$305,0))),"Autorizado en la ficha","Otra persona")))))</f>
        <v/>
      </c>
      <c r="K411" s="11" t="n"/>
      <c r="L411" s="11" t="n"/>
      <c r="M411" s="11" t="n"/>
      <c r="N411" s="11" t="n"/>
      <c r="O411" s="14">
        <f>IF($D411="","",IF($J411="Bicicleta no registrada","Revisar: bicicleta sin ficha en el inventario",IF($G411="Salida no permitida","Revisar: intento de salida sin autorización (no salió)",IF($G411&lt;&gt;"Sale","",IF($J411="Propietario","",IF($J411="Autorizado en la ficha","Informativa: sale con un autorizado de la ficha",IF(OR($K411="Sí, por citófono o llamada",$K411="Sí, por escrito"),"Informativa: sale con otra persona, autorizada por el propietario",IF($J411="Sin documento","Revisar: sale sin documento y sin autorización","Revisar: sale con otra persona sin autorización del propietario"))))))))</f>
        <v/>
      </c>
      <c r="P411" s="14">
        <f>IF($O411="","",COUNTIF($O$7:$O411,"?*"))</f>
        <v/>
      </c>
    </row>
    <row r="412" ht="18" customHeight="1">
      <c r="A412" s="14">
        <f>IF(AND($B412="",$D412=""),"",ROW()-6)</f>
        <v/>
      </c>
      <c r="B412" s="13" t="n"/>
      <c r="C412" s="15" t="n"/>
      <c r="D412" s="11" t="n"/>
      <c r="E412" s="14">
        <f>IF($D412="","",IFERROR(INDEX('Ejemplo inventario'!$B$6:$B$305,MATCH($D412,'Ejemplo inventario'!$A$6:$A$305,0)),"Sin ficha"))</f>
        <v/>
      </c>
      <c r="F412" s="14">
        <f>IF($D412="","",IFERROR(INDEX('Ejemplo inventario'!$C$6:$C$305,MATCH($D412,'Ejemplo inventario'!$A$6:$A$305,0)),"Sin ficha"))</f>
        <v/>
      </c>
      <c r="G412" s="11" t="n"/>
      <c r="H412" s="11" t="n"/>
      <c r="I412" s="12" t="n"/>
      <c r="J412" s="14">
        <f>IF($D412="","",IF(ISNA(MATCH($D412,'Ejemplo inventario'!$A$6:$A$305,0)),"Bicicleta no registrada",IF($I412="","Sin documento",IF($I412=INDEX('Ejemplo inventario'!$D$6:$D$305,MATCH($D412,'Ejemplo inventario'!$A$6:$A$305,0)),"Propietario",IF(OR($I412=INDEX('Ejemplo inventario'!$F$6:$F$305,MATCH($D412,'Ejemplo inventario'!$A$6:$A$305,0)),$I412=INDEX('Ejemplo inventario'!$H$6:$H$305,MATCH($D412,'Ejemplo inventario'!$A$6:$A$305,0))),"Autorizado en la ficha","Otra persona")))))</f>
        <v/>
      </c>
      <c r="K412" s="11" t="n"/>
      <c r="L412" s="11" t="n"/>
      <c r="M412" s="11" t="n"/>
      <c r="N412" s="11" t="n"/>
      <c r="O412" s="14">
        <f>IF($D412="","",IF($J412="Bicicleta no registrada","Revisar: bicicleta sin ficha en el inventario",IF($G412="Salida no permitida","Revisar: intento de salida sin autorización (no salió)",IF($G412&lt;&gt;"Sale","",IF($J412="Propietario","",IF($J412="Autorizado en la ficha","Informativa: sale con un autorizado de la ficha",IF(OR($K412="Sí, por citófono o llamada",$K412="Sí, por escrito"),"Informativa: sale con otra persona, autorizada por el propietario",IF($J412="Sin documento","Revisar: sale sin documento y sin autorización","Revisar: sale con otra persona sin autorización del propietario"))))))))</f>
        <v/>
      </c>
      <c r="P412" s="14">
        <f>IF($O412="","",COUNTIF($O$7:$O412,"?*"))</f>
        <v/>
      </c>
    </row>
    <row r="413" ht="18" customHeight="1">
      <c r="A413" s="14">
        <f>IF(AND($B413="",$D413=""),"",ROW()-6)</f>
        <v/>
      </c>
      <c r="B413" s="13" t="n"/>
      <c r="C413" s="15" t="n"/>
      <c r="D413" s="11" t="n"/>
      <c r="E413" s="14">
        <f>IF($D413="","",IFERROR(INDEX('Ejemplo inventario'!$B$6:$B$305,MATCH($D413,'Ejemplo inventario'!$A$6:$A$305,0)),"Sin ficha"))</f>
        <v/>
      </c>
      <c r="F413" s="14">
        <f>IF($D413="","",IFERROR(INDEX('Ejemplo inventario'!$C$6:$C$305,MATCH($D413,'Ejemplo inventario'!$A$6:$A$305,0)),"Sin ficha"))</f>
        <v/>
      </c>
      <c r="G413" s="11" t="n"/>
      <c r="H413" s="11" t="n"/>
      <c r="I413" s="12" t="n"/>
      <c r="J413" s="14">
        <f>IF($D413="","",IF(ISNA(MATCH($D413,'Ejemplo inventario'!$A$6:$A$305,0)),"Bicicleta no registrada",IF($I413="","Sin documento",IF($I413=INDEX('Ejemplo inventario'!$D$6:$D$305,MATCH($D413,'Ejemplo inventario'!$A$6:$A$305,0)),"Propietario",IF(OR($I413=INDEX('Ejemplo inventario'!$F$6:$F$305,MATCH($D413,'Ejemplo inventario'!$A$6:$A$305,0)),$I413=INDEX('Ejemplo inventario'!$H$6:$H$305,MATCH($D413,'Ejemplo inventario'!$A$6:$A$305,0))),"Autorizado en la ficha","Otra persona")))))</f>
        <v/>
      </c>
      <c r="K413" s="11" t="n"/>
      <c r="L413" s="11" t="n"/>
      <c r="M413" s="11" t="n"/>
      <c r="N413" s="11" t="n"/>
      <c r="O413" s="14">
        <f>IF($D413="","",IF($J413="Bicicleta no registrada","Revisar: bicicleta sin ficha en el inventario",IF($G413="Salida no permitida","Revisar: intento de salida sin autorización (no salió)",IF($G413&lt;&gt;"Sale","",IF($J413="Propietario","",IF($J413="Autorizado en la ficha","Informativa: sale con un autorizado de la ficha",IF(OR($K413="Sí, por citófono o llamada",$K413="Sí, por escrito"),"Informativa: sale con otra persona, autorizada por el propietario",IF($J413="Sin documento","Revisar: sale sin documento y sin autorización","Revisar: sale con otra persona sin autorización del propietario"))))))))</f>
        <v/>
      </c>
      <c r="P413" s="14">
        <f>IF($O413="","",COUNTIF($O$7:$O413,"?*"))</f>
        <v/>
      </c>
    </row>
    <row r="414" ht="18" customHeight="1">
      <c r="A414" s="14">
        <f>IF(AND($B414="",$D414=""),"",ROW()-6)</f>
        <v/>
      </c>
      <c r="B414" s="13" t="n"/>
      <c r="C414" s="15" t="n"/>
      <c r="D414" s="11" t="n"/>
      <c r="E414" s="14">
        <f>IF($D414="","",IFERROR(INDEX('Ejemplo inventario'!$B$6:$B$305,MATCH($D414,'Ejemplo inventario'!$A$6:$A$305,0)),"Sin ficha"))</f>
        <v/>
      </c>
      <c r="F414" s="14">
        <f>IF($D414="","",IFERROR(INDEX('Ejemplo inventario'!$C$6:$C$305,MATCH($D414,'Ejemplo inventario'!$A$6:$A$305,0)),"Sin ficha"))</f>
        <v/>
      </c>
      <c r="G414" s="11" t="n"/>
      <c r="H414" s="11" t="n"/>
      <c r="I414" s="12" t="n"/>
      <c r="J414" s="14">
        <f>IF($D414="","",IF(ISNA(MATCH($D414,'Ejemplo inventario'!$A$6:$A$305,0)),"Bicicleta no registrada",IF($I414="","Sin documento",IF($I414=INDEX('Ejemplo inventario'!$D$6:$D$305,MATCH($D414,'Ejemplo inventario'!$A$6:$A$305,0)),"Propietario",IF(OR($I414=INDEX('Ejemplo inventario'!$F$6:$F$305,MATCH($D414,'Ejemplo inventario'!$A$6:$A$305,0)),$I414=INDEX('Ejemplo inventario'!$H$6:$H$305,MATCH($D414,'Ejemplo inventario'!$A$6:$A$305,0))),"Autorizado en la ficha","Otra persona")))))</f>
        <v/>
      </c>
      <c r="K414" s="11" t="n"/>
      <c r="L414" s="11" t="n"/>
      <c r="M414" s="11" t="n"/>
      <c r="N414" s="11" t="n"/>
      <c r="O414" s="14">
        <f>IF($D414="","",IF($J414="Bicicleta no registrada","Revisar: bicicleta sin ficha en el inventario",IF($G414="Salida no permitida","Revisar: intento de salida sin autorización (no salió)",IF($G414&lt;&gt;"Sale","",IF($J414="Propietario","",IF($J414="Autorizado en la ficha","Informativa: sale con un autorizado de la ficha",IF(OR($K414="Sí, por citófono o llamada",$K414="Sí, por escrito"),"Informativa: sale con otra persona, autorizada por el propietario",IF($J414="Sin documento","Revisar: sale sin documento y sin autorización","Revisar: sale con otra persona sin autorización del propietario"))))))))</f>
        <v/>
      </c>
      <c r="P414" s="14">
        <f>IF($O414="","",COUNTIF($O$7:$O414,"?*"))</f>
        <v/>
      </c>
    </row>
    <row r="415" ht="18" customHeight="1">
      <c r="A415" s="14">
        <f>IF(AND($B415="",$D415=""),"",ROW()-6)</f>
        <v/>
      </c>
      <c r="B415" s="13" t="n"/>
      <c r="C415" s="15" t="n"/>
      <c r="D415" s="11" t="n"/>
      <c r="E415" s="14">
        <f>IF($D415="","",IFERROR(INDEX('Ejemplo inventario'!$B$6:$B$305,MATCH($D415,'Ejemplo inventario'!$A$6:$A$305,0)),"Sin ficha"))</f>
        <v/>
      </c>
      <c r="F415" s="14">
        <f>IF($D415="","",IFERROR(INDEX('Ejemplo inventario'!$C$6:$C$305,MATCH($D415,'Ejemplo inventario'!$A$6:$A$305,0)),"Sin ficha"))</f>
        <v/>
      </c>
      <c r="G415" s="11" t="n"/>
      <c r="H415" s="11" t="n"/>
      <c r="I415" s="12" t="n"/>
      <c r="J415" s="14">
        <f>IF($D415="","",IF(ISNA(MATCH($D415,'Ejemplo inventario'!$A$6:$A$305,0)),"Bicicleta no registrada",IF($I415="","Sin documento",IF($I415=INDEX('Ejemplo inventario'!$D$6:$D$305,MATCH($D415,'Ejemplo inventario'!$A$6:$A$305,0)),"Propietario",IF(OR($I415=INDEX('Ejemplo inventario'!$F$6:$F$305,MATCH($D415,'Ejemplo inventario'!$A$6:$A$305,0)),$I415=INDEX('Ejemplo inventario'!$H$6:$H$305,MATCH($D415,'Ejemplo inventario'!$A$6:$A$305,0))),"Autorizado en la ficha","Otra persona")))))</f>
        <v/>
      </c>
      <c r="K415" s="11" t="n"/>
      <c r="L415" s="11" t="n"/>
      <c r="M415" s="11" t="n"/>
      <c r="N415" s="11" t="n"/>
      <c r="O415" s="14">
        <f>IF($D415="","",IF($J415="Bicicleta no registrada","Revisar: bicicleta sin ficha en el inventario",IF($G415="Salida no permitida","Revisar: intento de salida sin autorización (no salió)",IF($G415&lt;&gt;"Sale","",IF($J415="Propietario","",IF($J415="Autorizado en la ficha","Informativa: sale con un autorizado de la ficha",IF(OR($K415="Sí, por citófono o llamada",$K415="Sí, por escrito"),"Informativa: sale con otra persona, autorizada por el propietario",IF($J415="Sin documento","Revisar: sale sin documento y sin autorización","Revisar: sale con otra persona sin autorización del propietario"))))))))</f>
        <v/>
      </c>
      <c r="P415" s="14">
        <f>IF($O415="","",COUNTIF($O$7:$O415,"?*"))</f>
        <v/>
      </c>
    </row>
    <row r="416" ht="18" customHeight="1">
      <c r="A416" s="14">
        <f>IF(AND($B416="",$D416=""),"",ROW()-6)</f>
        <v/>
      </c>
      <c r="B416" s="13" t="n"/>
      <c r="C416" s="15" t="n"/>
      <c r="D416" s="11" t="n"/>
      <c r="E416" s="14">
        <f>IF($D416="","",IFERROR(INDEX('Ejemplo inventario'!$B$6:$B$305,MATCH($D416,'Ejemplo inventario'!$A$6:$A$305,0)),"Sin ficha"))</f>
        <v/>
      </c>
      <c r="F416" s="14">
        <f>IF($D416="","",IFERROR(INDEX('Ejemplo inventario'!$C$6:$C$305,MATCH($D416,'Ejemplo inventario'!$A$6:$A$305,0)),"Sin ficha"))</f>
        <v/>
      </c>
      <c r="G416" s="11" t="n"/>
      <c r="H416" s="11" t="n"/>
      <c r="I416" s="12" t="n"/>
      <c r="J416" s="14">
        <f>IF($D416="","",IF(ISNA(MATCH($D416,'Ejemplo inventario'!$A$6:$A$305,0)),"Bicicleta no registrada",IF($I416="","Sin documento",IF($I416=INDEX('Ejemplo inventario'!$D$6:$D$305,MATCH($D416,'Ejemplo inventario'!$A$6:$A$305,0)),"Propietario",IF(OR($I416=INDEX('Ejemplo inventario'!$F$6:$F$305,MATCH($D416,'Ejemplo inventario'!$A$6:$A$305,0)),$I416=INDEX('Ejemplo inventario'!$H$6:$H$305,MATCH($D416,'Ejemplo inventario'!$A$6:$A$305,0))),"Autorizado en la ficha","Otra persona")))))</f>
        <v/>
      </c>
      <c r="K416" s="11" t="n"/>
      <c r="L416" s="11" t="n"/>
      <c r="M416" s="11" t="n"/>
      <c r="N416" s="11" t="n"/>
      <c r="O416" s="14">
        <f>IF($D416="","",IF($J416="Bicicleta no registrada","Revisar: bicicleta sin ficha en el inventario",IF($G416="Salida no permitida","Revisar: intento de salida sin autorización (no salió)",IF($G416&lt;&gt;"Sale","",IF($J416="Propietario","",IF($J416="Autorizado en la ficha","Informativa: sale con un autorizado de la ficha",IF(OR($K416="Sí, por citófono o llamada",$K416="Sí, por escrito"),"Informativa: sale con otra persona, autorizada por el propietario",IF($J416="Sin documento","Revisar: sale sin documento y sin autorización","Revisar: sale con otra persona sin autorización del propietario"))))))))</f>
        <v/>
      </c>
      <c r="P416" s="14">
        <f>IF($O416="","",COUNTIF($O$7:$O416,"?*"))</f>
        <v/>
      </c>
    </row>
    <row r="417" ht="18" customHeight="1">
      <c r="A417" s="14">
        <f>IF(AND($B417="",$D417=""),"",ROW()-6)</f>
        <v/>
      </c>
      <c r="B417" s="13" t="n"/>
      <c r="C417" s="15" t="n"/>
      <c r="D417" s="11" t="n"/>
      <c r="E417" s="14">
        <f>IF($D417="","",IFERROR(INDEX('Ejemplo inventario'!$B$6:$B$305,MATCH($D417,'Ejemplo inventario'!$A$6:$A$305,0)),"Sin ficha"))</f>
        <v/>
      </c>
      <c r="F417" s="14">
        <f>IF($D417="","",IFERROR(INDEX('Ejemplo inventario'!$C$6:$C$305,MATCH($D417,'Ejemplo inventario'!$A$6:$A$305,0)),"Sin ficha"))</f>
        <v/>
      </c>
      <c r="G417" s="11" t="n"/>
      <c r="H417" s="11" t="n"/>
      <c r="I417" s="12" t="n"/>
      <c r="J417" s="14">
        <f>IF($D417="","",IF(ISNA(MATCH($D417,'Ejemplo inventario'!$A$6:$A$305,0)),"Bicicleta no registrada",IF($I417="","Sin documento",IF($I417=INDEX('Ejemplo inventario'!$D$6:$D$305,MATCH($D417,'Ejemplo inventario'!$A$6:$A$305,0)),"Propietario",IF(OR($I417=INDEX('Ejemplo inventario'!$F$6:$F$305,MATCH($D417,'Ejemplo inventario'!$A$6:$A$305,0)),$I417=INDEX('Ejemplo inventario'!$H$6:$H$305,MATCH($D417,'Ejemplo inventario'!$A$6:$A$305,0))),"Autorizado en la ficha","Otra persona")))))</f>
        <v/>
      </c>
      <c r="K417" s="11" t="n"/>
      <c r="L417" s="11" t="n"/>
      <c r="M417" s="11" t="n"/>
      <c r="N417" s="11" t="n"/>
      <c r="O417" s="14">
        <f>IF($D417="","",IF($J417="Bicicleta no registrada","Revisar: bicicleta sin ficha en el inventario",IF($G417="Salida no permitida","Revisar: intento de salida sin autorización (no salió)",IF($G417&lt;&gt;"Sale","",IF($J417="Propietario","",IF($J417="Autorizado en la ficha","Informativa: sale con un autorizado de la ficha",IF(OR($K417="Sí, por citófono o llamada",$K417="Sí, por escrito"),"Informativa: sale con otra persona, autorizada por el propietario",IF($J417="Sin documento","Revisar: sale sin documento y sin autorización","Revisar: sale con otra persona sin autorización del propietario"))))))))</f>
        <v/>
      </c>
      <c r="P417" s="14">
        <f>IF($O417="","",COUNTIF($O$7:$O417,"?*"))</f>
        <v/>
      </c>
    </row>
    <row r="418" ht="18" customHeight="1">
      <c r="A418" s="14">
        <f>IF(AND($B418="",$D418=""),"",ROW()-6)</f>
        <v/>
      </c>
      <c r="B418" s="13" t="n"/>
      <c r="C418" s="15" t="n"/>
      <c r="D418" s="11" t="n"/>
      <c r="E418" s="14">
        <f>IF($D418="","",IFERROR(INDEX('Ejemplo inventario'!$B$6:$B$305,MATCH($D418,'Ejemplo inventario'!$A$6:$A$305,0)),"Sin ficha"))</f>
        <v/>
      </c>
      <c r="F418" s="14">
        <f>IF($D418="","",IFERROR(INDEX('Ejemplo inventario'!$C$6:$C$305,MATCH($D418,'Ejemplo inventario'!$A$6:$A$305,0)),"Sin ficha"))</f>
        <v/>
      </c>
      <c r="G418" s="11" t="n"/>
      <c r="H418" s="11" t="n"/>
      <c r="I418" s="12" t="n"/>
      <c r="J418" s="14">
        <f>IF($D418="","",IF(ISNA(MATCH($D418,'Ejemplo inventario'!$A$6:$A$305,0)),"Bicicleta no registrada",IF($I418="","Sin documento",IF($I418=INDEX('Ejemplo inventario'!$D$6:$D$305,MATCH($D418,'Ejemplo inventario'!$A$6:$A$305,0)),"Propietario",IF(OR($I418=INDEX('Ejemplo inventario'!$F$6:$F$305,MATCH($D418,'Ejemplo inventario'!$A$6:$A$305,0)),$I418=INDEX('Ejemplo inventario'!$H$6:$H$305,MATCH($D418,'Ejemplo inventario'!$A$6:$A$305,0))),"Autorizado en la ficha","Otra persona")))))</f>
        <v/>
      </c>
      <c r="K418" s="11" t="n"/>
      <c r="L418" s="11" t="n"/>
      <c r="M418" s="11" t="n"/>
      <c r="N418" s="11" t="n"/>
      <c r="O418" s="14">
        <f>IF($D418="","",IF($J418="Bicicleta no registrada","Revisar: bicicleta sin ficha en el inventario",IF($G418="Salida no permitida","Revisar: intento de salida sin autorización (no salió)",IF($G418&lt;&gt;"Sale","",IF($J418="Propietario","",IF($J418="Autorizado en la ficha","Informativa: sale con un autorizado de la ficha",IF(OR($K418="Sí, por citófono o llamada",$K418="Sí, por escrito"),"Informativa: sale con otra persona, autorizada por el propietario",IF($J418="Sin documento","Revisar: sale sin documento y sin autorización","Revisar: sale con otra persona sin autorización del propietario"))))))))</f>
        <v/>
      </c>
      <c r="P418" s="14">
        <f>IF($O418="","",COUNTIF($O$7:$O418,"?*"))</f>
        <v/>
      </c>
    </row>
    <row r="419" ht="18" customHeight="1">
      <c r="A419" s="14">
        <f>IF(AND($B419="",$D419=""),"",ROW()-6)</f>
        <v/>
      </c>
      <c r="B419" s="13" t="n"/>
      <c r="C419" s="15" t="n"/>
      <c r="D419" s="11" t="n"/>
      <c r="E419" s="14">
        <f>IF($D419="","",IFERROR(INDEX('Ejemplo inventario'!$B$6:$B$305,MATCH($D419,'Ejemplo inventario'!$A$6:$A$305,0)),"Sin ficha"))</f>
        <v/>
      </c>
      <c r="F419" s="14">
        <f>IF($D419="","",IFERROR(INDEX('Ejemplo inventario'!$C$6:$C$305,MATCH($D419,'Ejemplo inventario'!$A$6:$A$305,0)),"Sin ficha"))</f>
        <v/>
      </c>
      <c r="G419" s="11" t="n"/>
      <c r="H419" s="11" t="n"/>
      <c r="I419" s="12" t="n"/>
      <c r="J419" s="14">
        <f>IF($D419="","",IF(ISNA(MATCH($D419,'Ejemplo inventario'!$A$6:$A$305,0)),"Bicicleta no registrada",IF($I419="","Sin documento",IF($I419=INDEX('Ejemplo inventario'!$D$6:$D$305,MATCH($D419,'Ejemplo inventario'!$A$6:$A$305,0)),"Propietario",IF(OR($I419=INDEX('Ejemplo inventario'!$F$6:$F$305,MATCH($D419,'Ejemplo inventario'!$A$6:$A$305,0)),$I419=INDEX('Ejemplo inventario'!$H$6:$H$305,MATCH($D419,'Ejemplo inventario'!$A$6:$A$305,0))),"Autorizado en la ficha","Otra persona")))))</f>
        <v/>
      </c>
      <c r="K419" s="11" t="n"/>
      <c r="L419" s="11" t="n"/>
      <c r="M419" s="11" t="n"/>
      <c r="N419" s="11" t="n"/>
      <c r="O419" s="14">
        <f>IF($D419="","",IF($J419="Bicicleta no registrada","Revisar: bicicleta sin ficha en el inventario",IF($G419="Salida no permitida","Revisar: intento de salida sin autorización (no salió)",IF($G419&lt;&gt;"Sale","",IF($J419="Propietario","",IF($J419="Autorizado en la ficha","Informativa: sale con un autorizado de la ficha",IF(OR($K419="Sí, por citófono o llamada",$K419="Sí, por escrito"),"Informativa: sale con otra persona, autorizada por el propietario",IF($J419="Sin documento","Revisar: sale sin documento y sin autorización","Revisar: sale con otra persona sin autorización del propietario"))))))))</f>
        <v/>
      </c>
      <c r="P419" s="14">
        <f>IF($O419="","",COUNTIF($O$7:$O419,"?*"))</f>
        <v/>
      </c>
    </row>
    <row r="420" ht="18" customHeight="1">
      <c r="A420" s="14">
        <f>IF(AND($B420="",$D420=""),"",ROW()-6)</f>
        <v/>
      </c>
      <c r="B420" s="13" t="n"/>
      <c r="C420" s="15" t="n"/>
      <c r="D420" s="11" t="n"/>
      <c r="E420" s="14">
        <f>IF($D420="","",IFERROR(INDEX('Ejemplo inventario'!$B$6:$B$305,MATCH($D420,'Ejemplo inventario'!$A$6:$A$305,0)),"Sin ficha"))</f>
        <v/>
      </c>
      <c r="F420" s="14">
        <f>IF($D420="","",IFERROR(INDEX('Ejemplo inventario'!$C$6:$C$305,MATCH($D420,'Ejemplo inventario'!$A$6:$A$305,0)),"Sin ficha"))</f>
        <v/>
      </c>
      <c r="G420" s="11" t="n"/>
      <c r="H420" s="11" t="n"/>
      <c r="I420" s="12" t="n"/>
      <c r="J420" s="14">
        <f>IF($D420="","",IF(ISNA(MATCH($D420,'Ejemplo inventario'!$A$6:$A$305,0)),"Bicicleta no registrada",IF($I420="","Sin documento",IF($I420=INDEX('Ejemplo inventario'!$D$6:$D$305,MATCH($D420,'Ejemplo inventario'!$A$6:$A$305,0)),"Propietario",IF(OR($I420=INDEX('Ejemplo inventario'!$F$6:$F$305,MATCH($D420,'Ejemplo inventario'!$A$6:$A$305,0)),$I420=INDEX('Ejemplo inventario'!$H$6:$H$305,MATCH($D420,'Ejemplo inventario'!$A$6:$A$305,0))),"Autorizado en la ficha","Otra persona")))))</f>
        <v/>
      </c>
      <c r="K420" s="11" t="n"/>
      <c r="L420" s="11" t="n"/>
      <c r="M420" s="11" t="n"/>
      <c r="N420" s="11" t="n"/>
      <c r="O420" s="14">
        <f>IF($D420="","",IF($J420="Bicicleta no registrada","Revisar: bicicleta sin ficha en el inventario",IF($G420="Salida no permitida","Revisar: intento de salida sin autorización (no salió)",IF($G420&lt;&gt;"Sale","",IF($J420="Propietario","",IF($J420="Autorizado en la ficha","Informativa: sale con un autorizado de la ficha",IF(OR($K420="Sí, por citófono o llamada",$K420="Sí, por escrito"),"Informativa: sale con otra persona, autorizada por el propietario",IF($J420="Sin documento","Revisar: sale sin documento y sin autorización","Revisar: sale con otra persona sin autorización del propietario"))))))))</f>
        <v/>
      </c>
      <c r="P420" s="14">
        <f>IF($O420="","",COUNTIF($O$7:$O420,"?*"))</f>
        <v/>
      </c>
    </row>
    <row r="421" ht="18" customHeight="1">
      <c r="A421" s="14">
        <f>IF(AND($B421="",$D421=""),"",ROW()-6)</f>
        <v/>
      </c>
      <c r="B421" s="13" t="n"/>
      <c r="C421" s="15" t="n"/>
      <c r="D421" s="11" t="n"/>
      <c r="E421" s="14">
        <f>IF($D421="","",IFERROR(INDEX('Ejemplo inventario'!$B$6:$B$305,MATCH($D421,'Ejemplo inventario'!$A$6:$A$305,0)),"Sin ficha"))</f>
        <v/>
      </c>
      <c r="F421" s="14">
        <f>IF($D421="","",IFERROR(INDEX('Ejemplo inventario'!$C$6:$C$305,MATCH($D421,'Ejemplo inventario'!$A$6:$A$305,0)),"Sin ficha"))</f>
        <v/>
      </c>
      <c r="G421" s="11" t="n"/>
      <c r="H421" s="11" t="n"/>
      <c r="I421" s="12" t="n"/>
      <c r="J421" s="14">
        <f>IF($D421="","",IF(ISNA(MATCH($D421,'Ejemplo inventario'!$A$6:$A$305,0)),"Bicicleta no registrada",IF($I421="","Sin documento",IF($I421=INDEX('Ejemplo inventario'!$D$6:$D$305,MATCH($D421,'Ejemplo inventario'!$A$6:$A$305,0)),"Propietario",IF(OR($I421=INDEX('Ejemplo inventario'!$F$6:$F$305,MATCH($D421,'Ejemplo inventario'!$A$6:$A$305,0)),$I421=INDEX('Ejemplo inventario'!$H$6:$H$305,MATCH($D421,'Ejemplo inventario'!$A$6:$A$305,0))),"Autorizado en la ficha","Otra persona")))))</f>
        <v/>
      </c>
      <c r="K421" s="11" t="n"/>
      <c r="L421" s="11" t="n"/>
      <c r="M421" s="11" t="n"/>
      <c r="N421" s="11" t="n"/>
      <c r="O421" s="14">
        <f>IF($D421="","",IF($J421="Bicicleta no registrada","Revisar: bicicleta sin ficha en el inventario",IF($G421="Salida no permitida","Revisar: intento de salida sin autorización (no salió)",IF($G421&lt;&gt;"Sale","",IF($J421="Propietario","",IF($J421="Autorizado en la ficha","Informativa: sale con un autorizado de la ficha",IF(OR($K421="Sí, por citófono o llamada",$K421="Sí, por escrito"),"Informativa: sale con otra persona, autorizada por el propietario",IF($J421="Sin documento","Revisar: sale sin documento y sin autorización","Revisar: sale con otra persona sin autorización del propietario"))))))))</f>
        <v/>
      </c>
      <c r="P421" s="14">
        <f>IF($O421="","",COUNTIF($O$7:$O421,"?*"))</f>
        <v/>
      </c>
    </row>
    <row r="422" ht="18" customHeight="1">
      <c r="A422" s="14">
        <f>IF(AND($B422="",$D422=""),"",ROW()-6)</f>
        <v/>
      </c>
      <c r="B422" s="13" t="n"/>
      <c r="C422" s="15" t="n"/>
      <c r="D422" s="11" t="n"/>
      <c r="E422" s="14">
        <f>IF($D422="","",IFERROR(INDEX('Ejemplo inventario'!$B$6:$B$305,MATCH($D422,'Ejemplo inventario'!$A$6:$A$305,0)),"Sin ficha"))</f>
        <v/>
      </c>
      <c r="F422" s="14">
        <f>IF($D422="","",IFERROR(INDEX('Ejemplo inventario'!$C$6:$C$305,MATCH($D422,'Ejemplo inventario'!$A$6:$A$305,0)),"Sin ficha"))</f>
        <v/>
      </c>
      <c r="G422" s="11" t="n"/>
      <c r="H422" s="11" t="n"/>
      <c r="I422" s="12" t="n"/>
      <c r="J422" s="14">
        <f>IF($D422="","",IF(ISNA(MATCH($D422,'Ejemplo inventario'!$A$6:$A$305,0)),"Bicicleta no registrada",IF($I422="","Sin documento",IF($I422=INDEX('Ejemplo inventario'!$D$6:$D$305,MATCH($D422,'Ejemplo inventario'!$A$6:$A$305,0)),"Propietario",IF(OR($I422=INDEX('Ejemplo inventario'!$F$6:$F$305,MATCH($D422,'Ejemplo inventario'!$A$6:$A$305,0)),$I422=INDEX('Ejemplo inventario'!$H$6:$H$305,MATCH($D422,'Ejemplo inventario'!$A$6:$A$305,0))),"Autorizado en la ficha","Otra persona")))))</f>
        <v/>
      </c>
      <c r="K422" s="11" t="n"/>
      <c r="L422" s="11" t="n"/>
      <c r="M422" s="11" t="n"/>
      <c r="N422" s="11" t="n"/>
      <c r="O422" s="14">
        <f>IF($D422="","",IF($J422="Bicicleta no registrada","Revisar: bicicleta sin ficha en el inventario",IF($G422="Salida no permitida","Revisar: intento de salida sin autorización (no salió)",IF($G422&lt;&gt;"Sale","",IF($J422="Propietario","",IF($J422="Autorizado en la ficha","Informativa: sale con un autorizado de la ficha",IF(OR($K422="Sí, por citófono o llamada",$K422="Sí, por escrito"),"Informativa: sale con otra persona, autorizada por el propietario",IF($J422="Sin documento","Revisar: sale sin documento y sin autorización","Revisar: sale con otra persona sin autorización del propietario"))))))))</f>
        <v/>
      </c>
      <c r="P422" s="14">
        <f>IF($O422="","",COUNTIF($O$7:$O422,"?*"))</f>
        <v/>
      </c>
    </row>
    <row r="423" ht="18" customHeight="1">
      <c r="A423" s="14">
        <f>IF(AND($B423="",$D423=""),"",ROW()-6)</f>
        <v/>
      </c>
      <c r="B423" s="13" t="n"/>
      <c r="C423" s="15" t="n"/>
      <c r="D423" s="11" t="n"/>
      <c r="E423" s="14">
        <f>IF($D423="","",IFERROR(INDEX('Ejemplo inventario'!$B$6:$B$305,MATCH($D423,'Ejemplo inventario'!$A$6:$A$305,0)),"Sin ficha"))</f>
        <v/>
      </c>
      <c r="F423" s="14">
        <f>IF($D423="","",IFERROR(INDEX('Ejemplo inventario'!$C$6:$C$305,MATCH($D423,'Ejemplo inventario'!$A$6:$A$305,0)),"Sin ficha"))</f>
        <v/>
      </c>
      <c r="G423" s="11" t="n"/>
      <c r="H423" s="11" t="n"/>
      <c r="I423" s="12" t="n"/>
      <c r="J423" s="14">
        <f>IF($D423="","",IF(ISNA(MATCH($D423,'Ejemplo inventario'!$A$6:$A$305,0)),"Bicicleta no registrada",IF($I423="","Sin documento",IF($I423=INDEX('Ejemplo inventario'!$D$6:$D$305,MATCH($D423,'Ejemplo inventario'!$A$6:$A$305,0)),"Propietario",IF(OR($I423=INDEX('Ejemplo inventario'!$F$6:$F$305,MATCH($D423,'Ejemplo inventario'!$A$6:$A$305,0)),$I423=INDEX('Ejemplo inventario'!$H$6:$H$305,MATCH($D423,'Ejemplo inventario'!$A$6:$A$305,0))),"Autorizado en la ficha","Otra persona")))))</f>
        <v/>
      </c>
      <c r="K423" s="11" t="n"/>
      <c r="L423" s="11" t="n"/>
      <c r="M423" s="11" t="n"/>
      <c r="N423" s="11" t="n"/>
      <c r="O423" s="14">
        <f>IF($D423="","",IF($J423="Bicicleta no registrada","Revisar: bicicleta sin ficha en el inventario",IF($G423="Salida no permitida","Revisar: intento de salida sin autorización (no salió)",IF($G423&lt;&gt;"Sale","",IF($J423="Propietario","",IF($J423="Autorizado en la ficha","Informativa: sale con un autorizado de la ficha",IF(OR($K423="Sí, por citófono o llamada",$K423="Sí, por escrito"),"Informativa: sale con otra persona, autorizada por el propietario",IF($J423="Sin documento","Revisar: sale sin documento y sin autorización","Revisar: sale con otra persona sin autorización del propietario"))))))))</f>
        <v/>
      </c>
      <c r="P423" s="14">
        <f>IF($O423="","",COUNTIF($O$7:$O423,"?*"))</f>
        <v/>
      </c>
    </row>
    <row r="424" ht="18" customHeight="1">
      <c r="A424" s="14">
        <f>IF(AND($B424="",$D424=""),"",ROW()-6)</f>
        <v/>
      </c>
      <c r="B424" s="13" t="n"/>
      <c r="C424" s="15" t="n"/>
      <c r="D424" s="11" t="n"/>
      <c r="E424" s="14">
        <f>IF($D424="","",IFERROR(INDEX('Ejemplo inventario'!$B$6:$B$305,MATCH($D424,'Ejemplo inventario'!$A$6:$A$305,0)),"Sin ficha"))</f>
        <v/>
      </c>
      <c r="F424" s="14">
        <f>IF($D424="","",IFERROR(INDEX('Ejemplo inventario'!$C$6:$C$305,MATCH($D424,'Ejemplo inventario'!$A$6:$A$305,0)),"Sin ficha"))</f>
        <v/>
      </c>
      <c r="G424" s="11" t="n"/>
      <c r="H424" s="11" t="n"/>
      <c r="I424" s="12" t="n"/>
      <c r="J424" s="14">
        <f>IF($D424="","",IF(ISNA(MATCH($D424,'Ejemplo inventario'!$A$6:$A$305,0)),"Bicicleta no registrada",IF($I424="","Sin documento",IF($I424=INDEX('Ejemplo inventario'!$D$6:$D$305,MATCH($D424,'Ejemplo inventario'!$A$6:$A$305,0)),"Propietario",IF(OR($I424=INDEX('Ejemplo inventario'!$F$6:$F$305,MATCH($D424,'Ejemplo inventario'!$A$6:$A$305,0)),$I424=INDEX('Ejemplo inventario'!$H$6:$H$305,MATCH($D424,'Ejemplo inventario'!$A$6:$A$305,0))),"Autorizado en la ficha","Otra persona")))))</f>
        <v/>
      </c>
      <c r="K424" s="11" t="n"/>
      <c r="L424" s="11" t="n"/>
      <c r="M424" s="11" t="n"/>
      <c r="N424" s="11" t="n"/>
      <c r="O424" s="14">
        <f>IF($D424="","",IF($J424="Bicicleta no registrada","Revisar: bicicleta sin ficha en el inventario",IF($G424="Salida no permitida","Revisar: intento de salida sin autorización (no salió)",IF($G424&lt;&gt;"Sale","",IF($J424="Propietario","",IF($J424="Autorizado en la ficha","Informativa: sale con un autorizado de la ficha",IF(OR($K424="Sí, por citófono o llamada",$K424="Sí, por escrito"),"Informativa: sale con otra persona, autorizada por el propietario",IF($J424="Sin documento","Revisar: sale sin documento y sin autorización","Revisar: sale con otra persona sin autorización del propietario"))))))))</f>
        <v/>
      </c>
      <c r="P424" s="14">
        <f>IF($O424="","",COUNTIF($O$7:$O424,"?*"))</f>
        <v/>
      </c>
    </row>
    <row r="425" ht="18" customHeight="1">
      <c r="A425" s="14">
        <f>IF(AND($B425="",$D425=""),"",ROW()-6)</f>
        <v/>
      </c>
      <c r="B425" s="13" t="n"/>
      <c r="C425" s="15" t="n"/>
      <c r="D425" s="11" t="n"/>
      <c r="E425" s="14">
        <f>IF($D425="","",IFERROR(INDEX('Ejemplo inventario'!$B$6:$B$305,MATCH($D425,'Ejemplo inventario'!$A$6:$A$305,0)),"Sin ficha"))</f>
        <v/>
      </c>
      <c r="F425" s="14">
        <f>IF($D425="","",IFERROR(INDEX('Ejemplo inventario'!$C$6:$C$305,MATCH($D425,'Ejemplo inventario'!$A$6:$A$305,0)),"Sin ficha"))</f>
        <v/>
      </c>
      <c r="G425" s="11" t="n"/>
      <c r="H425" s="11" t="n"/>
      <c r="I425" s="12" t="n"/>
      <c r="J425" s="14">
        <f>IF($D425="","",IF(ISNA(MATCH($D425,'Ejemplo inventario'!$A$6:$A$305,0)),"Bicicleta no registrada",IF($I425="","Sin documento",IF($I425=INDEX('Ejemplo inventario'!$D$6:$D$305,MATCH($D425,'Ejemplo inventario'!$A$6:$A$305,0)),"Propietario",IF(OR($I425=INDEX('Ejemplo inventario'!$F$6:$F$305,MATCH($D425,'Ejemplo inventario'!$A$6:$A$305,0)),$I425=INDEX('Ejemplo inventario'!$H$6:$H$305,MATCH($D425,'Ejemplo inventario'!$A$6:$A$305,0))),"Autorizado en la ficha","Otra persona")))))</f>
        <v/>
      </c>
      <c r="K425" s="11" t="n"/>
      <c r="L425" s="11" t="n"/>
      <c r="M425" s="11" t="n"/>
      <c r="N425" s="11" t="n"/>
      <c r="O425" s="14">
        <f>IF($D425="","",IF($J425="Bicicleta no registrada","Revisar: bicicleta sin ficha en el inventario",IF($G425="Salida no permitida","Revisar: intento de salida sin autorización (no salió)",IF($G425&lt;&gt;"Sale","",IF($J425="Propietario","",IF($J425="Autorizado en la ficha","Informativa: sale con un autorizado de la ficha",IF(OR($K425="Sí, por citófono o llamada",$K425="Sí, por escrito"),"Informativa: sale con otra persona, autorizada por el propietario",IF($J425="Sin documento","Revisar: sale sin documento y sin autorización","Revisar: sale con otra persona sin autorización del propietario"))))))))</f>
        <v/>
      </c>
      <c r="P425" s="14">
        <f>IF($O425="","",COUNTIF($O$7:$O425,"?*"))</f>
        <v/>
      </c>
    </row>
    <row r="426" ht="18" customHeight="1">
      <c r="A426" s="14">
        <f>IF(AND($B426="",$D426=""),"",ROW()-6)</f>
        <v/>
      </c>
      <c r="B426" s="13" t="n"/>
      <c r="C426" s="15" t="n"/>
      <c r="D426" s="11" t="n"/>
      <c r="E426" s="14">
        <f>IF($D426="","",IFERROR(INDEX('Ejemplo inventario'!$B$6:$B$305,MATCH($D426,'Ejemplo inventario'!$A$6:$A$305,0)),"Sin ficha"))</f>
        <v/>
      </c>
      <c r="F426" s="14">
        <f>IF($D426="","",IFERROR(INDEX('Ejemplo inventario'!$C$6:$C$305,MATCH($D426,'Ejemplo inventario'!$A$6:$A$305,0)),"Sin ficha"))</f>
        <v/>
      </c>
      <c r="G426" s="11" t="n"/>
      <c r="H426" s="11" t="n"/>
      <c r="I426" s="12" t="n"/>
      <c r="J426" s="14">
        <f>IF($D426="","",IF(ISNA(MATCH($D426,'Ejemplo inventario'!$A$6:$A$305,0)),"Bicicleta no registrada",IF($I426="","Sin documento",IF($I426=INDEX('Ejemplo inventario'!$D$6:$D$305,MATCH($D426,'Ejemplo inventario'!$A$6:$A$305,0)),"Propietario",IF(OR($I426=INDEX('Ejemplo inventario'!$F$6:$F$305,MATCH($D426,'Ejemplo inventario'!$A$6:$A$305,0)),$I426=INDEX('Ejemplo inventario'!$H$6:$H$305,MATCH($D426,'Ejemplo inventario'!$A$6:$A$305,0))),"Autorizado en la ficha","Otra persona")))))</f>
        <v/>
      </c>
      <c r="K426" s="11" t="n"/>
      <c r="L426" s="11" t="n"/>
      <c r="M426" s="11" t="n"/>
      <c r="N426" s="11" t="n"/>
      <c r="O426" s="14">
        <f>IF($D426="","",IF($J426="Bicicleta no registrada","Revisar: bicicleta sin ficha en el inventario",IF($G426="Salida no permitida","Revisar: intento de salida sin autorización (no salió)",IF($G426&lt;&gt;"Sale","",IF($J426="Propietario","",IF($J426="Autorizado en la ficha","Informativa: sale con un autorizado de la ficha",IF(OR($K426="Sí, por citófono o llamada",$K426="Sí, por escrito"),"Informativa: sale con otra persona, autorizada por el propietario",IF($J426="Sin documento","Revisar: sale sin documento y sin autorización","Revisar: sale con otra persona sin autorización del propietario"))))))))</f>
        <v/>
      </c>
      <c r="P426" s="14">
        <f>IF($O426="","",COUNTIF($O$7:$O426,"?*"))</f>
        <v/>
      </c>
    </row>
    <row r="427" ht="18" customHeight="1">
      <c r="A427" s="14">
        <f>IF(AND($B427="",$D427=""),"",ROW()-6)</f>
        <v/>
      </c>
      <c r="B427" s="13" t="n"/>
      <c r="C427" s="15" t="n"/>
      <c r="D427" s="11" t="n"/>
      <c r="E427" s="14">
        <f>IF($D427="","",IFERROR(INDEX('Ejemplo inventario'!$B$6:$B$305,MATCH($D427,'Ejemplo inventario'!$A$6:$A$305,0)),"Sin ficha"))</f>
        <v/>
      </c>
      <c r="F427" s="14">
        <f>IF($D427="","",IFERROR(INDEX('Ejemplo inventario'!$C$6:$C$305,MATCH($D427,'Ejemplo inventario'!$A$6:$A$305,0)),"Sin ficha"))</f>
        <v/>
      </c>
      <c r="G427" s="11" t="n"/>
      <c r="H427" s="11" t="n"/>
      <c r="I427" s="12" t="n"/>
      <c r="J427" s="14">
        <f>IF($D427="","",IF(ISNA(MATCH($D427,'Ejemplo inventario'!$A$6:$A$305,0)),"Bicicleta no registrada",IF($I427="","Sin documento",IF($I427=INDEX('Ejemplo inventario'!$D$6:$D$305,MATCH($D427,'Ejemplo inventario'!$A$6:$A$305,0)),"Propietario",IF(OR($I427=INDEX('Ejemplo inventario'!$F$6:$F$305,MATCH($D427,'Ejemplo inventario'!$A$6:$A$305,0)),$I427=INDEX('Ejemplo inventario'!$H$6:$H$305,MATCH($D427,'Ejemplo inventario'!$A$6:$A$305,0))),"Autorizado en la ficha","Otra persona")))))</f>
        <v/>
      </c>
      <c r="K427" s="11" t="n"/>
      <c r="L427" s="11" t="n"/>
      <c r="M427" s="11" t="n"/>
      <c r="N427" s="11" t="n"/>
      <c r="O427" s="14">
        <f>IF($D427="","",IF($J427="Bicicleta no registrada","Revisar: bicicleta sin ficha en el inventario",IF($G427="Salida no permitida","Revisar: intento de salida sin autorización (no salió)",IF($G427&lt;&gt;"Sale","",IF($J427="Propietario","",IF($J427="Autorizado en la ficha","Informativa: sale con un autorizado de la ficha",IF(OR($K427="Sí, por citófono o llamada",$K427="Sí, por escrito"),"Informativa: sale con otra persona, autorizada por el propietario",IF($J427="Sin documento","Revisar: sale sin documento y sin autorización","Revisar: sale con otra persona sin autorización del propietario"))))))))</f>
        <v/>
      </c>
      <c r="P427" s="14">
        <f>IF($O427="","",COUNTIF($O$7:$O427,"?*"))</f>
        <v/>
      </c>
    </row>
    <row r="428" ht="18" customHeight="1">
      <c r="A428" s="14">
        <f>IF(AND($B428="",$D428=""),"",ROW()-6)</f>
        <v/>
      </c>
      <c r="B428" s="13" t="n"/>
      <c r="C428" s="15" t="n"/>
      <c r="D428" s="11" t="n"/>
      <c r="E428" s="14">
        <f>IF($D428="","",IFERROR(INDEX('Ejemplo inventario'!$B$6:$B$305,MATCH($D428,'Ejemplo inventario'!$A$6:$A$305,0)),"Sin ficha"))</f>
        <v/>
      </c>
      <c r="F428" s="14">
        <f>IF($D428="","",IFERROR(INDEX('Ejemplo inventario'!$C$6:$C$305,MATCH($D428,'Ejemplo inventario'!$A$6:$A$305,0)),"Sin ficha"))</f>
        <v/>
      </c>
      <c r="G428" s="11" t="n"/>
      <c r="H428" s="11" t="n"/>
      <c r="I428" s="12" t="n"/>
      <c r="J428" s="14">
        <f>IF($D428="","",IF(ISNA(MATCH($D428,'Ejemplo inventario'!$A$6:$A$305,0)),"Bicicleta no registrada",IF($I428="","Sin documento",IF($I428=INDEX('Ejemplo inventario'!$D$6:$D$305,MATCH($D428,'Ejemplo inventario'!$A$6:$A$305,0)),"Propietario",IF(OR($I428=INDEX('Ejemplo inventario'!$F$6:$F$305,MATCH($D428,'Ejemplo inventario'!$A$6:$A$305,0)),$I428=INDEX('Ejemplo inventario'!$H$6:$H$305,MATCH($D428,'Ejemplo inventario'!$A$6:$A$305,0))),"Autorizado en la ficha","Otra persona")))))</f>
        <v/>
      </c>
      <c r="K428" s="11" t="n"/>
      <c r="L428" s="11" t="n"/>
      <c r="M428" s="11" t="n"/>
      <c r="N428" s="11" t="n"/>
      <c r="O428" s="14">
        <f>IF($D428="","",IF($J428="Bicicleta no registrada","Revisar: bicicleta sin ficha en el inventario",IF($G428="Salida no permitida","Revisar: intento de salida sin autorización (no salió)",IF($G428&lt;&gt;"Sale","",IF($J428="Propietario","",IF($J428="Autorizado en la ficha","Informativa: sale con un autorizado de la ficha",IF(OR($K428="Sí, por citófono o llamada",$K428="Sí, por escrito"),"Informativa: sale con otra persona, autorizada por el propietario",IF($J428="Sin documento","Revisar: sale sin documento y sin autorización","Revisar: sale con otra persona sin autorización del propietario"))))))))</f>
        <v/>
      </c>
      <c r="P428" s="14">
        <f>IF($O428="","",COUNTIF($O$7:$O428,"?*"))</f>
        <v/>
      </c>
    </row>
    <row r="429" ht="18" customHeight="1">
      <c r="A429" s="14">
        <f>IF(AND($B429="",$D429=""),"",ROW()-6)</f>
        <v/>
      </c>
      <c r="B429" s="13" t="n"/>
      <c r="C429" s="15" t="n"/>
      <c r="D429" s="11" t="n"/>
      <c r="E429" s="14">
        <f>IF($D429="","",IFERROR(INDEX('Ejemplo inventario'!$B$6:$B$305,MATCH($D429,'Ejemplo inventario'!$A$6:$A$305,0)),"Sin ficha"))</f>
        <v/>
      </c>
      <c r="F429" s="14">
        <f>IF($D429="","",IFERROR(INDEX('Ejemplo inventario'!$C$6:$C$305,MATCH($D429,'Ejemplo inventario'!$A$6:$A$305,0)),"Sin ficha"))</f>
        <v/>
      </c>
      <c r="G429" s="11" t="n"/>
      <c r="H429" s="11" t="n"/>
      <c r="I429" s="12" t="n"/>
      <c r="J429" s="14">
        <f>IF($D429="","",IF(ISNA(MATCH($D429,'Ejemplo inventario'!$A$6:$A$305,0)),"Bicicleta no registrada",IF($I429="","Sin documento",IF($I429=INDEX('Ejemplo inventario'!$D$6:$D$305,MATCH($D429,'Ejemplo inventario'!$A$6:$A$305,0)),"Propietario",IF(OR($I429=INDEX('Ejemplo inventario'!$F$6:$F$305,MATCH($D429,'Ejemplo inventario'!$A$6:$A$305,0)),$I429=INDEX('Ejemplo inventario'!$H$6:$H$305,MATCH($D429,'Ejemplo inventario'!$A$6:$A$305,0))),"Autorizado en la ficha","Otra persona")))))</f>
        <v/>
      </c>
      <c r="K429" s="11" t="n"/>
      <c r="L429" s="11" t="n"/>
      <c r="M429" s="11" t="n"/>
      <c r="N429" s="11" t="n"/>
      <c r="O429" s="14">
        <f>IF($D429="","",IF($J429="Bicicleta no registrada","Revisar: bicicleta sin ficha en el inventario",IF($G429="Salida no permitida","Revisar: intento de salida sin autorización (no salió)",IF($G429&lt;&gt;"Sale","",IF($J429="Propietario","",IF($J429="Autorizado en la ficha","Informativa: sale con un autorizado de la ficha",IF(OR($K429="Sí, por citófono o llamada",$K429="Sí, por escrito"),"Informativa: sale con otra persona, autorizada por el propietario",IF($J429="Sin documento","Revisar: sale sin documento y sin autorización","Revisar: sale con otra persona sin autorización del propietario"))))))))</f>
        <v/>
      </c>
      <c r="P429" s="14">
        <f>IF($O429="","",COUNTIF($O$7:$O429,"?*"))</f>
        <v/>
      </c>
    </row>
    <row r="430" ht="18" customHeight="1">
      <c r="A430" s="14">
        <f>IF(AND($B430="",$D430=""),"",ROW()-6)</f>
        <v/>
      </c>
      <c r="B430" s="13" t="n"/>
      <c r="C430" s="15" t="n"/>
      <c r="D430" s="11" t="n"/>
      <c r="E430" s="14">
        <f>IF($D430="","",IFERROR(INDEX('Ejemplo inventario'!$B$6:$B$305,MATCH($D430,'Ejemplo inventario'!$A$6:$A$305,0)),"Sin ficha"))</f>
        <v/>
      </c>
      <c r="F430" s="14">
        <f>IF($D430="","",IFERROR(INDEX('Ejemplo inventario'!$C$6:$C$305,MATCH($D430,'Ejemplo inventario'!$A$6:$A$305,0)),"Sin ficha"))</f>
        <v/>
      </c>
      <c r="G430" s="11" t="n"/>
      <c r="H430" s="11" t="n"/>
      <c r="I430" s="12" t="n"/>
      <c r="J430" s="14">
        <f>IF($D430="","",IF(ISNA(MATCH($D430,'Ejemplo inventario'!$A$6:$A$305,0)),"Bicicleta no registrada",IF($I430="","Sin documento",IF($I430=INDEX('Ejemplo inventario'!$D$6:$D$305,MATCH($D430,'Ejemplo inventario'!$A$6:$A$305,0)),"Propietario",IF(OR($I430=INDEX('Ejemplo inventario'!$F$6:$F$305,MATCH($D430,'Ejemplo inventario'!$A$6:$A$305,0)),$I430=INDEX('Ejemplo inventario'!$H$6:$H$305,MATCH($D430,'Ejemplo inventario'!$A$6:$A$305,0))),"Autorizado en la ficha","Otra persona")))))</f>
        <v/>
      </c>
      <c r="K430" s="11" t="n"/>
      <c r="L430" s="11" t="n"/>
      <c r="M430" s="11" t="n"/>
      <c r="N430" s="11" t="n"/>
      <c r="O430" s="14">
        <f>IF($D430="","",IF($J430="Bicicleta no registrada","Revisar: bicicleta sin ficha en el inventario",IF($G430="Salida no permitida","Revisar: intento de salida sin autorización (no salió)",IF($G430&lt;&gt;"Sale","",IF($J430="Propietario","",IF($J430="Autorizado en la ficha","Informativa: sale con un autorizado de la ficha",IF(OR($K430="Sí, por citófono o llamada",$K430="Sí, por escrito"),"Informativa: sale con otra persona, autorizada por el propietario",IF($J430="Sin documento","Revisar: sale sin documento y sin autorización","Revisar: sale con otra persona sin autorización del propietario"))))))))</f>
        <v/>
      </c>
      <c r="P430" s="14">
        <f>IF($O430="","",COUNTIF($O$7:$O430,"?*"))</f>
        <v/>
      </c>
    </row>
    <row r="431" ht="18" customHeight="1">
      <c r="A431" s="14">
        <f>IF(AND($B431="",$D431=""),"",ROW()-6)</f>
        <v/>
      </c>
      <c r="B431" s="13" t="n"/>
      <c r="C431" s="15" t="n"/>
      <c r="D431" s="11" t="n"/>
      <c r="E431" s="14">
        <f>IF($D431="","",IFERROR(INDEX('Ejemplo inventario'!$B$6:$B$305,MATCH($D431,'Ejemplo inventario'!$A$6:$A$305,0)),"Sin ficha"))</f>
        <v/>
      </c>
      <c r="F431" s="14">
        <f>IF($D431="","",IFERROR(INDEX('Ejemplo inventario'!$C$6:$C$305,MATCH($D431,'Ejemplo inventario'!$A$6:$A$305,0)),"Sin ficha"))</f>
        <v/>
      </c>
      <c r="G431" s="11" t="n"/>
      <c r="H431" s="11" t="n"/>
      <c r="I431" s="12" t="n"/>
      <c r="J431" s="14">
        <f>IF($D431="","",IF(ISNA(MATCH($D431,'Ejemplo inventario'!$A$6:$A$305,0)),"Bicicleta no registrada",IF($I431="","Sin documento",IF($I431=INDEX('Ejemplo inventario'!$D$6:$D$305,MATCH($D431,'Ejemplo inventario'!$A$6:$A$305,0)),"Propietario",IF(OR($I431=INDEX('Ejemplo inventario'!$F$6:$F$305,MATCH($D431,'Ejemplo inventario'!$A$6:$A$305,0)),$I431=INDEX('Ejemplo inventario'!$H$6:$H$305,MATCH($D431,'Ejemplo inventario'!$A$6:$A$305,0))),"Autorizado en la ficha","Otra persona")))))</f>
        <v/>
      </c>
      <c r="K431" s="11" t="n"/>
      <c r="L431" s="11" t="n"/>
      <c r="M431" s="11" t="n"/>
      <c r="N431" s="11" t="n"/>
      <c r="O431" s="14">
        <f>IF($D431="","",IF($J431="Bicicleta no registrada","Revisar: bicicleta sin ficha en el inventario",IF($G431="Salida no permitida","Revisar: intento de salida sin autorización (no salió)",IF($G431&lt;&gt;"Sale","",IF($J431="Propietario","",IF($J431="Autorizado en la ficha","Informativa: sale con un autorizado de la ficha",IF(OR($K431="Sí, por citófono o llamada",$K431="Sí, por escrito"),"Informativa: sale con otra persona, autorizada por el propietario",IF($J431="Sin documento","Revisar: sale sin documento y sin autorización","Revisar: sale con otra persona sin autorización del propietario"))))))))</f>
        <v/>
      </c>
      <c r="P431" s="14">
        <f>IF($O431="","",COUNTIF($O$7:$O431,"?*"))</f>
        <v/>
      </c>
    </row>
    <row r="432" ht="18" customHeight="1">
      <c r="A432" s="14">
        <f>IF(AND($B432="",$D432=""),"",ROW()-6)</f>
        <v/>
      </c>
      <c r="B432" s="13" t="n"/>
      <c r="C432" s="15" t="n"/>
      <c r="D432" s="11" t="n"/>
      <c r="E432" s="14">
        <f>IF($D432="","",IFERROR(INDEX('Ejemplo inventario'!$B$6:$B$305,MATCH($D432,'Ejemplo inventario'!$A$6:$A$305,0)),"Sin ficha"))</f>
        <v/>
      </c>
      <c r="F432" s="14">
        <f>IF($D432="","",IFERROR(INDEX('Ejemplo inventario'!$C$6:$C$305,MATCH($D432,'Ejemplo inventario'!$A$6:$A$305,0)),"Sin ficha"))</f>
        <v/>
      </c>
      <c r="G432" s="11" t="n"/>
      <c r="H432" s="11" t="n"/>
      <c r="I432" s="12" t="n"/>
      <c r="J432" s="14">
        <f>IF($D432="","",IF(ISNA(MATCH($D432,'Ejemplo inventario'!$A$6:$A$305,0)),"Bicicleta no registrada",IF($I432="","Sin documento",IF($I432=INDEX('Ejemplo inventario'!$D$6:$D$305,MATCH($D432,'Ejemplo inventario'!$A$6:$A$305,0)),"Propietario",IF(OR($I432=INDEX('Ejemplo inventario'!$F$6:$F$305,MATCH($D432,'Ejemplo inventario'!$A$6:$A$305,0)),$I432=INDEX('Ejemplo inventario'!$H$6:$H$305,MATCH($D432,'Ejemplo inventario'!$A$6:$A$305,0))),"Autorizado en la ficha","Otra persona")))))</f>
        <v/>
      </c>
      <c r="K432" s="11" t="n"/>
      <c r="L432" s="11" t="n"/>
      <c r="M432" s="11" t="n"/>
      <c r="N432" s="11" t="n"/>
      <c r="O432" s="14">
        <f>IF($D432="","",IF($J432="Bicicleta no registrada","Revisar: bicicleta sin ficha en el inventario",IF($G432="Salida no permitida","Revisar: intento de salida sin autorización (no salió)",IF($G432&lt;&gt;"Sale","",IF($J432="Propietario","",IF($J432="Autorizado en la ficha","Informativa: sale con un autorizado de la ficha",IF(OR($K432="Sí, por citófono o llamada",$K432="Sí, por escrito"),"Informativa: sale con otra persona, autorizada por el propietario",IF($J432="Sin documento","Revisar: sale sin documento y sin autorización","Revisar: sale con otra persona sin autorización del propietario"))))))))</f>
        <v/>
      </c>
      <c r="P432" s="14">
        <f>IF($O432="","",COUNTIF($O$7:$O432,"?*"))</f>
        <v/>
      </c>
    </row>
    <row r="433" ht="18" customHeight="1">
      <c r="A433" s="14">
        <f>IF(AND($B433="",$D433=""),"",ROW()-6)</f>
        <v/>
      </c>
      <c r="B433" s="13" t="n"/>
      <c r="C433" s="15" t="n"/>
      <c r="D433" s="11" t="n"/>
      <c r="E433" s="14">
        <f>IF($D433="","",IFERROR(INDEX('Ejemplo inventario'!$B$6:$B$305,MATCH($D433,'Ejemplo inventario'!$A$6:$A$305,0)),"Sin ficha"))</f>
        <v/>
      </c>
      <c r="F433" s="14">
        <f>IF($D433="","",IFERROR(INDEX('Ejemplo inventario'!$C$6:$C$305,MATCH($D433,'Ejemplo inventario'!$A$6:$A$305,0)),"Sin ficha"))</f>
        <v/>
      </c>
      <c r="G433" s="11" t="n"/>
      <c r="H433" s="11" t="n"/>
      <c r="I433" s="12" t="n"/>
      <c r="J433" s="14">
        <f>IF($D433="","",IF(ISNA(MATCH($D433,'Ejemplo inventario'!$A$6:$A$305,0)),"Bicicleta no registrada",IF($I433="","Sin documento",IF($I433=INDEX('Ejemplo inventario'!$D$6:$D$305,MATCH($D433,'Ejemplo inventario'!$A$6:$A$305,0)),"Propietario",IF(OR($I433=INDEX('Ejemplo inventario'!$F$6:$F$305,MATCH($D433,'Ejemplo inventario'!$A$6:$A$305,0)),$I433=INDEX('Ejemplo inventario'!$H$6:$H$305,MATCH($D433,'Ejemplo inventario'!$A$6:$A$305,0))),"Autorizado en la ficha","Otra persona")))))</f>
        <v/>
      </c>
      <c r="K433" s="11" t="n"/>
      <c r="L433" s="11" t="n"/>
      <c r="M433" s="11" t="n"/>
      <c r="N433" s="11" t="n"/>
      <c r="O433" s="14">
        <f>IF($D433="","",IF($J433="Bicicleta no registrada","Revisar: bicicleta sin ficha en el inventario",IF($G433="Salida no permitida","Revisar: intento de salida sin autorización (no salió)",IF($G433&lt;&gt;"Sale","",IF($J433="Propietario","",IF($J433="Autorizado en la ficha","Informativa: sale con un autorizado de la ficha",IF(OR($K433="Sí, por citófono o llamada",$K433="Sí, por escrito"),"Informativa: sale con otra persona, autorizada por el propietario",IF($J433="Sin documento","Revisar: sale sin documento y sin autorización","Revisar: sale con otra persona sin autorización del propietario"))))))))</f>
        <v/>
      </c>
      <c r="P433" s="14">
        <f>IF($O433="","",COUNTIF($O$7:$O433,"?*"))</f>
        <v/>
      </c>
    </row>
    <row r="434" ht="18" customHeight="1">
      <c r="A434" s="14">
        <f>IF(AND($B434="",$D434=""),"",ROW()-6)</f>
        <v/>
      </c>
      <c r="B434" s="13" t="n"/>
      <c r="C434" s="15" t="n"/>
      <c r="D434" s="11" t="n"/>
      <c r="E434" s="14">
        <f>IF($D434="","",IFERROR(INDEX('Ejemplo inventario'!$B$6:$B$305,MATCH($D434,'Ejemplo inventario'!$A$6:$A$305,0)),"Sin ficha"))</f>
        <v/>
      </c>
      <c r="F434" s="14">
        <f>IF($D434="","",IFERROR(INDEX('Ejemplo inventario'!$C$6:$C$305,MATCH($D434,'Ejemplo inventario'!$A$6:$A$305,0)),"Sin ficha"))</f>
        <v/>
      </c>
      <c r="G434" s="11" t="n"/>
      <c r="H434" s="11" t="n"/>
      <c r="I434" s="12" t="n"/>
      <c r="J434" s="14">
        <f>IF($D434="","",IF(ISNA(MATCH($D434,'Ejemplo inventario'!$A$6:$A$305,0)),"Bicicleta no registrada",IF($I434="","Sin documento",IF($I434=INDEX('Ejemplo inventario'!$D$6:$D$305,MATCH($D434,'Ejemplo inventario'!$A$6:$A$305,0)),"Propietario",IF(OR($I434=INDEX('Ejemplo inventario'!$F$6:$F$305,MATCH($D434,'Ejemplo inventario'!$A$6:$A$305,0)),$I434=INDEX('Ejemplo inventario'!$H$6:$H$305,MATCH($D434,'Ejemplo inventario'!$A$6:$A$305,0))),"Autorizado en la ficha","Otra persona")))))</f>
        <v/>
      </c>
      <c r="K434" s="11" t="n"/>
      <c r="L434" s="11" t="n"/>
      <c r="M434" s="11" t="n"/>
      <c r="N434" s="11" t="n"/>
      <c r="O434" s="14">
        <f>IF($D434="","",IF($J434="Bicicleta no registrada","Revisar: bicicleta sin ficha en el inventario",IF($G434="Salida no permitida","Revisar: intento de salida sin autorización (no salió)",IF($G434&lt;&gt;"Sale","",IF($J434="Propietario","",IF($J434="Autorizado en la ficha","Informativa: sale con un autorizado de la ficha",IF(OR($K434="Sí, por citófono o llamada",$K434="Sí, por escrito"),"Informativa: sale con otra persona, autorizada por el propietario",IF($J434="Sin documento","Revisar: sale sin documento y sin autorización","Revisar: sale con otra persona sin autorización del propietario"))))))))</f>
        <v/>
      </c>
      <c r="P434" s="14">
        <f>IF($O434="","",COUNTIF($O$7:$O434,"?*"))</f>
        <v/>
      </c>
    </row>
    <row r="435" ht="18" customHeight="1">
      <c r="A435" s="14">
        <f>IF(AND($B435="",$D435=""),"",ROW()-6)</f>
        <v/>
      </c>
      <c r="B435" s="13" t="n"/>
      <c r="C435" s="15" t="n"/>
      <c r="D435" s="11" t="n"/>
      <c r="E435" s="14">
        <f>IF($D435="","",IFERROR(INDEX('Ejemplo inventario'!$B$6:$B$305,MATCH($D435,'Ejemplo inventario'!$A$6:$A$305,0)),"Sin ficha"))</f>
        <v/>
      </c>
      <c r="F435" s="14">
        <f>IF($D435="","",IFERROR(INDEX('Ejemplo inventario'!$C$6:$C$305,MATCH($D435,'Ejemplo inventario'!$A$6:$A$305,0)),"Sin ficha"))</f>
        <v/>
      </c>
      <c r="G435" s="11" t="n"/>
      <c r="H435" s="11" t="n"/>
      <c r="I435" s="12" t="n"/>
      <c r="J435" s="14">
        <f>IF($D435="","",IF(ISNA(MATCH($D435,'Ejemplo inventario'!$A$6:$A$305,0)),"Bicicleta no registrada",IF($I435="","Sin documento",IF($I435=INDEX('Ejemplo inventario'!$D$6:$D$305,MATCH($D435,'Ejemplo inventario'!$A$6:$A$305,0)),"Propietario",IF(OR($I435=INDEX('Ejemplo inventario'!$F$6:$F$305,MATCH($D435,'Ejemplo inventario'!$A$6:$A$305,0)),$I435=INDEX('Ejemplo inventario'!$H$6:$H$305,MATCH($D435,'Ejemplo inventario'!$A$6:$A$305,0))),"Autorizado en la ficha","Otra persona")))))</f>
        <v/>
      </c>
      <c r="K435" s="11" t="n"/>
      <c r="L435" s="11" t="n"/>
      <c r="M435" s="11" t="n"/>
      <c r="N435" s="11" t="n"/>
      <c r="O435" s="14">
        <f>IF($D435="","",IF($J435="Bicicleta no registrada","Revisar: bicicleta sin ficha en el inventario",IF($G435="Salida no permitida","Revisar: intento de salida sin autorización (no salió)",IF($G435&lt;&gt;"Sale","",IF($J435="Propietario","",IF($J435="Autorizado en la ficha","Informativa: sale con un autorizado de la ficha",IF(OR($K435="Sí, por citófono o llamada",$K435="Sí, por escrito"),"Informativa: sale con otra persona, autorizada por el propietario",IF($J435="Sin documento","Revisar: sale sin documento y sin autorización","Revisar: sale con otra persona sin autorización del propietario"))))))))</f>
        <v/>
      </c>
      <c r="P435" s="14">
        <f>IF($O435="","",COUNTIF($O$7:$O435,"?*"))</f>
        <v/>
      </c>
    </row>
    <row r="436" ht="18" customHeight="1">
      <c r="A436" s="14">
        <f>IF(AND($B436="",$D436=""),"",ROW()-6)</f>
        <v/>
      </c>
      <c r="B436" s="13" t="n"/>
      <c r="C436" s="15" t="n"/>
      <c r="D436" s="11" t="n"/>
      <c r="E436" s="14">
        <f>IF($D436="","",IFERROR(INDEX('Ejemplo inventario'!$B$6:$B$305,MATCH($D436,'Ejemplo inventario'!$A$6:$A$305,0)),"Sin ficha"))</f>
        <v/>
      </c>
      <c r="F436" s="14">
        <f>IF($D436="","",IFERROR(INDEX('Ejemplo inventario'!$C$6:$C$305,MATCH($D436,'Ejemplo inventario'!$A$6:$A$305,0)),"Sin ficha"))</f>
        <v/>
      </c>
      <c r="G436" s="11" t="n"/>
      <c r="H436" s="11" t="n"/>
      <c r="I436" s="12" t="n"/>
      <c r="J436" s="14">
        <f>IF($D436="","",IF(ISNA(MATCH($D436,'Ejemplo inventario'!$A$6:$A$305,0)),"Bicicleta no registrada",IF($I436="","Sin documento",IF($I436=INDEX('Ejemplo inventario'!$D$6:$D$305,MATCH($D436,'Ejemplo inventario'!$A$6:$A$305,0)),"Propietario",IF(OR($I436=INDEX('Ejemplo inventario'!$F$6:$F$305,MATCH($D436,'Ejemplo inventario'!$A$6:$A$305,0)),$I436=INDEX('Ejemplo inventario'!$H$6:$H$305,MATCH($D436,'Ejemplo inventario'!$A$6:$A$305,0))),"Autorizado en la ficha","Otra persona")))))</f>
        <v/>
      </c>
      <c r="K436" s="11" t="n"/>
      <c r="L436" s="11" t="n"/>
      <c r="M436" s="11" t="n"/>
      <c r="N436" s="11" t="n"/>
      <c r="O436" s="14">
        <f>IF($D436="","",IF($J436="Bicicleta no registrada","Revisar: bicicleta sin ficha en el inventario",IF($G436="Salida no permitida","Revisar: intento de salida sin autorización (no salió)",IF($G436&lt;&gt;"Sale","",IF($J436="Propietario","",IF($J436="Autorizado en la ficha","Informativa: sale con un autorizado de la ficha",IF(OR($K436="Sí, por citófono o llamada",$K436="Sí, por escrito"),"Informativa: sale con otra persona, autorizada por el propietario",IF($J436="Sin documento","Revisar: sale sin documento y sin autorización","Revisar: sale con otra persona sin autorización del propietario"))))))))</f>
        <v/>
      </c>
      <c r="P436" s="14">
        <f>IF($O436="","",COUNTIF($O$7:$O436,"?*"))</f>
        <v/>
      </c>
    </row>
    <row r="437" ht="18" customHeight="1">
      <c r="A437" s="14">
        <f>IF(AND($B437="",$D437=""),"",ROW()-6)</f>
        <v/>
      </c>
      <c r="B437" s="13" t="n"/>
      <c r="C437" s="15" t="n"/>
      <c r="D437" s="11" t="n"/>
      <c r="E437" s="14">
        <f>IF($D437="","",IFERROR(INDEX('Ejemplo inventario'!$B$6:$B$305,MATCH($D437,'Ejemplo inventario'!$A$6:$A$305,0)),"Sin ficha"))</f>
        <v/>
      </c>
      <c r="F437" s="14">
        <f>IF($D437="","",IFERROR(INDEX('Ejemplo inventario'!$C$6:$C$305,MATCH($D437,'Ejemplo inventario'!$A$6:$A$305,0)),"Sin ficha"))</f>
        <v/>
      </c>
      <c r="G437" s="11" t="n"/>
      <c r="H437" s="11" t="n"/>
      <c r="I437" s="12" t="n"/>
      <c r="J437" s="14">
        <f>IF($D437="","",IF(ISNA(MATCH($D437,'Ejemplo inventario'!$A$6:$A$305,0)),"Bicicleta no registrada",IF($I437="","Sin documento",IF($I437=INDEX('Ejemplo inventario'!$D$6:$D$305,MATCH($D437,'Ejemplo inventario'!$A$6:$A$305,0)),"Propietario",IF(OR($I437=INDEX('Ejemplo inventario'!$F$6:$F$305,MATCH($D437,'Ejemplo inventario'!$A$6:$A$305,0)),$I437=INDEX('Ejemplo inventario'!$H$6:$H$305,MATCH($D437,'Ejemplo inventario'!$A$6:$A$305,0))),"Autorizado en la ficha","Otra persona")))))</f>
        <v/>
      </c>
      <c r="K437" s="11" t="n"/>
      <c r="L437" s="11" t="n"/>
      <c r="M437" s="11" t="n"/>
      <c r="N437" s="11" t="n"/>
      <c r="O437" s="14">
        <f>IF($D437="","",IF($J437="Bicicleta no registrada","Revisar: bicicleta sin ficha en el inventario",IF($G437="Salida no permitida","Revisar: intento de salida sin autorización (no salió)",IF($G437&lt;&gt;"Sale","",IF($J437="Propietario","",IF($J437="Autorizado en la ficha","Informativa: sale con un autorizado de la ficha",IF(OR($K437="Sí, por citófono o llamada",$K437="Sí, por escrito"),"Informativa: sale con otra persona, autorizada por el propietario",IF($J437="Sin documento","Revisar: sale sin documento y sin autorización","Revisar: sale con otra persona sin autorización del propietario"))))))))</f>
        <v/>
      </c>
      <c r="P437" s="14">
        <f>IF($O437="","",COUNTIF($O$7:$O437,"?*"))</f>
        <v/>
      </c>
    </row>
    <row r="438" ht="18" customHeight="1">
      <c r="A438" s="14">
        <f>IF(AND($B438="",$D438=""),"",ROW()-6)</f>
        <v/>
      </c>
      <c r="B438" s="13" t="n"/>
      <c r="C438" s="15" t="n"/>
      <c r="D438" s="11" t="n"/>
      <c r="E438" s="14">
        <f>IF($D438="","",IFERROR(INDEX('Ejemplo inventario'!$B$6:$B$305,MATCH($D438,'Ejemplo inventario'!$A$6:$A$305,0)),"Sin ficha"))</f>
        <v/>
      </c>
      <c r="F438" s="14">
        <f>IF($D438="","",IFERROR(INDEX('Ejemplo inventario'!$C$6:$C$305,MATCH($D438,'Ejemplo inventario'!$A$6:$A$305,0)),"Sin ficha"))</f>
        <v/>
      </c>
      <c r="G438" s="11" t="n"/>
      <c r="H438" s="11" t="n"/>
      <c r="I438" s="12" t="n"/>
      <c r="J438" s="14">
        <f>IF($D438="","",IF(ISNA(MATCH($D438,'Ejemplo inventario'!$A$6:$A$305,0)),"Bicicleta no registrada",IF($I438="","Sin documento",IF($I438=INDEX('Ejemplo inventario'!$D$6:$D$305,MATCH($D438,'Ejemplo inventario'!$A$6:$A$305,0)),"Propietario",IF(OR($I438=INDEX('Ejemplo inventario'!$F$6:$F$305,MATCH($D438,'Ejemplo inventario'!$A$6:$A$305,0)),$I438=INDEX('Ejemplo inventario'!$H$6:$H$305,MATCH($D438,'Ejemplo inventario'!$A$6:$A$305,0))),"Autorizado en la ficha","Otra persona")))))</f>
        <v/>
      </c>
      <c r="K438" s="11" t="n"/>
      <c r="L438" s="11" t="n"/>
      <c r="M438" s="11" t="n"/>
      <c r="N438" s="11" t="n"/>
      <c r="O438" s="14">
        <f>IF($D438="","",IF($J438="Bicicleta no registrada","Revisar: bicicleta sin ficha en el inventario",IF($G438="Salida no permitida","Revisar: intento de salida sin autorización (no salió)",IF($G438&lt;&gt;"Sale","",IF($J438="Propietario","",IF($J438="Autorizado en la ficha","Informativa: sale con un autorizado de la ficha",IF(OR($K438="Sí, por citófono o llamada",$K438="Sí, por escrito"),"Informativa: sale con otra persona, autorizada por el propietario",IF($J438="Sin documento","Revisar: sale sin documento y sin autorización","Revisar: sale con otra persona sin autorización del propietario"))))))))</f>
        <v/>
      </c>
      <c r="P438" s="14">
        <f>IF($O438="","",COUNTIF($O$7:$O438,"?*"))</f>
        <v/>
      </c>
    </row>
    <row r="439" ht="18" customHeight="1">
      <c r="A439" s="14">
        <f>IF(AND($B439="",$D439=""),"",ROW()-6)</f>
        <v/>
      </c>
      <c r="B439" s="13" t="n"/>
      <c r="C439" s="15" t="n"/>
      <c r="D439" s="11" t="n"/>
      <c r="E439" s="14">
        <f>IF($D439="","",IFERROR(INDEX('Ejemplo inventario'!$B$6:$B$305,MATCH($D439,'Ejemplo inventario'!$A$6:$A$305,0)),"Sin ficha"))</f>
        <v/>
      </c>
      <c r="F439" s="14">
        <f>IF($D439="","",IFERROR(INDEX('Ejemplo inventario'!$C$6:$C$305,MATCH($D439,'Ejemplo inventario'!$A$6:$A$305,0)),"Sin ficha"))</f>
        <v/>
      </c>
      <c r="G439" s="11" t="n"/>
      <c r="H439" s="11" t="n"/>
      <c r="I439" s="12" t="n"/>
      <c r="J439" s="14">
        <f>IF($D439="","",IF(ISNA(MATCH($D439,'Ejemplo inventario'!$A$6:$A$305,0)),"Bicicleta no registrada",IF($I439="","Sin documento",IF($I439=INDEX('Ejemplo inventario'!$D$6:$D$305,MATCH($D439,'Ejemplo inventario'!$A$6:$A$305,0)),"Propietario",IF(OR($I439=INDEX('Ejemplo inventario'!$F$6:$F$305,MATCH($D439,'Ejemplo inventario'!$A$6:$A$305,0)),$I439=INDEX('Ejemplo inventario'!$H$6:$H$305,MATCH($D439,'Ejemplo inventario'!$A$6:$A$305,0))),"Autorizado en la ficha","Otra persona")))))</f>
        <v/>
      </c>
      <c r="K439" s="11" t="n"/>
      <c r="L439" s="11" t="n"/>
      <c r="M439" s="11" t="n"/>
      <c r="N439" s="11" t="n"/>
      <c r="O439" s="14">
        <f>IF($D439="","",IF($J439="Bicicleta no registrada","Revisar: bicicleta sin ficha en el inventario",IF($G439="Salida no permitida","Revisar: intento de salida sin autorización (no salió)",IF($G439&lt;&gt;"Sale","",IF($J439="Propietario","",IF($J439="Autorizado en la ficha","Informativa: sale con un autorizado de la ficha",IF(OR($K439="Sí, por citófono o llamada",$K439="Sí, por escrito"),"Informativa: sale con otra persona, autorizada por el propietario",IF($J439="Sin documento","Revisar: sale sin documento y sin autorización","Revisar: sale con otra persona sin autorización del propietario"))))))))</f>
        <v/>
      </c>
      <c r="P439" s="14">
        <f>IF($O439="","",COUNTIF($O$7:$O439,"?*"))</f>
        <v/>
      </c>
    </row>
    <row r="440" ht="18" customHeight="1">
      <c r="A440" s="14">
        <f>IF(AND($B440="",$D440=""),"",ROW()-6)</f>
        <v/>
      </c>
      <c r="B440" s="13" t="n"/>
      <c r="C440" s="15" t="n"/>
      <c r="D440" s="11" t="n"/>
      <c r="E440" s="14">
        <f>IF($D440="","",IFERROR(INDEX('Ejemplo inventario'!$B$6:$B$305,MATCH($D440,'Ejemplo inventario'!$A$6:$A$305,0)),"Sin ficha"))</f>
        <v/>
      </c>
      <c r="F440" s="14">
        <f>IF($D440="","",IFERROR(INDEX('Ejemplo inventario'!$C$6:$C$305,MATCH($D440,'Ejemplo inventario'!$A$6:$A$305,0)),"Sin ficha"))</f>
        <v/>
      </c>
      <c r="G440" s="11" t="n"/>
      <c r="H440" s="11" t="n"/>
      <c r="I440" s="12" t="n"/>
      <c r="J440" s="14">
        <f>IF($D440="","",IF(ISNA(MATCH($D440,'Ejemplo inventario'!$A$6:$A$305,0)),"Bicicleta no registrada",IF($I440="","Sin documento",IF($I440=INDEX('Ejemplo inventario'!$D$6:$D$305,MATCH($D440,'Ejemplo inventario'!$A$6:$A$305,0)),"Propietario",IF(OR($I440=INDEX('Ejemplo inventario'!$F$6:$F$305,MATCH($D440,'Ejemplo inventario'!$A$6:$A$305,0)),$I440=INDEX('Ejemplo inventario'!$H$6:$H$305,MATCH($D440,'Ejemplo inventario'!$A$6:$A$305,0))),"Autorizado en la ficha","Otra persona")))))</f>
        <v/>
      </c>
      <c r="K440" s="11" t="n"/>
      <c r="L440" s="11" t="n"/>
      <c r="M440" s="11" t="n"/>
      <c r="N440" s="11" t="n"/>
      <c r="O440" s="14">
        <f>IF($D440="","",IF($J440="Bicicleta no registrada","Revisar: bicicleta sin ficha en el inventario",IF($G440="Salida no permitida","Revisar: intento de salida sin autorización (no salió)",IF($G440&lt;&gt;"Sale","",IF($J440="Propietario","",IF($J440="Autorizado en la ficha","Informativa: sale con un autorizado de la ficha",IF(OR($K440="Sí, por citófono o llamada",$K440="Sí, por escrito"),"Informativa: sale con otra persona, autorizada por el propietario",IF($J440="Sin documento","Revisar: sale sin documento y sin autorización","Revisar: sale con otra persona sin autorización del propietario"))))))))</f>
        <v/>
      </c>
      <c r="P440" s="14">
        <f>IF($O440="","",COUNTIF($O$7:$O440,"?*"))</f>
        <v/>
      </c>
    </row>
    <row r="441" ht="18" customHeight="1">
      <c r="A441" s="14">
        <f>IF(AND($B441="",$D441=""),"",ROW()-6)</f>
        <v/>
      </c>
      <c r="B441" s="13" t="n"/>
      <c r="C441" s="15" t="n"/>
      <c r="D441" s="11" t="n"/>
      <c r="E441" s="14">
        <f>IF($D441="","",IFERROR(INDEX('Ejemplo inventario'!$B$6:$B$305,MATCH($D441,'Ejemplo inventario'!$A$6:$A$305,0)),"Sin ficha"))</f>
        <v/>
      </c>
      <c r="F441" s="14">
        <f>IF($D441="","",IFERROR(INDEX('Ejemplo inventario'!$C$6:$C$305,MATCH($D441,'Ejemplo inventario'!$A$6:$A$305,0)),"Sin ficha"))</f>
        <v/>
      </c>
      <c r="G441" s="11" t="n"/>
      <c r="H441" s="11" t="n"/>
      <c r="I441" s="12" t="n"/>
      <c r="J441" s="14">
        <f>IF($D441="","",IF(ISNA(MATCH($D441,'Ejemplo inventario'!$A$6:$A$305,0)),"Bicicleta no registrada",IF($I441="","Sin documento",IF($I441=INDEX('Ejemplo inventario'!$D$6:$D$305,MATCH($D441,'Ejemplo inventario'!$A$6:$A$305,0)),"Propietario",IF(OR($I441=INDEX('Ejemplo inventario'!$F$6:$F$305,MATCH($D441,'Ejemplo inventario'!$A$6:$A$305,0)),$I441=INDEX('Ejemplo inventario'!$H$6:$H$305,MATCH($D441,'Ejemplo inventario'!$A$6:$A$305,0))),"Autorizado en la ficha","Otra persona")))))</f>
        <v/>
      </c>
      <c r="K441" s="11" t="n"/>
      <c r="L441" s="11" t="n"/>
      <c r="M441" s="11" t="n"/>
      <c r="N441" s="11" t="n"/>
      <c r="O441" s="14">
        <f>IF($D441="","",IF($J441="Bicicleta no registrada","Revisar: bicicleta sin ficha en el inventario",IF($G441="Salida no permitida","Revisar: intento de salida sin autorización (no salió)",IF($G441&lt;&gt;"Sale","",IF($J441="Propietario","",IF($J441="Autorizado en la ficha","Informativa: sale con un autorizado de la ficha",IF(OR($K441="Sí, por citófono o llamada",$K441="Sí, por escrito"),"Informativa: sale con otra persona, autorizada por el propietario",IF($J441="Sin documento","Revisar: sale sin documento y sin autorización","Revisar: sale con otra persona sin autorización del propietario"))))))))</f>
        <v/>
      </c>
      <c r="P441" s="14">
        <f>IF($O441="","",COUNTIF($O$7:$O441,"?*"))</f>
        <v/>
      </c>
    </row>
    <row r="442" ht="18" customHeight="1">
      <c r="A442" s="14">
        <f>IF(AND($B442="",$D442=""),"",ROW()-6)</f>
        <v/>
      </c>
      <c r="B442" s="13" t="n"/>
      <c r="C442" s="15" t="n"/>
      <c r="D442" s="11" t="n"/>
      <c r="E442" s="14">
        <f>IF($D442="","",IFERROR(INDEX('Ejemplo inventario'!$B$6:$B$305,MATCH($D442,'Ejemplo inventario'!$A$6:$A$305,0)),"Sin ficha"))</f>
        <v/>
      </c>
      <c r="F442" s="14">
        <f>IF($D442="","",IFERROR(INDEX('Ejemplo inventario'!$C$6:$C$305,MATCH($D442,'Ejemplo inventario'!$A$6:$A$305,0)),"Sin ficha"))</f>
        <v/>
      </c>
      <c r="G442" s="11" t="n"/>
      <c r="H442" s="11" t="n"/>
      <c r="I442" s="12" t="n"/>
      <c r="J442" s="14">
        <f>IF($D442="","",IF(ISNA(MATCH($D442,'Ejemplo inventario'!$A$6:$A$305,0)),"Bicicleta no registrada",IF($I442="","Sin documento",IF($I442=INDEX('Ejemplo inventario'!$D$6:$D$305,MATCH($D442,'Ejemplo inventario'!$A$6:$A$305,0)),"Propietario",IF(OR($I442=INDEX('Ejemplo inventario'!$F$6:$F$305,MATCH($D442,'Ejemplo inventario'!$A$6:$A$305,0)),$I442=INDEX('Ejemplo inventario'!$H$6:$H$305,MATCH($D442,'Ejemplo inventario'!$A$6:$A$305,0))),"Autorizado en la ficha","Otra persona")))))</f>
        <v/>
      </c>
      <c r="K442" s="11" t="n"/>
      <c r="L442" s="11" t="n"/>
      <c r="M442" s="11" t="n"/>
      <c r="N442" s="11" t="n"/>
      <c r="O442" s="14">
        <f>IF($D442="","",IF($J442="Bicicleta no registrada","Revisar: bicicleta sin ficha en el inventario",IF($G442="Salida no permitida","Revisar: intento de salida sin autorización (no salió)",IF($G442&lt;&gt;"Sale","",IF($J442="Propietario","",IF($J442="Autorizado en la ficha","Informativa: sale con un autorizado de la ficha",IF(OR($K442="Sí, por citófono o llamada",$K442="Sí, por escrito"),"Informativa: sale con otra persona, autorizada por el propietario",IF($J442="Sin documento","Revisar: sale sin documento y sin autorización","Revisar: sale con otra persona sin autorización del propietario"))))))))</f>
        <v/>
      </c>
      <c r="P442" s="14">
        <f>IF($O442="","",COUNTIF($O$7:$O442,"?*"))</f>
        <v/>
      </c>
    </row>
    <row r="443" ht="18" customHeight="1">
      <c r="A443" s="14">
        <f>IF(AND($B443="",$D443=""),"",ROW()-6)</f>
        <v/>
      </c>
      <c r="B443" s="13" t="n"/>
      <c r="C443" s="15" t="n"/>
      <c r="D443" s="11" t="n"/>
      <c r="E443" s="14">
        <f>IF($D443="","",IFERROR(INDEX('Ejemplo inventario'!$B$6:$B$305,MATCH($D443,'Ejemplo inventario'!$A$6:$A$305,0)),"Sin ficha"))</f>
        <v/>
      </c>
      <c r="F443" s="14">
        <f>IF($D443="","",IFERROR(INDEX('Ejemplo inventario'!$C$6:$C$305,MATCH($D443,'Ejemplo inventario'!$A$6:$A$305,0)),"Sin ficha"))</f>
        <v/>
      </c>
      <c r="G443" s="11" t="n"/>
      <c r="H443" s="11" t="n"/>
      <c r="I443" s="12" t="n"/>
      <c r="J443" s="14">
        <f>IF($D443="","",IF(ISNA(MATCH($D443,'Ejemplo inventario'!$A$6:$A$305,0)),"Bicicleta no registrada",IF($I443="","Sin documento",IF($I443=INDEX('Ejemplo inventario'!$D$6:$D$305,MATCH($D443,'Ejemplo inventario'!$A$6:$A$305,0)),"Propietario",IF(OR($I443=INDEX('Ejemplo inventario'!$F$6:$F$305,MATCH($D443,'Ejemplo inventario'!$A$6:$A$305,0)),$I443=INDEX('Ejemplo inventario'!$H$6:$H$305,MATCH($D443,'Ejemplo inventario'!$A$6:$A$305,0))),"Autorizado en la ficha","Otra persona")))))</f>
        <v/>
      </c>
      <c r="K443" s="11" t="n"/>
      <c r="L443" s="11" t="n"/>
      <c r="M443" s="11" t="n"/>
      <c r="N443" s="11" t="n"/>
      <c r="O443" s="14">
        <f>IF($D443="","",IF($J443="Bicicleta no registrada","Revisar: bicicleta sin ficha en el inventario",IF($G443="Salida no permitida","Revisar: intento de salida sin autorización (no salió)",IF($G443&lt;&gt;"Sale","",IF($J443="Propietario","",IF($J443="Autorizado en la ficha","Informativa: sale con un autorizado de la ficha",IF(OR($K443="Sí, por citófono o llamada",$K443="Sí, por escrito"),"Informativa: sale con otra persona, autorizada por el propietario",IF($J443="Sin documento","Revisar: sale sin documento y sin autorización","Revisar: sale con otra persona sin autorización del propietario"))))))))</f>
        <v/>
      </c>
      <c r="P443" s="14">
        <f>IF($O443="","",COUNTIF($O$7:$O443,"?*"))</f>
        <v/>
      </c>
    </row>
    <row r="444" ht="18" customHeight="1">
      <c r="A444" s="14">
        <f>IF(AND($B444="",$D444=""),"",ROW()-6)</f>
        <v/>
      </c>
      <c r="B444" s="13" t="n"/>
      <c r="C444" s="15" t="n"/>
      <c r="D444" s="11" t="n"/>
      <c r="E444" s="14">
        <f>IF($D444="","",IFERROR(INDEX('Ejemplo inventario'!$B$6:$B$305,MATCH($D444,'Ejemplo inventario'!$A$6:$A$305,0)),"Sin ficha"))</f>
        <v/>
      </c>
      <c r="F444" s="14">
        <f>IF($D444="","",IFERROR(INDEX('Ejemplo inventario'!$C$6:$C$305,MATCH($D444,'Ejemplo inventario'!$A$6:$A$305,0)),"Sin ficha"))</f>
        <v/>
      </c>
      <c r="G444" s="11" t="n"/>
      <c r="H444" s="11" t="n"/>
      <c r="I444" s="12" t="n"/>
      <c r="J444" s="14">
        <f>IF($D444="","",IF(ISNA(MATCH($D444,'Ejemplo inventario'!$A$6:$A$305,0)),"Bicicleta no registrada",IF($I444="","Sin documento",IF($I444=INDEX('Ejemplo inventario'!$D$6:$D$305,MATCH($D444,'Ejemplo inventario'!$A$6:$A$305,0)),"Propietario",IF(OR($I444=INDEX('Ejemplo inventario'!$F$6:$F$305,MATCH($D444,'Ejemplo inventario'!$A$6:$A$305,0)),$I444=INDEX('Ejemplo inventario'!$H$6:$H$305,MATCH($D444,'Ejemplo inventario'!$A$6:$A$305,0))),"Autorizado en la ficha","Otra persona")))))</f>
        <v/>
      </c>
      <c r="K444" s="11" t="n"/>
      <c r="L444" s="11" t="n"/>
      <c r="M444" s="11" t="n"/>
      <c r="N444" s="11" t="n"/>
      <c r="O444" s="14">
        <f>IF($D444="","",IF($J444="Bicicleta no registrada","Revisar: bicicleta sin ficha en el inventario",IF($G444="Salida no permitida","Revisar: intento de salida sin autorización (no salió)",IF($G444&lt;&gt;"Sale","",IF($J444="Propietario","",IF($J444="Autorizado en la ficha","Informativa: sale con un autorizado de la ficha",IF(OR($K444="Sí, por citófono o llamada",$K444="Sí, por escrito"),"Informativa: sale con otra persona, autorizada por el propietario",IF($J444="Sin documento","Revisar: sale sin documento y sin autorización","Revisar: sale con otra persona sin autorización del propietario"))))))))</f>
        <v/>
      </c>
      <c r="P444" s="14">
        <f>IF($O444="","",COUNTIF($O$7:$O444,"?*"))</f>
        <v/>
      </c>
    </row>
    <row r="445" ht="18" customHeight="1">
      <c r="A445" s="14">
        <f>IF(AND($B445="",$D445=""),"",ROW()-6)</f>
        <v/>
      </c>
      <c r="B445" s="13" t="n"/>
      <c r="C445" s="15" t="n"/>
      <c r="D445" s="11" t="n"/>
      <c r="E445" s="14">
        <f>IF($D445="","",IFERROR(INDEX('Ejemplo inventario'!$B$6:$B$305,MATCH($D445,'Ejemplo inventario'!$A$6:$A$305,0)),"Sin ficha"))</f>
        <v/>
      </c>
      <c r="F445" s="14">
        <f>IF($D445="","",IFERROR(INDEX('Ejemplo inventario'!$C$6:$C$305,MATCH($D445,'Ejemplo inventario'!$A$6:$A$305,0)),"Sin ficha"))</f>
        <v/>
      </c>
      <c r="G445" s="11" t="n"/>
      <c r="H445" s="11" t="n"/>
      <c r="I445" s="12" t="n"/>
      <c r="J445" s="14">
        <f>IF($D445="","",IF(ISNA(MATCH($D445,'Ejemplo inventario'!$A$6:$A$305,0)),"Bicicleta no registrada",IF($I445="","Sin documento",IF($I445=INDEX('Ejemplo inventario'!$D$6:$D$305,MATCH($D445,'Ejemplo inventario'!$A$6:$A$305,0)),"Propietario",IF(OR($I445=INDEX('Ejemplo inventario'!$F$6:$F$305,MATCH($D445,'Ejemplo inventario'!$A$6:$A$305,0)),$I445=INDEX('Ejemplo inventario'!$H$6:$H$305,MATCH($D445,'Ejemplo inventario'!$A$6:$A$305,0))),"Autorizado en la ficha","Otra persona")))))</f>
        <v/>
      </c>
      <c r="K445" s="11" t="n"/>
      <c r="L445" s="11" t="n"/>
      <c r="M445" s="11" t="n"/>
      <c r="N445" s="11" t="n"/>
      <c r="O445" s="14">
        <f>IF($D445="","",IF($J445="Bicicleta no registrada","Revisar: bicicleta sin ficha en el inventario",IF($G445="Salida no permitida","Revisar: intento de salida sin autorización (no salió)",IF($G445&lt;&gt;"Sale","",IF($J445="Propietario","",IF($J445="Autorizado en la ficha","Informativa: sale con un autorizado de la ficha",IF(OR($K445="Sí, por citófono o llamada",$K445="Sí, por escrito"),"Informativa: sale con otra persona, autorizada por el propietario",IF($J445="Sin documento","Revisar: sale sin documento y sin autorización","Revisar: sale con otra persona sin autorización del propietario"))))))))</f>
        <v/>
      </c>
      <c r="P445" s="14">
        <f>IF($O445="","",COUNTIF($O$7:$O445,"?*"))</f>
        <v/>
      </c>
    </row>
    <row r="446" ht="18" customHeight="1">
      <c r="A446" s="14">
        <f>IF(AND($B446="",$D446=""),"",ROW()-6)</f>
        <v/>
      </c>
      <c r="B446" s="13" t="n"/>
      <c r="C446" s="15" t="n"/>
      <c r="D446" s="11" t="n"/>
      <c r="E446" s="14">
        <f>IF($D446="","",IFERROR(INDEX('Ejemplo inventario'!$B$6:$B$305,MATCH($D446,'Ejemplo inventario'!$A$6:$A$305,0)),"Sin ficha"))</f>
        <v/>
      </c>
      <c r="F446" s="14">
        <f>IF($D446="","",IFERROR(INDEX('Ejemplo inventario'!$C$6:$C$305,MATCH($D446,'Ejemplo inventario'!$A$6:$A$305,0)),"Sin ficha"))</f>
        <v/>
      </c>
      <c r="G446" s="11" t="n"/>
      <c r="H446" s="11" t="n"/>
      <c r="I446" s="12" t="n"/>
      <c r="J446" s="14">
        <f>IF($D446="","",IF(ISNA(MATCH($D446,'Ejemplo inventario'!$A$6:$A$305,0)),"Bicicleta no registrada",IF($I446="","Sin documento",IF($I446=INDEX('Ejemplo inventario'!$D$6:$D$305,MATCH($D446,'Ejemplo inventario'!$A$6:$A$305,0)),"Propietario",IF(OR($I446=INDEX('Ejemplo inventario'!$F$6:$F$305,MATCH($D446,'Ejemplo inventario'!$A$6:$A$305,0)),$I446=INDEX('Ejemplo inventario'!$H$6:$H$305,MATCH($D446,'Ejemplo inventario'!$A$6:$A$305,0))),"Autorizado en la ficha","Otra persona")))))</f>
        <v/>
      </c>
      <c r="K446" s="11" t="n"/>
      <c r="L446" s="11" t="n"/>
      <c r="M446" s="11" t="n"/>
      <c r="N446" s="11" t="n"/>
      <c r="O446" s="14">
        <f>IF($D446="","",IF($J446="Bicicleta no registrada","Revisar: bicicleta sin ficha en el inventario",IF($G446="Salida no permitida","Revisar: intento de salida sin autorización (no salió)",IF($G446&lt;&gt;"Sale","",IF($J446="Propietario","",IF($J446="Autorizado en la ficha","Informativa: sale con un autorizado de la ficha",IF(OR($K446="Sí, por citófono o llamada",$K446="Sí, por escrito"),"Informativa: sale con otra persona, autorizada por el propietario",IF($J446="Sin documento","Revisar: sale sin documento y sin autorización","Revisar: sale con otra persona sin autorización del propietario"))))))))</f>
        <v/>
      </c>
      <c r="P446" s="14">
        <f>IF($O446="","",COUNTIF($O$7:$O446,"?*"))</f>
        <v/>
      </c>
    </row>
    <row r="447" ht="18" customHeight="1">
      <c r="A447" s="14">
        <f>IF(AND($B447="",$D447=""),"",ROW()-6)</f>
        <v/>
      </c>
      <c r="B447" s="13" t="n"/>
      <c r="C447" s="15" t="n"/>
      <c r="D447" s="11" t="n"/>
      <c r="E447" s="14">
        <f>IF($D447="","",IFERROR(INDEX('Ejemplo inventario'!$B$6:$B$305,MATCH($D447,'Ejemplo inventario'!$A$6:$A$305,0)),"Sin ficha"))</f>
        <v/>
      </c>
      <c r="F447" s="14">
        <f>IF($D447="","",IFERROR(INDEX('Ejemplo inventario'!$C$6:$C$305,MATCH($D447,'Ejemplo inventario'!$A$6:$A$305,0)),"Sin ficha"))</f>
        <v/>
      </c>
      <c r="G447" s="11" t="n"/>
      <c r="H447" s="11" t="n"/>
      <c r="I447" s="12" t="n"/>
      <c r="J447" s="14">
        <f>IF($D447="","",IF(ISNA(MATCH($D447,'Ejemplo inventario'!$A$6:$A$305,0)),"Bicicleta no registrada",IF($I447="","Sin documento",IF($I447=INDEX('Ejemplo inventario'!$D$6:$D$305,MATCH($D447,'Ejemplo inventario'!$A$6:$A$305,0)),"Propietario",IF(OR($I447=INDEX('Ejemplo inventario'!$F$6:$F$305,MATCH($D447,'Ejemplo inventario'!$A$6:$A$305,0)),$I447=INDEX('Ejemplo inventario'!$H$6:$H$305,MATCH($D447,'Ejemplo inventario'!$A$6:$A$305,0))),"Autorizado en la ficha","Otra persona")))))</f>
        <v/>
      </c>
      <c r="K447" s="11" t="n"/>
      <c r="L447" s="11" t="n"/>
      <c r="M447" s="11" t="n"/>
      <c r="N447" s="11" t="n"/>
      <c r="O447" s="14">
        <f>IF($D447="","",IF($J447="Bicicleta no registrada","Revisar: bicicleta sin ficha en el inventario",IF($G447="Salida no permitida","Revisar: intento de salida sin autorización (no salió)",IF($G447&lt;&gt;"Sale","",IF($J447="Propietario","",IF($J447="Autorizado en la ficha","Informativa: sale con un autorizado de la ficha",IF(OR($K447="Sí, por citófono o llamada",$K447="Sí, por escrito"),"Informativa: sale con otra persona, autorizada por el propietario",IF($J447="Sin documento","Revisar: sale sin documento y sin autorización","Revisar: sale con otra persona sin autorización del propietario"))))))))</f>
        <v/>
      </c>
      <c r="P447" s="14">
        <f>IF($O447="","",COUNTIF($O$7:$O447,"?*"))</f>
        <v/>
      </c>
    </row>
    <row r="448" ht="18" customHeight="1">
      <c r="A448" s="14">
        <f>IF(AND($B448="",$D448=""),"",ROW()-6)</f>
        <v/>
      </c>
      <c r="B448" s="13" t="n"/>
      <c r="C448" s="15" t="n"/>
      <c r="D448" s="11" t="n"/>
      <c r="E448" s="14">
        <f>IF($D448="","",IFERROR(INDEX('Ejemplo inventario'!$B$6:$B$305,MATCH($D448,'Ejemplo inventario'!$A$6:$A$305,0)),"Sin ficha"))</f>
        <v/>
      </c>
      <c r="F448" s="14">
        <f>IF($D448="","",IFERROR(INDEX('Ejemplo inventario'!$C$6:$C$305,MATCH($D448,'Ejemplo inventario'!$A$6:$A$305,0)),"Sin ficha"))</f>
        <v/>
      </c>
      <c r="G448" s="11" t="n"/>
      <c r="H448" s="11" t="n"/>
      <c r="I448" s="12" t="n"/>
      <c r="J448" s="14">
        <f>IF($D448="","",IF(ISNA(MATCH($D448,'Ejemplo inventario'!$A$6:$A$305,0)),"Bicicleta no registrada",IF($I448="","Sin documento",IF($I448=INDEX('Ejemplo inventario'!$D$6:$D$305,MATCH($D448,'Ejemplo inventario'!$A$6:$A$305,0)),"Propietario",IF(OR($I448=INDEX('Ejemplo inventario'!$F$6:$F$305,MATCH($D448,'Ejemplo inventario'!$A$6:$A$305,0)),$I448=INDEX('Ejemplo inventario'!$H$6:$H$305,MATCH($D448,'Ejemplo inventario'!$A$6:$A$305,0))),"Autorizado en la ficha","Otra persona")))))</f>
        <v/>
      </c>
      <c r="K448" s="11" t="n"/>
      <c r="L448" s="11" t="n"/>
      <c r="M448" s="11" t="n"/>
      <c r="N448" s="11" t="n"/>
      <c r="O448" s="14">
        <f>IF($D448="","",IF($J448="Bicicleta no registrada","Revisar: bicicleta sin ficha en el inventario",IF($G448="Salida no permitida","Revisar: intento de salida sin autorización (no salió)",IF($G448&lt;&gt;"Sale","",IF($J448="Propietario","",IF($J448="Autorizado en la ficha","Informativa: sale con un autorizado de la ficha",IF(OR($K448="Sí, por citófono o llamada",$K448="Sí, por escrito"),"Informativa: sale con otra persona, autorizada por el propietario",IF($J448="Sin documento","Revisar: sale sin documento y sin autorización","Revisar: sale con otra persona sin autorización del propietario"))))))))</f>
        <v/>
      </c>
      <c r="P448" s="14">
        <f>IF($O448="","",COUNTIF($O$7:$O448,"?*"))</f>
        <v/>
      </c>
    </row>
    <row r="449" ht="18" customHeight="1">
      <c r="A449" s="14">
        <f>IF(AND($B449="",$D449=""),"",ROW()-6)</f>
        <v/>
      </c>
      <c r="B449" s="13" t="n"/>
      <c r="C449" s="15" t="n"/>
      <c r="D449" s="11" t="n"/>
      <c r="E449" s="14">
        <f>IF($D449="","",IFERROR(INDEX('Ejemplo inventario'!$B$6:$B$305,MATCH($D449,'Ejemplo inventario'!$A$6:$A$305,0)),"Sin ficha"))</f>
        <v/>
      </c>
      <c r="F449" s="14">
        <f>IF($D449="","",IFERROR(INDEX('Ejemplo inventario'!$C$6:$C$305,MATCH($D449,'Ejemplo inventario'!$A$6:$A$305,0)),"Sin ficha"))</f>
        <v/>
      </c>
      <c r="G449" s="11" t="n"/>
      <c r="H449" s="11" t="n"/>
      <c r="I449" s="12" t="n"/>
      <c r="J449" s="14">
        <f>IF($D449="","",IF(ISNA(MATCH($D449,'Ejemplo inventario'!$A$6:$A$305,0)),"Bicicleta no registrada",IF($I449="","Sin documento",IF($I449=INDEX('Ejemplo inventario'!$D$6:$D$305,MATCH($D449,'Ejemplo inventario'!$A$6:$A$305,0)),"Propietario",IF(OR($I449=INDEX('Ejemplo inventario'!$F$6:$F$305,MATCH($D449,'Ejemplo inventario'!$A$6:$A$305,0)),$I449=INDEX('Ejemplo inventario'!$H$6:$H$305,MATCH($D449,'Ejemplo inventario'!$A$6:$A$305,0))),"Autorizado en la ficha","Otra persona")))))</f>
        <v/>
      </c>
      <c r="K449" s="11" t="n"/>
      <c r="L449" s="11" t="n"/>
      <c r="M449" s="11" t="n"/>
      <c r="N449" s="11" t="n"/>
      <c r="O449" s="14">
        <f>IF($D449="","",IF($J449="Bicicleta no registrada","Revisar: bicicleta sin ficha en el inventario",IF($G449="Salida no permitida","Revisar: intento de salida sin autorización (no salió)",IF($G449&lt;&gt;"Sale","",IF($J449="Propietario","",IF($J449="Autorizado en la ficha","Informativa: sale con un autorizado de la ficha",IF(OR($K449="Sí, por citófono o llamada",$K449="Sí, por escrito"),"Informativa: sale con otra persona, autorizada por el propietario",IF($J449="Sin documento","Revisar: sale sin documento y sin autorización","Revisar: sale con otra persona sin autorización del propietario"))))))))</f>
        <v/>
      </c>
      <c r="P449" s="14">
        <f>IF($O449="","",COUNTIF($O$7:$O449,"?*"))</f>
        <v/>
      </c>
    </row>
    <row r="450" ht="18" customHeight="1">
      <c r="A450" s="14">
        <f>IF(AND($B450="",$D450=""),"",ROW()-6)</f>
        <v/>
      </c>
      <c r="B450" s="13" t="n"/>
      <c r="C450" s="15" t="n"/>
      <c r="D450" s="11" t="n"/>
      <c r="E450" s="14">
        <f>IF($D450="","",IFERROR(INDEX('Ejemplo inventario'!$B$6:$B$305,MATCH($D450,'Ejemplo inventario'!$A$6:$A$305,0)),"Sin ficha"))</f>
        <v/>
      </c>
      <c r="F450" s="14">
        <f>IF($D450="","",IFERROR(INDEX('Ejemplo inventario'!$C$6:$C$305,MATCH($D450,'Ejemplo inventario'!$A$6:$A$305,0)),"Sin ficha"))</f>
        <v/>
      </c>
      <c r="G450" s="11" t="n"/>
      <c r="H450" s="11" t="n"/>
      <c r="I450" s="12" t="n"/>
      <c r="J450" s="14">
        <f>IF($D450="","",IF(ISNA(MATCH($D450,'Ejemplo inventario'!$A$6:$A$305,0)),"Bicicleta no registrada",IF($I450="","Sin documento",IF($I450=INDEX('Ejemplo inventario'!$D$6:$D$305,MATCH($D450,'Ejemplo inventario'!$A$6:$A$305,0)),"Propietario",IF(OR($I450=INDEX('Ejemplo inventario'!$F$6:$F$305,MATCH($D450,'Ejemplo inventario'!$A$6:$A$305,0)),$I450=INDEX('Ejemplo inventario'!$H$6:$H$305,MATCH($D450,'Ejemplo inventario'!$A$6:$A$305,0))),"Autorizado en la ficha","Otra persona")))))</f>
        <v/>
      </c>
      <c r="K450" s="11" t="n"/>
      <c r="L450" s="11" t="n"/>
      <c r="M450" s="11" t="n"/>
      <c r="N450" s="11" t="n"/>
      <c r="O450" s="14">
        <f>IF($D450="","",IF($J450="Bicicleta no registrada","Revisar: bicicleta sin ficha en el inventario",IF($G450="Salida no permitida","Revisar: intento de salida sin autorización (no salió)",IF($G450&lt;&gt;"Sale","",IF($J450="Propietario","",IF($J450="Autorizado en la ficha","Informativa: sale con un autorizado de la ficha",IF(OR($K450="Sí, por citófono o llamada",$K450="Sí, por escrito"),"Informativa: sale con otra persona, autorizada por el propietario",IF($J450="Sin documento","Revisar: sale sin documento y sin autorización","Revisar: sale con otra persona sin autorización del propietario"))))))))</f>
        <v/>
      </c>
      <c r="P450" s="14">
        <f>IF($O450="","",COUNTIF($O$7:$O450,"?*"))</f>
        <v/>
      </c>
    </row>
    <row r="451" ht="18" customHeight="1">
      <c r="A451" s="14">
        <f>IF(AND($B451="",$D451=""),"",ROW()-6)</f>
        <v/>
      </c>
      <c r="B451" s="13" t="n"/>
      <c r="C451" s="15" t="n"/>
      <c r="D451" s="11" t="n"/>
      <c r="E451" s="14">
        <f>IF($D451="","",IFERROR(INDEX('Ejemplo inventario'!$B$6:$B$305,MATCH($D451,'Ejemplo inventario'!$A$6:$A$305,0)),"Sin ficha"))</f>
        <v/>
      </c>
      <c r="F451" s="14">
        <f>IF($D451="","",IFERROR(INDEX('Ejemplo inventario'!$C$6:$C$305,MATCH($D451,'Ejemplo inventario'!$A$6:$A$305,0)),"Sin ficha"))</f>
        <v/>
      </c>
      <c r="G451" s="11" t="n"/>
      <c r="H451" s="11" t="n"/>
      <c r="I451" s="12" t="n"/>
      <c r="J451" s="14">
        <f>IF($D451="","",IF(ISNA(MATCH($D451,'Ejemplo inventario'!$A$6:$A$305,0)),"Bicicleta no registrada",IF($I451="","Sin documento",IF($I451=INDEX('Ejemplo inventario'!$D$6:$D$305,MATCH($D451,'Ejemplo inventario'!$A$6:$A$305,0)),"Propietario",IF(OR($I451=INDEX('Ejemplo inventario'!$F$6:$F$305,MATCH($D451,'Ejemplo inventario'!$A$6:$A$305,0)),$I451=INDEX('Ejemplo inventario'!$H$6:$H$305,MATCH($D451,'Ejemplo inventario'!$A$6:$A$305,0))),"Autorizado en la ficha","Otra persona")))))</f>
        <v/>
      </c>
      <c r="K451" s="11" t="n"/>
      <c r="L451" s="11" t="n"/>
      <c r="M451" s="11" t="n"/>
      <c r="N451" s="11" t="n"/>
      <c r="O451" s="14">
        <f>IF($D451="","",IF($J451="Bicicleta no registrada","Revisar: bicicleta sin ficha en el inventario",IF($G451="Salida no permitida","Revisar: intento de salida sin autorización (no salió)",IF($G451&lt;&gt;"Sale","",IF($J451="Propietario","",IF($J451="Autorizado en la ficha","Informativa: sale con un autorizado de la ficha",IF(OR($K451="Sí, por citófono o llamada",$K451="Sí, por escrito"),"Informativa: sale con otra persona, autorizada por el propietario",IF($J451="Sin documento","Revisar: sale sin documento y sin autorización","Revisar: sale con otra persona sin autorización del propietario"))))))))</f>
        <v/>
      </c>
      <c r="P451" s="14">
        <f>IF($O451="","",COUNTIF($O$7:$O451,"?*"))</f>
        <v/>
      </c>
    </row>
    <row r="452" ht="18" customHeight="1">
      <c r="A452" s="14">
        <f>IF(AND($B452="",$D452=""),"",ROW()-6)</f>
        <v/>
      </c>
      <c r="B452" s="13" t="n"/>
      <c r="C452" s="15" t="n"/>
      <c r="D452" s="11" t="n"/>
      <c r="E452" s="14">
        <f>IF($D452="","",IFERROR(INDEX('Ejemplo inventario'!$B$6:$B$305,MATCH($D452,'Ejemplo inventario'!$A$6:$A$305,0)),"Sin ficha"))</f>
        <v/>
      </c>
      <c r="F452" s="14">
        <f>IF($D452="","",IFERROR(INDEX('Ejemplo inventario'!$C$6:$C$305,MATCH($D452,'Ejemplo inventario'!$A$6:$A$305,0)),"Sin ficha"))</f>
        <v/>
      </c>
      <c r="G452" s="11" t="n"/>
      <c r="H452" s="11" t="n"/>
      <c r="I452" s="12" t="n"/>
      <c r="J452" s="14">
        <f>IF($D452="","",IF(ISNA(MATCH($D452,'Ejemplo inventario'!$A$6:$A$305,0)),"Bicicleta no registrada",IF($I452="","Sin documento",IF($I452=INDEX('Ejemplo inventario'!$D$6:$D$305,MATCH($D452,'Ejemplo inventario'!$A$6:$A$305,0)),"Propietario",IF(OR($I452=INDEX('Ejemplo inventario'!$F$6:$F$305,MATCH($D452,'Ejemplo inventario'!$A$6:$A$305,0)),$I452=INDEX('Ejemplo inventario'!$H$6:$H$305,MATCH($D452,'Ejemplo inventario'!$A$6:$A$305,0))),"Autorizado en la ficha","Otra persona")))))</f>
        <v/>
      </c>
      <c r="K452" s="11" t="n"/>
      <c r="L452" s="11" t="n"/>
      <c r="M452" s="11" t="n"/>
      <c r="N452" s="11" t="n"/>
      <c r="O452" s="14">
        <f>IF($D452="","",IF($J452="Bicicleta no registrada","Revisar: bicicleta sin ficha en el inventario",IF($G452="Salida no permitida","Revisar: intento de salida sin autorización (no salió)",IF($G452&lt;&gt;"Sale","",IF($J452="Propietario","",IF($J452="Autorizado en la ficha","Informativa: sale con un autorizado de la ficha",IF(OR($K452="Sí, por citófono o llamada",$K452="Sí, por escrito"),"Informativa: sale con otra persona, autorizada por el propietario",IF($J452="Sin documento","Revisar: sale sin documento y sin autorización","Revisar: sale con otra persona sin autorización del propietario"))))))))</f>
        <v/>
      </c>
      <c r="P452" s="14">
        <f>IF($O452="","",COUNTIF($O$7:$O452,"?*"))</f>
        <v/>
      </c>
    </row>
    <row r="453" ht="18" customHeight="1">
      <c r="A453" s="14">
        <f>IF(AND($B453="",$D453=""),"",ROW()-6)</f>
        <v/>
      </c>
      <c r="B453" s="13" t="n"/>
      <c r="C453" s="15" t="n"/>
      <c r="D453" s="11" t="n"/>
      <c r="E453" s="14">
        <f>IF($D453="","",IFERROR(INDEX('Ejemplo inventario'!$B$6:$B$305,MATCH($D453,'Ejemplo inventario'!$A$6:$A$305,0)),"Sin ficha"))</f>
        <v/>
      </c>
      <c r="F453" s="14">
        <f>IF($D453="","",IFERROR(INDEX('Ejemplo inventario'!$C$6:$C$305,MATCH($D453,'Ejemplo inventario'!$A$6:$A$305,0)),"Sin ficha"))</f>
        <v/>
      </c>
      <c r="G453" s="11" t="n"/>
      <c r="H453" s="11" t="n"/>
      <c r="I453" s="12" t="n"/>
      <c r="J453" s="14">
        <f>IF($D453="","",IF(ISNA(MATCH($D453,'Ejemplo inventario'!$A$6:$A$305,0)),"Bicicleta no registrada",IF($I453="","Sin documento",IF($I453=INDEX('Ejemplo inventario'!$D$6:$D$305,MATCH($D453,'Ejemplo inventario'!$A$6:$A$305,0)),"Propietario",IF(OR($I453=INDEX('Ejemplo inventario'!$F$6:$F$305,MATCH($D453,'Ejemplo inventario'!$A$6:$A$305,0)),$I453=INDEX('Ejemplo inventario'!$H$6:$H$305,MATCH($D453,'Ejemplo inventario'!$A$6:$A$305,0))),"Autorizado en la ficha","Otra persona")))))</f>
        <v/>
      </c>
      <c r="K453" s="11" t="n"/>
      <c r="L453" s="11" t="n"/>
      <c r="M453" s="11" t="n"/>
      <c r="N453" s="11" t="n"/>
      <c r="O453" s="14">
        <f>IF($D453="","",IF($J453="Bicicleta no registrada","Revisar: bicicleta sin ficha en el inventario",IF($G453="Salida no permitida","Revisar: intento de salida sin autorización (no salió)",IF($G453&lt;&gt;"Sale","",IF($J453="Propietario","",IF($J453="Autorizado en la ficha","Informativa: sale con un autorizado de la ficha",IF(OR($K453="Sí, por citófono o llamada",$K453="Sí, por escrito"),"Informativa: sale con otra persona, autorizada por el propietario",IF($J453="Sin documento","Revisar: sale sin documento y sin autorización","Revisar: sale con otra persona sin autorización del propietario"))))))))</f>
        <v/>
      </c>
      <c r="P453" s="14">
        <f>IF($O453="","",COUNTIF($O$7:$O453,"?*"))</f>
        <v/>
      </c>
    </row>
    <row r="454" ht="18" customHeight="1">
      <c r="A454" s="14">
        <f>IF(AND($B454="",$D454=""),"",ROW()-6)</f>
        <v/>
      </c>
      <c r="B454" s="13" t="n"/>
      <c r="C454" s="15" t="n"/>
      <c r="D454" s="11" t="n"/>
      <c r="E454" s="14">
        <f>IF($D454="","",IFERROR(INDEX('Ejemplo inventario'!$B$6:$B$305,MATCH($D454,'Ejemplo inventario'!$A$6:$A$305,0)),"Sin ficha"))</f>
        <v/>
      </c>
      <c r="F454" s="14">
        <f>IF($D454="","",IFERROR(INDEX('Ejemplo inventario'!$C$6:$C$305,MATCH($D454,'Ejemplo inventario'!$A$6:$A$305,0)),"Sin ficha"))</f>
        <v/>
      </c>
      <c r="G454" s="11" t="n"/>
      <c r="H454" s="11" t="n"/>
      <c r="I454" s="12" t="n"/>
      <c r="J454" s="14">
        <f>IF($D454="","",IF(ISNA(MATCH($D454,'Ejemplo inventario'!$A$6:$A$305,0)),"Bicicleta no registrada",IF($I454="","Sin documento",IF($I454=INDEX('Ejemplo inventario'!$D$6:$D$305,MATCH($D454,'Ejemplo inventario'!$A$6:$A$305,0)),"Propietario",IF(OR($I454=INDEX('Ejemplo inventario'!$F$6:$F$305,MATCH($D454,'Ejemplo inventario'!$A$6:$A$305,0)),$I454=INDEX('Ejemplo inventario'!$H$6:$H$305,MATCH($D454,'Ejemplo inventario'!$A$6:$A$305,0))),"Autorizado en la ficha","Otra persona")))))</f>
        <v/>
      </c>
      <c r="K454" s="11" t="n"/>
      <c r="L454" s="11" t="n"/>
      <c r="M454" s="11" t="n"/>
      <c r="N454" s="11" t="n"/>
      <c r="O454" s="14">
        <f>IF($D454="","",IF($J454="Bicicleta no registrada","Revisar: bicicleta sin ficha en el inventario",IF($G454="Salida no permitida","Revisar: intento de salida sin autorización (no salió)",IF($G454&lt;&gt;"Sale","",IF($J454="Propietario","",IF($J454="Autorizado en la ficha","Informativa: sale con un autorizado de la ficha",IF(OR($K454="Sí, por citófono o llamada",$K454="Sí, por escrito"),"Informativa: sale con otra persona, autorizada por el propietario",IF($J454="Sin documento","Revisar: sale sin documento y sin autorización","Revisar: sale con otra persona sin autorización del propietario"))))))))</f>
        <v/>
      </c>
      <c r="P454" s="14">
        <f>IF($O454="","",COUNTIF($O$7:$O454,"?*"))</f>
        <v/>
      </c>
    </row>
    <row r="455" ht="18" customHeight="1">
      <c r="A455" s="14">
        <f>IF(AND($B455="",$D455=""),"",ROW()-6)</f>
        <v/>
      </c>
      <c r="B455" s="13" t="n"/>
      <c r="C455" s="15" t="n"/>
      <c r="D455" s="11" t="n"/>
      <c r="E455" s="14">
        <f>IF($D455="","",IFERROR(INDEX('Ejemplo inventario'!$B$6:$B$305,MATCH($D455,'Ejemplo inventario'!$A$6:$A$305,0)),"Sin ficha"))</f>
        <v/>
      </c>
      <c r="F455" s="14">
        <f>IF($D455="","",IFERROR(INDEX('Ejemplo inventario'!$C$6:$C$305,MATCH($D455,'Ejemplo inventario'!$A$6:$A$305,0)),"Sin ficha"))</f>
        <v/>
      </c>
      <c r="G455" s="11" t="n"/>
      <c r="H455" s="11" t="n"/>
      <c r="I455" s="12" t="n"/>
      <c r="J455" s="14">
        <f>IF($D455="","",IF(ISNA(MATCH($D455,'Ejemplo inventario'!$A$6:$A$305,0)),"Bicicleta no registrada",IF($I455="","Sin documento",IF($I455=INDEX('Ejemplo inventario'!$D$6:$D$305,MATCH($D455,'Ejemplo inventario'!$A$6:$A$305,0)),"Propietario",IF(OR($I455=INDEX('Ejemplo inventario'!$F$6:$F$305,MATCH($D455,'Ejemplo inventario'!$A$6:$A$305,0)),$I455=INDEX('Ejemplo inventario'!$H$6:$H$305,MATCH($D455,'Ejemplo inventario'!$A$6:$A$305,0))),"Autorizado en la ficha","Otra persona")))))</f>
        <v/>
      </c>
      <c r="K455" s="11" t="n"/>
      <c r="L455" s="11" t="n"/>
      <c r="M455" s="11" t="n"/>
      <c r="N455" s="11" t="n"/>
      <c r="O455" s="14">
        <f>IF($D455="","",IF($J455="Bicicleta no registrada","Revisar: bicicleta sin ficha en el inventario",IF($G455="Salida no permitida","Revisar: intento de salida sin autorización (no salió)",IF($G455&lt;&gt;"Sale","",IF($J455="Propietario","",IF($J455="Autorizado en la ficha","Informativa: sale con un autorizado de la ficha",IF(OR($K455="Sí, por citófono o llamada",$K455="Sí, por escrito"),"Informativa: sale con otra persona, autorizada por el propietario",IF($J455="Sin documento","Revisar: sale sin documento y sin autorización","Revisar: sale con otra persona sin autorización del propietario"))))))))</f>
        <v/>
      </c>
      <c r="P455" s="14">
        <f>IF($O455="","",COUNTIF($O$7:$O455,"?*"))</f>
        <v/>
      </c>
    </row>
    <row r="456" ht="18" customHeight="1">
      <c r="A456" s="14">
        <f>IF(AND($B456="",$D456=""),"",ROW()-6)</f>
        <v/>
      </c>
      <c r="B456" s="13" t="n"/>
      <c r="C456" s="15" t="n"/>
      <c r="D456" s="11" t="n"/>
      <c r="E456" s="14">
        <f>IF($D456="","",IFERROR(INDEX('Ejemplo inventario'!$B$6:$B$305,MATCH($D456,'Ejemplo inventario'!$A$6:$A$305,0)),"Sin ficha"))</f>
        <v/>
      </c>
      <c r="F456" s="14">
        <f>IF($D456="","",IFERROR(INDEX('Ejemplo inventario'!$C$6:$C$305,MATCH($D456,'Ejemplo inventario'!$A$6:$A$305,0)),"Sin ficha"))</f>
        <v/>
      </c>
      <c r="G456" s="11" t="n"/>
      <c r="H456" s="11" t="n"/>
      <c r="I456" s="12" t="n"/>
      <c r="J456" s="14">
        <f>IF($D456="","",IF(ISNA(MATCH($D456,'Ejemplo inventario'!$A$6:$A$305,0)),"Bicicleta no registrada",IF($I456="","Sin documento",IF($I456=INDEX('Ejemplo inventario'!$D$6:$D$305,MATCH($D456,'Ejemplo inventario'!$A$6:$A$305,0)),"Propietario",IF(OR($I456=INDEX('Ejemplo inventario'!$F$6:$F$305,MATCH($D456,'Ejemplo inventario'!$A$6:$A$305,0)),$I456=INDEX('Ejemplo inventario'!$H$6:$H$305,MATCH($D456,'Ejemplo inventario'!$A$6:$A$305,0))),"Autorizado en la ficha","Otra persona")))))</f>
        <v/>
      </c>
      <c r="K456" s="11" t="n"/>
      <c r="L456" s="11" t="n"/>
      <c r="M456" s="11" t="n"/>
      <c r="N456" s="11" t="n"/>
      <c r="O456" s="14">
        <f>IF($D456="","",IF($J456="Bicicleta no registrada","Revisar: bicicleta sin ficha en el inventario",IF($G456="Salida no permitida","Revisar: intento de salida sin autorización (no salió)",IF($G456&lt;&gt;"Sale","",IF($J456="Propietario","",IF($J456="Autorizado en la ficha","Informativa: sale con un autorizado de la ficha",IF(OR($K456="Sí, por citófono o llamada",$K456="Sí, por escrito"),"Informativa: sale con otra persona, autorizada por el propietario",IF($J456="Sin documento","Revisar: sale sin documento y sin autorización","Revisar: sale con otra persona sin autorización del propietario"))))))))</f>
        <v/>
      </c>
      <c r="P456" s="14">
        <f>IF($O456="","",COUNTIF($O$7:$O456,"?*"))</f>
        <v/>
      </c>
    </row>
    <row r="457" ht="18" customHeight="1">
      <c r="A457" s="14">
        <f>IF(AND($B457="",$D457=""),"",ROW()-6)</f>
        <v/>
      </c>
      <c r="B457" s="13" t="n"/>
      <c r="C457" s="15" t="n"/>
      <c r="D457" s="11" t="n"/>
      <c r="E457" s="14">
        <f>IF($D457="","",IFERROR(INDEX('Ejemplo inventario'!$B$6:$B$305,MATCH($D457,'Ejemplo inventario'!$A$6:$A$305,0)),"Sin ficha"))</f>
        <v/>
      </c>
      <c r="F457" s="14">
        <f>IF($D457="","",IFERROR(INDEX('Ejemplo inventario'!$C$6:$C$305,MATCH($D457,'Ejemplo inventario'!$A$6:$A$305,0)),"Sin ficha"))</f>
        <v/>
      </c>
      <c r="G457" s="11" t="n"/>
      <c r="H457" s="11" t="n"/>
      <c r="I457" s="12" t="n"/>
      <c r="J457" s="14">
        <f>IF($D457="","",IF(ISNA(MATCH($D457,'Ejemplo inventario'!$A$6:$A$305,0)),"Bicicleta no registrada",IF($I457="","Sin documento",IF($I457=INDEX('Ejemplo inventario'!$D$6:$D$305,MATCH($D457,'Ejemplo inventario'!$A$6:$A$305,0)),"Propietario",IF(OR($I457=INDEX('Ejemplo inventario'!$F$6:$F$305,MATCH($D457,'Ejemplo inventario'!$A$6:$A$305,0)),$I457=INDEX('Ejemplo inventario'!$H$6:$H$305,MATCH($D457,'Ejemplo inventario'!$A$6:$A$305,0))),"Autorizado en la ficha","Otra persona")))))</f>
        <v/>
      </c>
      <c r="K457" s="11" t="n"/>
      <c r="L457" s="11" t="n"/>
      <c r="M457" s="11" t="n"/>
      <c r="N457" s="11" t="n"/>
      <c r="O457" s="14">
        <f>IF($D457="","",IF($J457="Bicicleta no registrada","Revisar: bicicleta sin ficha en el inventario",IF($G457="Salida no permitida","Revisar: intento de salida sin autorización (no salió)",IF($G457&lt;&gt;"Sale","",IF($J457="Propietario","",IF($J457="Autorizado en la ficha","Informativa: sale con un autorizado de la ficha",IF(OR($K457="Sí, por citófono o llamada",$K457="Sí, por escrito"),"Informativa: sale con otra persona, autorizada por el propietario",IF($J457="Sin documento","Revisar: sale sin documento y sin autorización","Revisar: sale con otra persona sin autorización del propietario"))))))))</f>
        <v/>
      </c>
      <c r="P457" s="14">
        <f>IF($O457="","",COUNTIF($O$7:$O457,"?*"))</f>
        <v/>
      </c>
    </row>
    <row r="458" ht="18" customHeight="1">
      <c r="A458" s="14">
        <f>IF(AND($B458="",$D458=""),"",ROW()-6)</f>
        <v/>
      </c>
      <c r="B458" s="13" t="n"/>
      <c r="C458" s="15" t="n"/>
      <c r="D458" s="11" t="n"/>
      <c r="E458" s="14">
        <f>IF($D458="","",IFERROR(INDEX('Ejemplo inventario'!$B$6:$B$305,MATCH($D458,'Ejemplo inventario'!$A$6:$A$305,0)),"Sin ficha"))</f>
        <v/>
      </c>
      <c r="F458" s="14">
        <f>IF($D458="","",IFERROR(INDEX('Ejemplo inventario'!$C$6:$C$305,MATCH($D458,'Ejemplo inventario'!$A$6:$A$305,0)),"Sin ficha"))</f>
        <v/>
      </c>
      <c r="G458" s="11" t="n"/>
      <c r="H458" s="11" t="n"/>
      <c r="I458" s="12" t="n"/>
      <c r="J458" s="14">
        <f>IF($D458="","",IF(ISNA(MATCH($D458,'Ejemplo inventario'!$A$6:$A$305,0)),"Bicicleta no registrada",IF($I458="","Sin documento",IF($I458=INDEX('Ejemplo inventario'!$D$6:$D$305,MATCH($D458,'Ejemplo inventario'!$A$6:$A$305,0)),"Propietario",IF(OR($I458=INDEX('Ejemplo inventario'!$F$6:$F$305,MATCH($D458,'Ejemplo inventario'!$A$6:$A$305,0)),$I458=INDEX('Ejemplo inventario'!$H$6:$H$305,MATCH($D458,'Ejemplo inventario'!$A$6:$A$305,0))),"Autorizado en la ficha","Otra persona")))))</f>
        <v/>
      </c>
      <c r="K458" s="11" t="n"/>
      <c r="L458" s="11" t="n"/>
      <c r="M458" s="11" t="n"/>
      <c r="N458" s="11" t="n"/>
      <c r="O458" s="14">
        <f>IF($D458="","",IF($J458="Bicicleta no registrada","Revisar: bicicleta sin ficha en el inventario",IF($G458="Salida no permitida","Revisar: intento de salida sin autorización (no salió)",IF($G458&lt;&gt;"Sale","",IF($J458="Propietario","",IF($J458="Autorizado en la ficha","Informativa: sale con un autorizado de la ficha",IF(OR($K458="Sí, por citófono o llamada",$K458="Sí, por escrito"),"Informativa: sale con otra persona, autorizada por el propietario",IF($J458="Sin documento","Revisar: sale sin documento y sin autorización","Revisar: sale con otra persona sin autorización del propietario"))))))))</f>
        <v/>
      </c>
      <c r="P458" s="14">
        <f>IF($O458="","",COUNTIF($O$7:$O458,"?*"))</f>
        <v/>
      </c>
    </row>
    <row r="459" ht="18" customHeight="1">
      <c r="A459" s="14">
        <f>IF(AND($B459="",$D459=""),"",ROW()-6)</f>
        <v/>
      </c>
      <c r="B459" s="13" t="n"/>
      <c r="C459" s="15" t="n"/>
      <c r="D459" s="11" t="n"/>
      <c r="E459" s="14">
        <f>IF($D459="","",IFERROR(INDEX('Ejemplo inventario'!$B$6:$B$305,MATCH($D459,'Ejemplo inventario'!$A$6:$A$305,0)),"Sin ficha"))</f>
        <v/>
      </c>
      <c r="F459" s="14">
        <f>IF($D459="","",IFERROR(INDEX('Ejemplo inventario'!$C$6:$C$305,MATCH($D459,'Ejemplo inventario'!$A$6:$A$305,0)),"Sin ficha"))</f>
        <v/>
      </c>
      <c r="G459" s="11" t="n"/>
      <c r="H459" s="11" t="n"/>
      <c r="I459" s="12" t="n"/>
      <c r="J459" s="14">
        <f>IF($D459="","",IF(ISNA(MATCH($D459,'Ejemplo inventario'!$A$6:$A$305,0)),"Bicicleta no registrada",IF($I459="","Sin documento",IF($I459=INDEX('Ejemplo inventario'!$D$6:$D$305,MATCH($D459,'Ejemplo inventario'!$A$6:$A$305,0)),"Propietario",IF(OR($I459=INDEX('Ejemplo inventario'!$F$6:$F$305,MATCH($D459,'Ejemplo inventario'!$A$6:$A$305,0)),$I459=INDEX('Ejemplo inventario'!$H$6:$H$305,MATCH($D459,'Ejemplo inventario'!$A$6:$A$305,0))),"Autorizado en la ficha","Otra persona")))))</f>
        <v/>
      </c>
      <c r="K459" s="11" t="n"/>
      <c r="L459" s="11" t="n"/>
      <c r="M459" s="11" t="n"/>
      <c r="N459" s="11" t="n"/>
      <c r="O459" s="14">
        <f>IF($D459="","",IF($J459="Bicicleta no registrada","Revisar: bicicleta sin ficha en el inventario",IF($G459="Salida no permitida","Revisar: intento de salida sin autorización (no salió)",IF($G459&lt;&gt;"Sale","",IF($J459="Propietario","",IF($J459="Autorizado en la ficha","Informativa: sale con un autorizado de la ficha",IF(OR($K459="Sí, por citófono o llamada",$K459="Sí, por escrito"),"Informativa: sale con otra persona, autorizada por el propietario",IF($J459="Sin documento","Revisar: sale sin documento y sin autorización","Revisar: sale con otra persona sin autorización del propietario"))))))))</f>
        <v/>
      </c>
      <c r="P459" s="14">
        <f>IF($O459="","",COUNTIF($O$7:$O459,"?*"))</f>
        <v/>
      </c>
    </row>
    <row r="460" ht="18" customHeight="1">
      <c r="A460" s="14">
        <f>IF(AND($B460="",$D460=""),"",ROW()-6)</f>
        <v/>
      </c>
      <c r="B460" s="13" t="n"/>
      <c r="C460" s="15" t="n"/>
      <c r="D460" s="11" t="n"/>
      <c r="E460" s="14">
        <f>IF($D460="","",IFERROR(INDEX('Ejemplo inventario'!$B$6:$B$305,MATCH($D460,'Ejemplo inventario'!$A$6:$A$305,0)),"Sin ficha"))</f>
        <v/>
      </c>
      <c r="F460" s="14">
        <f>IF($D460="","",IFERROR(INDEX('Ejemplo inventario'!$C$6:$C$305,MATCH($D460,'Ejemplo inventario'!$A$6:$A$305,0)),"Sin ficha"))</f>
        <v/>
      </c>
      <c r="G460" s="11" t="n"/>
      <c r="H460" s="11" t="n"/>
      <c r="I460" s="12" t="n"/>
      <c r="J460" s="14">
        <f>IF($D460="","",IF(ISNA(MATCH($D460,'Ejemplo inventario'!$A$6:$A$305,0)),"Bicicleta no registrada",IF($I460="","Sin documento",IF($I460=INDEX('Ejemplo inventario'!$D$6:$D$305,MATCH($D460,'Ejemplo inventario'!$A$6:$A$305,0)),"Propietario",IF(OR($I460=INDEX('Ejemplo inventario'!$F$6:$F$305,MATCH($D460,'Ejemplo inventario'!$A$6:$A$305,0)),$I460=INDEX('Ejemplo inventario'!$H$6:$H$305,MATCH($D460,'Ejemplo inventario'!$A$6:$A$305,0))),"Autorizado en la ficha","Otra persona")))))</f>
        <v/>
      </c>
      <c r="K460" s="11" t="n"/>
      <c r="L460" s="11" t="n"/>
      <c r="M460" s="11" t="n"/>
      <c r="N460" s="11" t="n"/>
      <c r="O460" s="14">
        <f>IF($D460="","",IF($J460="Bicicleta no registrada","Revisar: bicicleta sin ficha en el inventario",IF($G460="Salida no permitida","Revisar: intento de salida sin autorización (no salió)",IF($G460&lt;&gt;"Sale","",IF($J460="Propietario","",IF($J460="Autorizado en la ficha","Informativa: sale con un autorizado de la ficha",IF(OR($K460="Sí, por citófono o llamada",$K460="Sí, por escrito"),"Informativa: sale con otra persona, autorizada por el propietario",IF($J460="Sin documento","Revisar: sale sin documento y sin autorización","Revisar: sale con otra persona sin autorización del propietario"))))))))</f>
        <v/>
      </c>
      <c r="P460" s="14">
        <f>IF($O460="","",COUNTIF($O$7:$O460,"?*"))</f>
        <v/>
      </c>
    </row>
    <row r="461" ht="18" customHeight="1">
      <c r="A461" s="14">
        <f>IF(AND($B461="",$D461=""),"",ROW()-6)</f>
        <v/>
      </c>
      <c r="B461" s="13" t="n"/>
      <c r="C461" s="15" t="n"/>
      <c r="D461" s="11" t="n"/>
      <c r="E461" s="14">
        <f>IF($D461="","",IFERROR(INDEX('Ejemplo inventario'!$B$6:$B$305,MATCH($D461,'Ejemplo inventario'!$A$6:$A$305,0)),"Sin ficha"))</f>
        <v/>
      </c>
      <c r="F461" s="14">
        <f>IF($D461="","",IFERROR(INDEX('Ejemplo inventario'!$C$6:$C$305,MATCH($D461,'Ejemplo inventario'!$A$6:$A$305,0)),"Sin ficha"))</f>
        <v/>
      </c>
      <c r="G461" s="11" t="n"/>
      <c r="H461" s="11" t="n"/>
      <c r="I461" s="12" t="n"/>
      <c r="J461" s="14">
        <f>IF($D461="","",IF(ISNA(MATCH($D461,'Ejemplo inventario'!$A$6:$A$305,0)),"Bicicleta no registrada",IF($I461="","Sin documento",IF($I461=INDEX('Ejemplo inventario'!$D$6:$D$305,MATCH($D461,'Ejemplo inventario'!$A$6:$A$305,0)),"Propietario",IF(OR($I461=INDEX('Ejemplo inventario'!$F$6:$F$305,MATCH($D461,'Ejemplo inventario'!$A$6:$A$305,0)),$I461=INDEX('Ejemplo inventario'!$H$6:$H$305,MATCH($D461,'Ejemplo inventario'!$A$6:$A$305,0))),"Autorizado en la ficha","Otra persona")))))</f>
        <v/>
      </c>
      <c r="K461" s="11" t="n"/>
      <c r="L461" s="11" t="n"/>
      <c r="M461" s="11" t="n"/>
      <c r="N461" s="11" t="n"/>
      <c r="O461" s="14">
        <f>IF($D461="","",IF($J461="Bicicleta no registrada","Revisar: bicicleta sin ficha en el inventario",IF($G461="Salida no permitida","Revisar: intento de salida sin autorización (no salió)",IF($G461&lt;&gt;"Sale","",IF($J461="Propietario","",IF($J461="Autorizado en la ficha","Informativa: sale con un autorizado de la ficha",IF(OR($K461="Sí, por citófono o llamada",$K461="Sí, por escrito"),"Informativa: sale con otra persona, autorizada por el propietario",IF($J461="Sin documento","Revisar: sale sin documento y sin autorización","Revisar: sale con otra persona sin autorización del propietario"))))))))</f>
        <v/>
      </c>
      <c r="P461" s="14">
        <f>IF($O461="","",COUNTIF($O$7:$O461,"?*"))</f>
        <v/>
      </c>
    </row>
    <row r="462" ht="18" customHeight="1">
      <c r="A462" s="14">
        <f>IF(AND($B462="",$D462=""),"",ROW()-6)</f>
        <v/>
      </c>
      <c r="B462" s="13" t="n"/>
      <c r="C462" s="15" t="n"/>
      <c r="D462" s="11" t="n"/>
      <c r="E462" s="14">
        <f>IF($D462="","",IFERROR(INDEX('Ejemplo inventario'!$B$6:$B$305,MATCH($D462,'Ejemplo inventario'!$A$6:$A$305,0)),"Sin ficha"))</f>
        <v/>
      </c>
      <c r="F462" s="14">
        <f>IF($D462="","",IFERROR(INDEX('Ejemplo inventario'!$C$6:$C$305,MATCH($D462,'Ejemplo inventario'!$A$6:$A$305,0)),"Sin ficha"))</f>
        <v/>
      </c>
      <c r="G462" s="11" t="n"/>
      <c r="H462" s="11" t="n"/>
      <c r="I462" s="12" t="n"/>
      <c r="J462" s="14">
        <f>IF($D462="","",IF(ISNA(MATCH($D462,'Ejemplo inventario'!$A$6:$A$305,0)),"Bicicleta no registrada",IF($I462="","Sin documento",IF($I462=INDEX('Ejemplo inventario'!$D$6:$D$305,MATCH($D462,'Ejemplo inventario'!$A$6:$A$305,0)),"Propietario",IF(OR($I462=INDEX('Ejemplo inventario'!$F$6:$F$305,MATCH($D462,'Ejemplo inventario'!$A$6:$A$305,0)),$I462=INDEX('Ejemplo inventario'!$H$6:$H$305,MATCH($D462,'Ejemplo inventario'!$A$6:$A$305,0))),"Autorizado en la ficha","Otra persona")))))</f>
        <v/>
      </c>
      <c r="K462" s="11" t="n"/>
      <c r="L462" s="11" t="n"/>
      <c r="M462" s="11" t="n"/>
      <c r="N462" s="11" t="n"/>
      <c r="O462" s="14">
        <f>IF($D462="","",IF($J462="Bicicleta no registrada","Revisar: bicicleta sin ficha en el inventario",IF($G462="Salida no permitida","Revisar: intento de salida sin autorización (no salió)",IF($G462&lt;&gt;"Sale","",IF($J462="Propietario","",IF($J462="Autorizado en la ficha","Informativa: sale con un autorizado de la ficha",IF(OR($K462="Sí, por citófono o llamada",$K462="Sí, por escrito"),"Informativa: sale con otra persona, autorizada por el propietario",IF($J462="Sin documento","Revisar: sale sin documento y sin autorización","Revisar: sale con otra persona sin autorización del propietario"))))))))</f>
        <v/>
      </c>
      <c r="P462" s="14">
        <f>IF($O462="","",COUNTIF($O$7:$O462,"?*"))</f>
        <v/>
      </c>
    </row>
    <row r="463" ht="18" customHeight="1">
      <c r="A463" s="14">
        <f>IF(AND($B463="",$D463=""),"",ROW()-6)</f>
        <v/>
      </c>
      <c r="B463" s="13" t="n"/>
      <c r="C463" s="15" t="n"/>
      <c r="D463" s="11" t="n"/>
      <c r="E463" s="14">
        <f>IF($D463="","",IFERROR(INDEX('Ejemplo inventario'!$B$6:$B$305,MATCH($D463,'Ejemplo inventario'!$A$6:$A$305,0)),"Sin ficha"))</f>
        <v/>
      </c>
      <c r="F463" s="14">
        <f>IF($D463="","",IFERROR(INDEX('Ejemplo inventario'!$C$6:$C$305,MATCH($D463,'Ejemplo inventario'!$A$6:$A$305,0)),"Sin ficha"))</f>
        <v/>
      </c>
      <c r="G463" s="11" t="n"/>
      <c r="H463" s="11" t="n"/>
      <c r="I463" s="12" t="n"/>
      <c r="J463" s="14">
        <f>IF($D463="","",IF(ISNA(MATCH($D463,'Ejemplo inventario'!$A$6:$A$305,0)),"Bicicleta no registrada",IF($I463="","Sin documento",IF($I463=INDEX('Ejemplo inventario'!$D$6:$D$305,MATCH($D463,'Ejemplo inventario'!$A$6:$A$305,0)),"Propietario",IF(OR($I463=INDEX('Ejemplo inventario'!$F$6:$F$305,MATCH($D463,'Ejemplo inventario'!$A$6:$A$305,0)),$I463=INDEX('Ejemplo inventario'!$H$6:$H$305,MATCH($D463,'Ejemplo inventario'!$A$6:$A$305,0))),"Autorizado en la ficha","Otra persona")))))</f>
        <v/>
      </c>
      <c r="K463" s="11" t="n"/>
      <c r="L463" s="11" t="n"/>
      <c r="M463" s="11" t="n"/>
      <c r="N463" s="11" t="n"/>
      <c r="O463" s="14">
        <f>IF($D463="","",IF($J463="Bicicleta no registrada","Revisar: bicicleta sin ficha en el inventario",IF($G463="Salida no permitida","Revisar: intento de salida sin autorización (no salió)",IF($G463&lt;&gt;"Sale","",IF($J463="Propietario","",IF($J463="Autorizado en la ficha","Informativa: sale con un autorizado de la ficha",IF(OR($K463="Sí, por citófono o llamada",$K463="Sí, por escrito"),"Informativa: sale con otra persona, autorizada por el propietario",IF($J463="Sin documento","Revisar: sale sin documento y sin autorización","Revisar: sale con otra persona sin autorización del propietario"))))))))</f>
        <v/>
      </c>
      <c r="P463" s="14">
        <f>IF($O463="","",COUNTIF($O$7:$O463,"?*"))</f>
        <v/>
      </c>
    </row>
    <row r="464" ht="18" customHeight="1">
      <c r="A464" s="14">
        <f>IF(AND($B464="",$D464=""),"",ROW()-6)</f>
        <v/>
      </c>
      <c r="B464" s="13" t="n"/>
      <c r="C464" s="15" t="n"/>
      <c r="D464" s="11" t="n"/>
      <c r="E464" s="14">
        <f>IF($D464="","",IFERROR(INDEX('Ejemplo inventario'!$B$6:$B$305,MATCH($D464,'Ejemplo inventario'!$A$6:$A$305,0)),"Sin ficha"))</f>
        <v/>
      </c>
      <c r="F464" s="14">
        <f>IF($D464="","",IFERROR(INDEX('Ejemplo inventario'!$C$6:$C$305,MATCH($D464,'Ejemplo inventario'!$A$6:$A$305,0)),"Sin ficha"))</f>
        <v/>
      </c>
      <c r="G464" s="11" t="n"/>
      <c r="H464" s="11" t="n"/>
      <c r="I464" s="12" t="n"/>
      <c r="J464" s="14">
        <f>IF($D464="","",IF(ISNA(MATCH($D464,'Ejemplo inventario'!$A$6:$A$305,0)),"Bicicleta no registrada",IF($I464="","Sin documento",IF($I464=INDEX('Ejemplo inventario'!$D$6:$D$305,MATCH($D464,'Ejemplo inventario'!$A$6:$A$305,0)),"Propietario",IF(OR($I464=INDEX('Ejemplo inventario'!$F$6:$F$305,MATCH($D464,'Ejemplo inventario'!$A$6:$A$305,0)),$I464=INDEX('Ejemplo inventario'!$H$6:$H$305,MATCH($D464,'Ejemplo inventario'!$A$6:$A$305,0))),"Autorizado en la ficha","Otra persona")))))</f>
        <v/>
      </c>
      <c r="K464" s="11" t="n"/>
      <c r="L464" s="11" t="n"/>
      <c r="M464" s="11" t="n"/>
      <c r="N464" s="11" t="n"/>
      <c r="O464" s="14">
        <f>IF($D464="","",IF($J464="Bicicleta no registrada","Revisar: bicicleta sin ficha en el inventario",IF($G464="Salida no permitida","Revisar: intento de salida sin autorización (no salió)",IF($G464&lt;&gt;"Sale","",IF($J464="Propietario","",IF($J464="Autorizado en la ficha","Informativa: sale con un autorizado de la ficha",IF(OR($K464="Sí, por citófono o llamada",$K464="Sí, por escrito"),"Informativa: sale con otra persona, autorizada por el propietario",IF($J464="Sin documento","Revisar: sale sin documento y sin autorización","Revisar: sale con otra persona sin autorización del propietario"))))))))</f>
        <v/>
      </c>
      <c r="P464" s="14">
        <f>IF($O464="","",COUNTIF($O$7:$O464,"?*"))</f>
        <v/>
      </c>
    </row>
    <row r="465" ht="18" customHeight="1">
      <c r="A465" s="14">
        <f>IF(AND($B465="",$D465=""),"",ROW()-6)</f>
        <v/>
      </c>
      <c r="B465" s="13" t="n"/>
      <c r="C465" s="15" t="n"/>
      <c r="D465" s="11" t="n"/>
      <c r="E465" s="14">
        <f>IF($D465="","",IFERROR(INDEX('Ejemplo inventario'!$B$6:$B$305,MATCH($D465,'Ejemplo inventario'!$A$6:$A$305,0)),"Sin ficha"))</f>
        <v/>
      </c>
      <c r="F465" s="14">
        <f>IF($D465="","",IFERROR(INDEX('Ejemplo inventario'!$C$6:$C$305,MATCH($D465,'Ejemplo inventario'!$A$6:$A$305,0)),"Sin ficha"))</f>
        <v/>
      </c>
      <c r="G465" s="11" t="n"/>
      <c r="H465" s="11" t="n"/>
      <c r="I465" s="12" t="n"/>
      <c r="J465" s="14">
        <f>IF($D465="","",IF(ISNA(MATCH($D465,'Ejemplo inventario'!$A$6:$A$305,0)),"Bicicleta no registrada",IF($I465="","Sin documento",IF($I465=INDEX('Ejemplo inventario'!$D$6:$D$305,MATCH($D465,'Ejemplo inventario'!$A$6:$A$305,0)),"Propietario",IF(OR($I465=INDEX('Ejemplo inventario'!$F$6:$F$305,MATCH($D465,'Ejemplo inventario'!$A$6:$A$305,0)),$I465=INDEX('Ejemplo inventario'!$H$6:$H$305,MATCH($D465,'Ejemplo inventario'!$A$6:$A$305,0))),"Autorizado en la ficha","Otra persona")))))</f>
        <v/>
      </c>
      <c r="K465" s="11" t="n"/>
      <c r="L465" s="11" t="n"/>
      <c r="M465" s="11" t="n"/>
      <c r="N465" s="11" t="n"/>
      <c r="O465" s="14">
        <f>IF($D465="","",IF($J465="Bicicleta no registrada","Revisar: bicicleta sin ficha en el inventario",IF($G465="Salida no permitida","Revisar: intento de salida sin autorización (no salió)",IF($G465&lt;&gt;"Sale","",IF($J465="Propietario","",IF($J465="Autorizado en la ficha","Informativa: sale con un autorizado de la ficha",IF(OR($K465="Sí, por citófono o llamada",$K465="Sí, por escrito"),"Informativa: sale con otra persona, autorizada por el propietario",IF($J465="Sin documento","Revisar: sale sin documento y sin autorización","Revisar: sale con otra persona sin autorización del propietario"))))))))</f>
        <v/>
      </c>
      <c r="P465" s="14">
        <f>IF($O465="","",COUNTIF($O$7:$O465,"?*"))</f>
        <v/>
      </c>
    </row>
    <row r="466" ht="18" customHeight="1">
      <c r="A466" s="14">
        <f>IF(AND($B466="",$D466=""),"",ROW()-6)</f>
        <v/>
      </c>
      <c r="B466" s="13" t="n"/>
      <c r="C466" s="15" t="n"/>
      <c r="D466" s="11" t="n"/>
      <c r="E466" s="14">
        <f>IF($D466="","",IFERROR(INDEX('Ejemplo inventario'!$B$6:$B$305,MATCH($D466,'Ejemplo inventario'!$A$6:$A$305,0)),"Sin ficha"))</f>
        <v/>
      </c>
      <c r="F466" s="14">
        <f>IF($D466="","",IFERROR(INDEX('Ejemplo inventario'!$C$6:$C$305,MATCH($D466,'Ejemplo inventario'!$A$6:$A$305,0)),"Sin ficha"))</f>
        <v/>
      </c>
      <c r="G466" s="11" t="n"/>
      <c r="H466" s="11" t="n"/>
      <c r="I466" s="12" t="n"/>
      <c r="J466" s="14">
        <f>IF($D466="","",IF(ISNA(MATCH($D466,'Ejemplo inventario'!$A$6:$A$305,0)),"Bicicleta no registrada",IF($I466="","Sin documento",IF($I466=INDEX('Ejemplo inventario'!$D$6:$D$305,MATCH($D466,'Ejemplo inventario'!$A$6:$A$305,0)),"Propietario",IF(OR($I466=INDEX('Ejemplo inventario'!$F$6:$F$305,MATCH($D466,'Ejemplo inventario'!$A$6:$A$305,0)),$I466=INDEX('Ejemplo inventario'!$H$6:$H$305,MATCH($D466,'Ejemplo inventario'!$A$6:$A$305,0))),"Autorizado en la ficha","Otra persona")))))</f>
        <v/>
      </c>
      <c r="K466" s="11" t="n"/>
      <c r="L466" s="11" t="n"/>
      <c r="M466" s="11" t="n"/>
      <c r="N466" s="11" t="n"/>
      <c r="O466" s="14">
        <f>IF($D466="","",IF($J466="Bicicleta no registrada","Revisar: bicicleta sin ficha en el inventario",IF($G466="Salida no permitida","Revisar: intento de salida sin autorización (no salió)",IF($G466&lt;&gt;"Sale","",IF($J466="Propietario","",IF($J466="Autorizado en la ficha","Informativa: sale con un autorizado de la ficha",IF(OR($K466="Sí, por citófono o llamada",$K466="Sí, por escrito"),"Informativa: sale con otra persona, autorizada por el propietario",IF($J466="Sin documento","Revisar: sale sin documento y sin autorización","Revisar: sale con otra persona sin autorización del propietario"))))))))</f>
        <v/>
      </c>
      <c r="P466" s="14">
        <f>IF($O466="","",COUNTIF($O$7:$O466,"?*"))</f>
        <v/>
      </c>
    </row>
    <row r="467" ht="18" customHeight="1">
      <c r="A467" s="14">
        <f>IF(AND($B467="",$D467=""),"",ROW()-6)</f>
        <v/>
      </c>
      <c r="B467" s="13" t="n"/>
      <c r="C467" s="15" t="n"/>
      <c r="D467" s="11" t="n"/>
      <c r="E467" s="14">
        <f>IF($D467="","",IFERROR(INDEX('Ejemplo inventario'!$B$6:$B$305,MATCH($D467,'Ejemplo inventario'!$A$6:$A$305,0)),"Sin ficha"))</f>
        <v/>
      </c>
      <c r="F467" s="14">
        <f>IF($D467="","",IFERROR(INDEX('Ejemplo inventario'!$C$6:$C$305,MATCH($D467,'Ejemplo inventario'!$A$6:$A$305,0)),"Sin ficha"))</f>
        <v/>
      </c>
      <c r="G467" s="11" t="n"/>
      <c r="H467" s="11" t="n"/>
      <c r="I467" s="12" t="n"/>
      <c r="J467" s="14">
        <f>IF($D467="","",IF(ISNA(MATCH($D467,'Ejemplo inventario'!$A$6:$A$305,0)),"Bicicleta no registrada",IF($I467="","Sin documento",IF($I467=INDEX('Ejemplo inventario'!$D$6:$D$305,MATCH($D467,'Ejemplo inventario'!$A$6:$A$305,0)),"Propietario",IF(OR($I467=INDEX('Ejemplo inventario'!$F$6:$F$305,MATCH($D467,'Ejemplo inventario'!$A$6:$A$305,0)),$I467=INDEX('Ejemplo inventario'!$H$6:$H$305,MATCH($D467,'Ejemplo inventario'!$A$6:$A$305,0))),"Autorizado en la ficha","Otra persona")))))</f>
        <v/>
      </c>
      <c r="K467" s="11" t="n"/>
      <c r="L467" s="11" t="n"/>
      <c r="M467" s="11" t="n"/>
      <c r="N467" s="11" t="n"/>
      <c r="O467" s="14">
        <f>IF($D467="","",IF($J467="Bicicleta no registrada","Revisar: bicicleta sin ficha en el inventario",IF($G467="Salida no permitida","Revisar: intento de salida sin autorización (no salió)",IF($G467&lt;&gt;"Sale","",IF($J467="Propietario","",IF($J467="Autorizado en la ficha","Informativa: sale con un autorizado de la ficha",IF(OR($K467="Sí, por citófono o llamada",$K467="Sí, por escrito"),"Informativa: sale con otra persona, autorizada por el propietario",IF($J467="Sin documento","Revisar: sale sin documento y sin autorización","Revisar: sale con otra persona sin autorización del propietario"))))))))</f>
        <v/>
      </c>
      <c r="P467" s="14">
        <f>IF($O467="","",COUNTIF($O$7:$O467,"?*"))</f>
        <v/>
      </c>
    </row>
    <row r="468" ht="18" customHeight="1">
      <c r="A468" s="14">
        <f>IF(AND($B468="",$D468=""),"",ROW()-6)</f>
        <v/>
      </c>
      <c r="B468" s="13" t="n"/>
      <c r="C468" s="15" t="n"/>
      <c r="D468" s="11" t="n"/>
      <c r="E468" s="14">
        <f>IF($D468="","",IFERROR(INDEX('Ejemplo inventario'!$B$6:$B$305,MATCH($D468,'Ejemplo inventario'!$A$6:$A$305,0)),"Sin ficha"))</f>
        <v/>
      </c>
      <c r="F468" s="14">
        <f>IF($D468="","",IFERROR(INDEX('Ejemplo inventario'!$C$6:$C$305,MATCH($D468,'Ejemplo inventario'!$A$6:$A$305,0)),"Sin ficha"))</f>
        <v/>
      </c>
      <c r="G468" s="11" t="n"/>
      <c r="H468" s="11" t="n"/>
      <c r="I468" s="12" t="n"/>
      <c r="J468" s="14">
        <f>IF($D468="","",IF(ISNA(MATCH($D468,'Ejemplo inventario'!$A$6:$A$305,0)),"Bicicleta no registrada",IF($I468="","Sin documento",IF($I468=INDEX('Ejemplo inventario'!$D$6:$D$305,MATCH($D468,'Ejemplo inventario'!$A$6:$A$305,0)),"Propietario",IF(OR($I468=INDEX('Ejemplo inventario'!$F$6:$F$305,MATCH($D468,'Ejemplo inventario'!$A$6:$A$305,0)),$I468=INDEX('Ejemplo inventario'!$H$6:$H$305,MATCH($D468,'Ejemplo inventario'!$A$6:$A$305,0))),"Autorizado en la ficha","Otra persona")))))</f>
        <v/>
      </c>
      <c r="K468" s="11" t="n"/>
      <c r="L468" s="11" t="n"/>
      <c r="M468" s="11" t="n"/>
      <c r="N468" s="11" t="n"/>
      <c r="O468" s="14">
        <f>IF($D468="","",IF($J468="Bicicleta no registrada","Revisar: bicicleta sin ficha en el inventario",IF($G468="Salida no permitida","Revisar: intento de salida sin autorización (no salió)",IF($G468&lt;&gt;"Sale","",IF($J468="Propietario","",IF($J468="Autorizado en la ficha","Informativa: sale con un autorizado de la ficha",IF(OR($K468="Sí, por citófono o llamada",$K468="Sí, por escrito"),"Informativa: sale con otra persona, autorizada por el propietario",IF($J468="Sin documento","Revisar: sale sin documento y sin autorización","Revisar: sale con otra persona sin autorización del propietario"))))))))</f>
        <v/>
      </c>
      <c r="P468" s="14">
        <f>IF($O468="","",COUNTIF($O$7:$O468,"?*"))</f>
        <v/>
      </c>
    </row>
    <row r="469" ht="18" customHeight="1">
      <c r="A469" s="14">
        <f>IF(AND($B469="",$D469=""),"",ROW()-6)</f>
        <v/>
      </c>
      <c r="B469" s="13" t="n"/>
      <c r="C469" s="15" t="n"/>
      <c r="D469" s="11" t="n"/>
      <c r="E469" s="14">
        <f>IF($D469="","",IFERROR(INDEX('Ejemplo inventario'!$B$6:$B$305,MATCH($D469,'Ejemplo inventario'!$A$6:$A$305,0)),"Sin ficha"))</f>
        <v/>
      </c>
      <c r="F469" s="14">
        <f>IF($D469="","",IFERROR(INDEX('Ejemplo inventario'!$C$6:$C$305,MATCH($D469,'Ejemplo inventario'!$A$6:$A$305,0)),"Sin ficha"))</f>
        <v/>
      </c>
      <c r="G469" s="11" t="n"/>
      <c r="H469" s="11" t="n"/>
      <c r="I469" s="12" t="n"/>
      <c r="J469" s="14">
        <f>IF($D469="","",IF(ISNA(MATCH($D469,'Ejemplo inventario'!$A$6:$A$305,0)),"Bicicleta no registrada",IF($I469="","Sin documento",IF($I469=INDEX('Ejemplo inventario'!$D$6:$D$305,MATCH($D469,'Ejemplo inventario'!$A$6:$A$305,0)),"Propietario",IF(OR($I469=INDEX('Ejemplo inventario'!$F$6:$F$305,MATCH($D469,'Ejemplo inventario'!$A$6:$A$305,0)),$I469=INDEX('Ejemplo inventario'!$H$6:$H$305,MATCH($D469,'Ejemplo inventario'!$A$6:$A$305,0))),"Autorizado en la ficha","Otra persona")))))</f>
        <v/>
      </c>
      <c r="K469" s="11" t="n"/>
      <c r="L469" s="11" t="n"/>
      <c r="M469" s="11" t="n"/>
      <c r="N469" s="11" t="n"/>
      <c r="O469" s="14">
        <f>IF($D469="","",IF($J469="Bicicleta no registrada","Revisar: bicicleta sin ficha en el inventario",IF($G469="Salida no permitida","Revisar: intento de salida sin autorización (no salió)",IF($G469&lt;&gt;"Sale","",IF($J469="Propietario","",IF($J469="Autorizado en la ficha","Informativa: sale con un autorizado de la ficha",IF(OR($K469="Sí, por citófono o llamada",$K469="Sí, por escrito"),"Informativa: sale con otra persona, autorizada por el propietario",IF($J469="Sin documento","Revisar: sale sin documento y sin autorización","Revisar: sale con otra persona sin autorización del propietario"))))))))</f>
        <v/>
      </c>
      <c r="P469" s="14">
        <f>IF($O469="","",COUNTIF($O$7:$O469,"?*"))</f>
        <v/>
      </c>
    </row>
    <row r="470" ht="18" customHeight="1">
      <c r="A470" s="14">
        <f>IF(AND($B470="",$D470=""),"",ROW()-6)</f>
        <v/>
      </c>
      <c r="B470" s="13" t="n"/>
      <c r="C470" s="15" t="n"/>
      <c r="D470" s="11" t="n"/>
      <c r="E470" s="14">
        <f>IF($D470="","",IFERROR(INDEX('Ejemplo inventario'!$B$6:$B$305,MATCH($D470,'Ejemplo inventario'!$A$6:$A$305,0)),"Sin ficha"))</f>
        <v/>
      </c>
      <c r="F470" s="14">
        <f>IF($D470="","",IFERROR(INDEX('Ejemplo inventario'!$C$6:$C$305,MATCH($D470,'Ejemplo inventario'!$A$6:$A$305,0)),"Sin ficha"))</f>
        <v/>
      </c>
      <c r="G470" s="11" t="n"/>
      <c r="H470" s="11" t="n"/>
      <c r="I470" s="12" t="n"/>
      <c r="J470" s="14">
        <f>IF($D470="","",IF(ISNA(MATCH($D470,'Ejemplo inventario'!$A$6:$A$305,0)),"Bicicleta no registrada",IF($I470="","Sin documento",IF($I470=INDEX('Ejemplo inventario'!$D$6:$D$305,MATCH($D470,'Ejemplo inventario'!$A$6:$A$305,0)),"Propietario",IF(OR($I470=INDEX('Ejemplo inventario'!$F$6:$F$305,MATCH($D470,'Ejemplo inventario'!$A$6:$A$305,0)),$I470=INDEX('Ejemplo inventario'!$H$6:$H$305,MATCH($D470,'Ejemplo inventario'!$A$6:$A$305,0))),"Autorizado en la ficha","Otra persona")))))</f>
        <v/>
      </c>
      <c r="K470" s="11" t="n"/>
      <c r="L470" s="11" t="n"/>
      <c r="M470" s="11" t="n"/>
      <c r="N470" s="11" t="n"/>
      <c r="O470" s="14">
        <f>IF($D470="","",IF($J470="Bicicleta no registrada","Revisar: bicicleta sin ficha en el inventario",IF($G470="Salida no permitida","Revisar: intento de salida sin autorización (no salió)",IF($G470&lt;&gt;"Sale","",IF($J470="Propietario","",IF($J470="Autorizado en la ficha","Informativa: sale con un autorizado de la ficha",IF(OR($K470="Sí, por citófono o llamada",$K470="Sí, por escrito"),"Informativa: sale con otra persona, autorizada por el propietario",IF($J470="Sin documento","Revisar: sale sin documento y sin autorización","Revisar: sale con otra persona sin autorización del propietario"))))))))</f>
        <v/>
      </c>
      <c r="P470" s="14">
        <f>IF($O470="","",COUNTIF($O$7:$O470,"?*"))</f>
        <v/>
      </c>
    </row>
    <row r="471" ht="18" customHeight="1">
      <c r="A471" s="14">
        <f>IF(AND($B471="",$D471=""),"",ROW()-6)</f>
        <v/>
      </c>
      <c r="B471" s="13" t="n"/>
      <c r="C471" s="15" t="n"/>
      <c r="D471" s="11" t="n"/>
      <c r="E471" s="14">
        <f>IF($D471="","",IFERROR(INDEX('Ejemplo inventario'!$B$6:$B$305,MATCH($D471,'Ejemplo inventario'!$A$6:$A$305,0)),"Sin ficha"))</f>
        <v/>
      </c>
      <c r="F471" s="14">
        <f>IF($D471="","",IFERROR(INDEX('Ejemplo inventario'!$C$6:$C$305,MATCH($D471,'Ejemplo inventario'!$A$6:$A$305,0)),"Sin ficha"))</f>
        <v/>
      </c>
      <c r="G471" s="11" t="n"/>
      <c r="H471" s="11" t="n"/>
      <c r="I471" s="12" t="n"/>
      <c r="J471" s="14">
        <f>IF($D471="","",IF(ISNA(MATCH($D471,'Ejemplo inventario'!$A$6:$A$305,0)),"Bicicleta no registrada",IF($I471="","Sin documento",IF($I471=INDEX('Ejemplo inventario'!$D$6:$D$305,MATCH($D471,'Ejemplo inventario'!$A$6:$A$305,0)),"Propietario",IF(OR($I471=INDEX('Ejemplo inventario'!$F$6:$F$305,MATCH($D471,'Ejemplo inventario'!$A$6:$A$305,0)),$I471=INDEX('Ejemplo inventario'!$H$6:$H$305,MATCH($D471,'Ejemplo inventario'!$A$6:$A$305,0))),"Autorizado en la ficha","Otra persona")))))</f>
        <v/>
      </c>
      <c r="K471" s="11" t="n"/>
      <c r="L471" s="11" t="n"/>
      <c r="M471" s="11" t="n"/>
      <c r="N471" s="11" t="n"/>
      <c r="O471" s="14">
        <f>IF($D471="","",IF($J471="Bicicleta no registrada","Revisar: bicicleta sin ficha en el inventario",IF($G471="Salida no permitida","Revisar: intento de salida sin autorización (no salió)",IF($G471&lt;&gt;"Sale","",IF($J471="Propietario","",IF($J471="Autorizado en la ficha","Informativa: sale con un autorizado de la ficha",IF(OR($K471="Sí, por citófono o llamada",$K471="Sí, por escrito"),"Informativa: sale con otra persona, autorizada por el propietario",IF($J471="Sin documento","Revisar: sale sin documento y sin autorización","Revisar: sale con otra persona sin autorización del propietario"))))))))</f>
        <v/>
      </c>
      <c r="P471" s="14">
        <f>IF($O471="","",COUNTIF($O$7:$O471,"?*"))</f>
        <v/>
      </c>
    </row>
    <row r="472" ht="18" customHeight="1">
      <c r="A472" s="14">
        <f>IF(AND($B472="",$D472=""),"",ROW()-6)</f>
        <v/>
      </c>
      <c r="B472" s="13" t="n"/>
      <c r="C472" s="15" t="n"/>
      <c r="D472" s="11" t="n"/>
      <c r="E472" s="14">
        <f>IF($D472="","",IFERROR(INDEX('Ejemplo inventario'!$B$6:$B$305,MATCH($D472,'Ejemplo inventario'!$A$6:$A$305,0)),"Sin ficha"))</f>
        <v/>
      </c>
      <c r="F472" s="14">
        <f>IF($D472="","",IFERROR(INDEX('Ejemplo inventario'!$C$6:$C$305,MATCH($D472,'Ejemplo inventario'!$A$6:$A$305,0)),"Sin ficha"))</f>
        <v/>
      </c>
      <c r="G472" s="11" t="n"/>
      <c r="H472" s="11" t="n"/>
      <c r="I472" s="12" t="n"/>
      <c r="J472" s="14">
        <f>IF($D472="","",IF(ISNA(MATCH($D472,'Ejemplo inventario'!$A$6:$A$305,0)),"Bicicleta no registrada",IF($I472="","Sin documento",IF($I472=INDEX('Ejemplo inventario'!$D$6:$D$305,MATCH($D472,'Ejemplo inventario'!$A$6:$A$305,0)),"Propietario",IF(OR($I472=INDEX('Ejemplo inventario'!$F$6:$F$305,MATCH($D472,'Ejemplo inventario'!$A$6:$A$305,0)),$I472=INDEX('Ejemplo inventario'!$H$6:$H$305,MATCH($D472,'Ejemplo inventario'!$A$6:$A$305,0))),"Autorizado en la ficha","Otra persona")))))</f>
        <v/>
      </c>
      <c r="K472" s="11" t="n"/>
      <c r="L472" s="11" t="n"/>
      <c r="M472" s="11" t="n"/>
      <c r="N472" s="11" t="n"/>
      <c r="O472" s="14">
        <f>IF($D472="","",IF($J472="Bicicleta no registrada","Revisar: bicicleta sin ficha en el inventario",IF($G472="Salida no permitida","Revisar: intento de salida sin autorización (no salió)",IF($G472&lt;&gt;"Sale","",IF($J472="Propietario","",IF($J472="Autorizado en la ficha","Informativa: sale con un autorizado de la ficha",IF(OR($K472="Sí, por citófono o llamada",$K472="Sí, por escrito"),"Informativa: sale con otra persona, autorizada por el propietario",IF($J472="Sin documento","Revisar: sale sin documento y sin autorización","Revisar: sale con otra persona sin autorización del propietario"))))))))</f>
        <v/>
      </c>
      <c r="P472" s="14">
        <f>IF($O472="","",COUNTIF($O$7:$O472,"?*"))</f>
        <v/>
      </c>
    </row>
    <row r="473" ht="18" customHeight="1">
      <c r="A473" s="14">
        <f>IF(AND($B473="",$D473=""),"",ROW()-6)</f>
        <v/>
      </c>
      <c r="B473" s="13" t="n"/>
      <c r="C473" s="15" t="n"/>
      <c r="D473" s="11" t="n"/>
      <c r="E473" s="14">
        <f>IF($D473="","",IFERROR(INDEX('Ejemplo inventario'!$B$6:$B$305,MATCH($D473,'Ejemplo inventario'!$A$6:$A$305,0)),"Sin ficha"))</f>
        <v/>
      </c>
      <c r="F473" s="14">
        <f>IF($D473="","",IFERROR(INDEX('Ejemplo inventario'!$C$6:$C$305,MATCH($D473,'Ejemplo inventario'!$A$6:$A$305,0)),"Sin ficha"))</f>
        <v/>
      </c>
      <c r="G473" s="11" t="n"/>
      <c r="H473" s="11" t="n"/>
      <c r="I473" s="12" t="n"/>
      <c r="J473" s="14">
        <f>IF($D473="","",IF(ISNA(MATCH($D473,'Ejemplo inventario'!$A$6:$A$305,0)),"Bicicleta no registrada",IF($I473="","Sin documento",IF($I473=INDEX('Ejemplo inventario'!$D$6:$D$305,MATCH($D473,'Ejemplo inventario'!$A$6:$A$305,0)),"Propietario",IF(OR($I473=INDEX('Ejemplo inventario'!$F$6:$F$305,MATCH($D473,'Ejemplo inventario'!$A$6:$A$305,0)),$I473=INDEX('Ejemplo inventario'!$H$6:$H$305,MATCH($D473,'Ejemplo inventario'!$A$6:$A$305,0))),"Autorizado en la ficha","Otra persona")))))</f>
        <v/>
      </c>
      <c r="K473" s="11" t="n"/>
      <c r="L473" s="11" t="n"/>
      <c r="M473" s="11" t="n"/>
      <c r="N473" s="11" t="n"/>
      <c r="O473" s="14">
        <f>IF($D473="","",IF($J473="Bicicleta no registrada","Revisar: bicicleta sin ficha en el inventario",IF($G473="Salida no permitida","Revisar: intento de salida sin autorización (no salió)",IF($G473&lt;&gt;"Sale","",IF($J473="Propietario","",IF($J473="Autorizado en la ficha","Informativa: sale con un autorizado de la ficha",IF(OR($K473="Sí, por citófono o llamada",$K473="Sí, por escrito"),"Informativa: sale con otra persona, autorizada por el propietario",IF($J473="Sin documento","Revisar: sale sin documento y sin autorización","Revisar: sale con otra persona sin autorización del propietario"))))))))</f>
        <v/>
      </c>
      <c r="P473" s="14">
        <f>IF($O473="","",COUNTIF($O$7:$O473,"?*"))</f>
        <v/>
      </c>
    </row>
    <row r="474" ht="18" customHeight="1">
      <c r="A474" s="14">
        <f>IF(AND($B474="",$D474=""),"",ROW()-6)</f>
        <v/>
      </c>
      <c r="B474" s="13" t="n"/>
      <c r="C474" s="15" t="n"/>
      <c r="D474" s="11" t="n"/>
      <c r="E474" s="14">
        <f>IF($D474="","",IFERROR(INDEX('Ejemplo inventario'!$B$6:$B$305,MATCH($D474,'Ejemplo inventario'!$A$6:$A$305,0)),"Sin ficha"))</f>
        <v/>
      </c>
      <c r="F474" s="14">
        <f>IF($D474="","",IFERROR(INDEX('Ejemplo inventario'!$C$6:$C$305,MATCH($D474,'Ejemplo inventario'!$A$6:$A$305,0)),"Sin ficha"))</f>
        <v/>
      </c>
      <c r="G474" s="11" t="n"/>
      <c r="H474" s="11" t="n"/>
      <c r="I474" s="12" t="n"/>
      <c r="J474" s="14">
        <f>IF($D474="","",IF(ISNA(MATCH($D474,'Ejemplo inventario'!$A$6:$A$305,0)),"Bicicleta no registrada",IF($I474="","Sin documento",IF($I474=INDEX('Ejemplo inventario'!$D$6:$D$305,MATCH($D474,'Ejemplo inventario'!$A$6:$A$305,0)),"Propietario",IF(OR($I474=INDEX('Ejemplo inventario'!$F$6:$F$305,MATCH($D474,'Ejemplo inventario'!$A$6:$A$305,0)),$I474=INDEX('Ejemplo inventario'!$H$6:$H$305,MATCH($D474,'Ejemplo inventario'!$A$6:$A$305,0))),"Autorizado en la ficha","Otra persona")))))</f>
        <v/>
      </c>
      <c r="K474" s="11" t="n"/>
      <c r="L474" s="11" t="n"/>
      <c r="M474" s="11" t="n"/>
      <c r="N474" s="11" t="n"/>
      <c r="O474" s="14">
        <f>IF($D474="","",IF($J474="Bicicleta no registrada","Revisar: bicicleta sin ficha en el inventario",IF($G474="Salida no permitida","Revisar: intento de salida sin autorización (no salió)",IF($G474&lt;&gt;"Sale","",IF($J474="Propietario","",IF($J474="Autorizado en la ficha","Informativa: sale con un autorizado de la ficha",IF(OR($K474="Sí, por citófono o llamada",$K474="Sí, por escrito"),"Informativa: sale con otra persona, autorizada por el propietario",IF($J474="Sin documento","Revisar: sale sin documento y sin autorización","Revisar: sale con otra persona sin autorización del propietario"))))))))</f>
        <v/>
      </c>
      <c r="P474" s="14">
        <f>IF($O474="","",COUNTIF($O$7:$O474,"?*"))</f>
        <v/>
      </c>
    </row>
    <row r="475" ht="18" customHeight="1">
      <c r="A475" s="14">
        <f>IF(AND($B475="",$D475=""),"",ROW()-6)</f>
        <v/>
      </c>
      <c r="B475" s="13" t="n"/>
      <c r="C475" s="15" t="n"/>
      <c r="D475" s="11" t="n"/>
      <c r="E475" s="14">
        <f>IF($D475="","",IFERROR(INDEX('Ejemplo inventario'!$B$6:$B$305,MATCH($D475,'Ejemplo inventario'!$A$6:$A$305,0)),"Sin ficha"))</f>
        <v/>
      </c>
      <c r="F475" s="14">
        <f>IF($D475="","",IFERROR(INDEX('Ejemplo inventario'!$C$6:$C$305,MATCH($D475,'Ejemplo inventario'!$A$6:$A$305,0)),"Sin ficha"))</f>
        <v/>
      </c>
      <c r="G475" s="11" t="n"/>
      <c r="H475" s="11" t="n"/>
      <c r="I475" s="12" t="n"/>
      <c r="J475" s="14">
        <f>IF($D475="","",IF(ISNA(MATCH($D475,'Ejemplo inventario'!$A$6:$A$305,0)),"Bicicleta no registrada",IF($I475="","Sin documento",IF($I475=INDEX('Ejemplo inventario'!$D$6:$D$305,MATCH($D475,'Ejemplo inventario'!$A$6:$A$305,0)),"Propietario",IF(OR($I475=INDEX('Ejemplo inventario'!$F$6:$F$305,MATCH($D475,'Ejemplo inventario'!$A$6:$A$305,0)),$I475=INDEX('Ejemplo inventario'!$H$6:$H$305,MATCH($D475,'Ejemplo inventario'!$A$6:$A$305,0))),"Autorizado en la ficha","Otra persona")))))</f>
        <v/>
      </c>
      <c r="K475" s="11" t="n"/>
      <c r="L475" s="11" t="n"/>
      <c r="M475" s="11" t="n"/>
      <c r="N475" s="11" t="n"/>
      <c r="O475" s="14">
        <f>IF($D475="","",IF($J475="Bicicleta no registrada","Revisar: bicicleta sin ficha en el inventario",IF($G475="Salida no permitida","Revisar: intento de salida sin autorización (no salió)",IF($G475&lt;&gt;"Sale","",IF($J475="Propietario","",IF($J475="Autorizado en la ficha","Informativa: sale con un autorizado de la ficha",IF(OR($K475="Sí, por citófono o llamada",$K475="Sí, por escrito"),"Informativa: sale con otra persona, autorizada por el propietario",IF($J475="Sin documento","Revisar: sale sin documento y sin autorización","Revisar: sale con otra persona sin autorización del propietario"))))))))</f>
        <v/>
      </c>
      <c r="P475" s="14">
        <f>IF($O475="","",COUNTIF($O$7:$O475,"?*"))</f>
        <v/>
      </c>
    </row>
    <row r="476" ht="18" customHeight="1">
      <c r="A476" s="14">
        <f>IF(AND($B476="",$D476=""),"",ROW()-6)</f>
        <v/>
      </c>
      <c r="B476" s="13" t="n"/>
      <c r="C476" s="15" t="n"/>
      <c r="D476" s="11" t="n"/>
      <c r="E476" s="14">
        <f>IF($D476="","",IFERROR(INDEX('Ejemplo inventario'!$B$6:$B$305,MATCH($D476,'Ejemplo inventario'!$A$6:$A$305,0)),"Sin ficha"))</f>
        <v/>
      </c>
      <c r="F476" s="14">
        <f>IF($D476="","",IFERROR(INDEX('Ejemplo inventario'!$C$6:$C$305,MATCH($D476,'Ejemplo inventario'!$A$6:$A$305,0)),"Sin ficha"))</f>
        <v/>
      </c>
      <c r="G476" s="11" t="n"/>
      <c r="H476" s="11" t="n"/>
      <c r="I476" s="12" t="n"/>
      <c r="J476" s="14">
        <f>IF($D476="","",IF(ISNA(MATCH($D476,'Ejemplo inventario'!$A$6:$A$305,0)),"Bicicleta no registrada",IF($I476="","Sin documento",IF($I476=INDEX('Ejemplo inventario'!$D$6:$D$305,MATCH($D476,'Ejemplo inventario'!$A$6:$A$305,0)),"Propietario",IF(OR($I476=INDEX('Ejemplo inventario'!$F$6:$F$305,MATCH($D476,'Ejemplo inventario'!$A$6:$A$305,0)),$I476=INDEX('Ejemplo inventario'!$H$6:$H$305,MATCH($D476,'Ejemplo inventario'!$A$6:$A$305,0))),"Autorizado en la ficha","Otra persona")))))</f>
        <v/>
      </c>
      <c r="K476" s="11" t="n"/>
      <c r="L476" s="11" t="n"/>
      <c r="M476" s="11" t="n"/>
      <c r="N476" s="11" t="n"/>
      <c r="O476" s="14">
        <f>IF($D476="","",IF($J476="Bicicleta no registrada","Revisar: bicicleta sin ficha en el inventario",IF($G476="Salida no permitida","Revisar: intento de salida sin autorización (no salió)",IF($G476&lt;&gt;"Sale","",IF($J476="Propietario","",IF($J476="Autorizado en la ficha","Informativa: sale con un autorizado de la ficha",IF(OR($K476="Sí, por citófono o llamada",$K476="Sí, por escrito"),"Informativa: sale con otra persona, autorizada por el propietario",IF($J476="Sin documento","Revisar: sale sin documento y sin autorización","Revisar: sale con otra persona sin autorización del propietario"))))))))</f>
        <v/>
      </c>
      <c r="P476" s="14">
        <f>IF($O476="","",COUNTIF($O$7:$O476,"?*"))</f>
        <v/>
      </c>
    </row>
    <row r="477" ht="18" customHeight="1">
      <c r="A477" s="14">
        <f>IF(AND($B477="",$D477=""),"",ROW()-6)</f>
        <v/>
      </c>
      <c r="B477" s="13" t="n"/>
      <c r="C477" s="15" t="n"/>
      <c r="D477" s="11" t="n"/>
      <c r="E477" s="14">
        <f>IF($D477="","",IFERROR(INDEX('Ejemplo inventario'!$B$6:$B$305,MATCH($D477,'Ejemplo inventario'!$A$6:$A$305,0)),"Sin ficha"))</f>
        <v/>
      </c>
      <c r="F477" s="14">
        <f>IF($D477="","",IFERROR(INDEX('Ejemplo inventario'!$C$6:$C$305,MATCH($D477,'Ejemplo inventario'!$A$6:$A$305,0)),"Sin ficha"))</f>
        <v/>
      </c>
      <c r="G477" s="11" t="n"/>
      <c r="H477" s="11" t="n"/>
      <c r="I477" s="12" t="n"/>
      <c r="J477" s="14">
        <f>IF($D477="","",IF(ISNA(MATCH($D477,'Ejemplo inventario'!$A$6:$A$305,0)),"Bicicleta no registrada",IF($I477="","Sin documento",IF($I477=INDEX('Ejemplo inventario'!$D$6:$D$305,MATCH($D477,'Ejemplo inventario'!$A$6:$A$305,0)),"Propietario",IF(OR($I477=INDEX('Ejemplo inventario'!$F$6:$F$305,MATCH($D477,'Ejemplo inventario'!$A$6:$A$305,0)),$I477=INDEX('Ejemplo inventario'!$H$6:$H$305,MATCH($D477,'Ejemplo inventario'!$A$6:$A$305,0))),"Autorizado en la ficha","Otra persona")))))</f>
        <v/>
      </c>
      <c r="K477" s="11" t="n"/>
      <c r="L477" s="11" t="n"/>
      <c r="M477" s="11" t="n"/>
      <c r="N477" s="11" t="n"/>
      <c r="O477" s="14">
        <f>IF($D477="","",IF($J477="Bicicleta no registrada","Revisar: bicicleta sin ficha en el inventario",IF($G477="Salida no permitida","Revisar: intento de salida sin autorización (no salió)",IF($G477&lt;&gt;"Sale","",IF($J477="Propietario","",IF($J477="Autorizado en la ficha","Informativa: sale con un autorizado de la ficha",IF(OR($K477="Sí, por citófono o llamada",$K477="Sí, por escrito"),"Informativa: sale con otra persona, autorizada por el propietario",IF($J477="Sin documento","Revisar: sale sin documento y sin autorización","Revisar: sale con otra persona sin autorización del propietario"))))))))</f>
        <v/>
      </c>
      <c r="P477" s="14">
        <f>IF($O477="","",COUNTIF($O$7:$O477,"?*"))</f>
        <v/>
      </c>
    </row>
    <row r="478" ht="18" customHeight="1">
      <c r="A478" s="14">
        <f>IF(AND($B478="",$D478=""),"",ROW()-6)</f>
        <v/>
      </c>
      <c r="B478" s="13" t="n"/>
      <c r="C478" s="15" t="n"/>
      <c r="D478" s="11" t="n"/>
      <c r="E478" s="14">
        <f>IF($D478="","",IFERROR(INDEX('Ejemplo inventario'!$B$6:$B$305,MATCH($D478,'Ejemplo inventario'!$A$6:$A$305,0)),"Sin ficha"))</f>
        <v/>
      </c>
      <c r="F478" s="14">
        <f>IF($D478="","",IFERROR(INDEX('Ejemplo inventario'!$C$6:$C$305,MATCH($D478,'Ejemplo inventario'!$A$6:$A$305,0)),"Sin ficha"))</f>
        <v/>
      </c>
      <c r="G478" s="11" t="n"/>
      <c r="H478" s="11" t="n"/>
      <c r="I478" s="12" t="n"/>
      <c r="J478" s="14">
        <f>IF($D478="","",IF(ISNA(MATCH($D478,'Ejemplo inventario'!$A$6:$A$305,0)),"Bicicleta no registrada",IF($I478="","Sin documento",IF($I478=INDEX('Ejemplo inventario'!$D$6:$D$305,MATCH($D478,'Ejemplo inventario'!$A$6:$A$305,0)),"Propietario",IF(OR($I478=INDEX('Ejemplo inventario'!$F$6:$F$305,MATCH($D478,'Ejemplo inventario'!$A$6:$A$305,0)),$I478=INDEX('Ejemplo inventario'!$H$6:$H$305,MATCH($D478,'Ejemplo inventario'!$A$6:$A$305,0))),"Autorizado en la ficha","Otra persona")))))</f>
        <v/>
      </c>
      <c r="K478" s="11" t="n"/>
      <c r="L478" s="11" t="n"/>
      <c r="M478" s="11" t="n"/>
      <c r="N478" s="11" t="n"/>
      <c r="O478" s="14">
        <f>IF($D478="","",IF($J478="Bicicleta no registrada","Revisar: bicicleta sin ficha en el inventario",IF($G478="Salida no permitida","Revisar: intento de salida sin autorización (no salió)",IF($G478&lt;&gt;"Sale","",IF($J478="Propietario","",IF($J478="Autorizado en la ficha","Informativa: sale con un autorizado de la ficha",IF(OR($K478="Sí, por citófono o llamada",$K478="Sí, por escrito"),"Informativa: sale con otra persona, autorizada por el propietario",IF($J478="Sin documento","Revisar: sale sin documento y sin autorización","Revisar: sale con otra persona sin autorización del propietario"))))))))</f>
        <v/>
      </c>
      <c r="P478" s="14">
        <f>IF($O478="","",COUNTIF($O$7:$O478,"?*"))</f>
        <v/>
      </c>
    </row>
    <row r="479" ht="18" customHeight="1">
      <c r="A479" s="14">
        <f>IF(AND($B479="",$D479=""),"",ROW()-6)</f>
        <v/>
      </c>
      <c r="B479" s="13" t="n"/>
      <c r="C479" s="15" t="n"/>
      <c r="D479" s="11" t="n"/>
      <c r="E479" s="14">
        <f>IF($D479="","",IFERROR(INDEX('Ejemplo inventario'!$B$6:$B$305,MATCH($D479,'Ejemplo inventario'!$A$6:$A$305,0)),"Sin ficha"))</f>
        <v/>
      </c>
      <c r="F479" s="14">
        <f>IF($D479="","",IFERROR(INDEX('Ejemplo inventario'!$C$6:$C$305,MATCH($D479,'Ejemplo inventario'!$A$6:$A$305,0)),"Sin ficha"))</f>
        <v/>
      </c>
      <c r="G479" s="11" t="n"/>
      <c r="H479" s="11" t="n"/>
      <c r="I479" s="12" t="n"/>
      <c r="J479" s="14">
        <f>IF($D479="","",IF(ISNA(MATCH($D479,'Ejemplo inventario'!$A$6:$A$305,0)),"Bicicleta no registrada",IF($I479="","Sin documento",IF($I479=INDEX('Ejemplo inventario'!$D$6:$D$305,MATCH($D479,'Ejemplo inventario'!$A$6:$A$305,0)),"Propietario",IF(OR($I479=INDEX('Ejemplo inventario'!$F$6:$F$305,MATCH($D479,'Ejemplo inventario'!$A$6:$A$305,0)),$I479=INDEX('Ejemplo inventario'!$H$6:$H$305,MATCH($D479,'Ejemplo inventario'!$A$6:$A$305,0))),"Autorizado en la ficha","Otra persona")))))</f>
        <v/>
      </c>
      <c r="K479" s="11" t="n"/>
      <c r="L479" s="11" t="n"/>
      <c r="M479" s="11" t="n"/>
      <c r="N479" s="11" t="n"/>
      <c r="O479" s="14">
        <f>IF($D479="","",IF($J479="Bicicleta no registrada","Revisar: bicicleta sin ficha en el inventario",IF($G479="Salida no permitida","Revisar: intento de salida sin autorización (no salió)",IF($G479&lt;&gt;"Sale","",IF($J479="Propietario","",IF($J479="Autorizado en la ficha","Informativa: sale con un autorizado de la ficha",IF(OR($K479="Sí, por citófono o llamada",$K479="Sí, por escrito"),"Informativa: sale con otra persona, autorizada por el propietario",IF($J479="Sin documento","Revisar: sale sin documento y sin autorización","Revisar: sale con otra persona sin autorización del propietario"))))))))</f>
        <v/>
      </c>
      <c r="P479" s="14">
        <f>IF($O479="","",COUNTIF($O$7:$O479,"?*"))</f>
        <v/>
      </c>
    </row>
    <row r="480" ht="18" customHeight="1">
      <c r="A480" s="14">
        <f>IF(AND($B480="",$D480=""),"",ROW()-6)</f>
        <v/>
      </c>
      <c r="B480" s="13" t="n"/>
      <c r="C480" s="15" t="n"/>
      <c r="D480" s="11" t="n"/>
      <c r="E480" s="14">
        <f>IF($D480="","",IFERROR(INDEX('Ejemplo inventario'!$B$6:$B$305,MATCH($D480,'Ejemplo inventario'!$A$6:$A$305,0)),"Sin ficha"))</f>
        <v/>
      </c>
      <c r="F480" s="14">
        <f>IF($D480="","",IFERROR(INDEX('Ejemplo inventario'!$C$6:$C$305,MATCH($D480,'Ejemplo inventario'!$A$6:$A$305,0)),"Sin ficha"))</f>
        <v/>
      </c>
      <c r="G480" s="11" t="n"/>
      <c r="H480" s="11" t="n"/>
      <c r="I480" s="12" t="n"/>
      <c r="J480" s="14">
        <f>IF($D480="","",IF(ISNA(MATCH($D480,'Ejemplo inventario'!$A$6:$A$305,0)),"Bicicleta no registrada",IF($I480="","Sin documento",IF($I480=INDEX('Ejemplo inventario'!$D$6:$D$305,MATCH($D480,'Ejemplo inventario'!$A$6:$A$305,0)),"Propietario",IF(OR($I480=INDEX('Ejemplo inventario'!$F$6:$F$305,MATCH($D480,'Ejemplo inventario'!$A$6:$A$305,0)),$I480=INDEX('Ejemplo inventario'!$H$6:$H$305,MATCH($D480,'Ejemplo inventario'!$A$6:$A$305,0))),"Autorizado en la ficha","Otra persona")))))</f>
        <v/>
      </c>
      <c r="K480" s="11" t="n"/>
      <c r="L480" s="11" t="n"/>
      <c r="M480" s="11" t="n"/>
      <c r="N480" s="11" t="n"/>
      <c r="O480" s="14">
        <f>IF($D480="","",IF($J480="Bicicleta no registrada","Revisar: bicicleta sin ficha en el inventario",IF($G480="Salida no permitida","Revisar: intento de salida sin autorización (no salió)",IF($G480&lt;&gt;"Sale","",IF($J480="Propietario","",IF($J480="Autorizado en la ficha","Informativa: sale con un autorizado de la ficha",IF(OR($K480="Sí, por citófono o llamada",$K480="Sí, por escrito"),"Informativa: sale con otra persona, autorizada por el propietario",IF($J480="Sin documento","Revisar: sale sin documento y sin autorización","Revisar: sale con otra persona sin autorización del propietario"))))))))</f>
        <v/>
      </c>
      <c r="P480" s="14">
        <f>IF($O480="","",COUNTIF($O$7:$O480,"?*"))</f>
        <v/>
      </c>
    </row>
    <row r="481" ht="18" customHeight="1">
      <c r="A481" s="14">
        <f>IF(AND($B481="",$D481=""),"",ROW()-6)</f>
        <v/>
      </c>
      <c r="B481" s="13" t="n"/>
      <c r="C481" s="15" t="n"/>
      <c r="D481" s="11" t="n"/>
      <c r="E481" s="14">
        <f>IF($D481="","",IFERROR(INDEX('Ejemplo inventario'!$B$6:$B$305,MATCH($D481,'Ejemplo inventario'!$A$6:$A$305,0)),"Sin ficha"))</f>
        <v/>
      </c>
      <c r="F481" s="14">
        <f>IF($D481="","",IFERROR(INDEX('Ejemplo inventario'!$C$6:$C$305,MATCH($D481,'Ejemplo inventario'!$A$6:$A$305,0)),"Sin ficha"))</f>
        <v/>
      </c>
      <c r="G481" s="11" t="n"/>
      <c r="H481" s="11" t="n"/>
      <c r="I481" s="12" t="n"/>
      <c r="J481" s="14">
        <f>IF($D481="","",IF(ISNA(MATCH($D481,'Ejemplo inventario'!$A$6:$A$305,0)),"Bicicleta no registrada",IF($I481="","Sin documento",IF($I481=INDEX('Ejemplo inventario'!$D$6:$D$305,MATCH($D481,'Ejemplo inventario'!$A$6:$A$305,0)),"Propietario",IF(OR($I481=INDEX('Ejemplo inventario'!$F$6:$F$305,MATCH($D481,'Ejemplo inventario'!$A$6:$A$305,0)),$I481=INDEX('Ejemplo inventario'!$H$6:$H$305,MATCH($D481,'Ejemplo inventario'!$A$6:$A$305,0))),"Autorizado en la ficha","Otra persona")))))</f>
        <v/>
      </c>
      <c r="K481" s="11" t="n"/>
      <c r="L481" s="11" t="n"/>
      <c r="M481" s="11" t="n"/>
      <c r="N481" s="11" t="n"/>
      <c r="O481" s="14">
        <f>IF($D481="","",IF($J481="Bicicleta no registrada","Revisar: bicicleta sin ficha en el inventario",IF($G481="Salida no permitida","Revisar: intento de salida sin autorización (no salió)",IF($G481&lt;&gt;"Sale","",IF($J481="Propietario","",IF($J481="Autorizado en la ficha","Informativa: sale con un autorizado de la ficha",IF(OR($K481="Sí, por citófono o llamada",$K481="Sí, por escrito"),"Informativa: sale con otra persona, autorizada por el propietario",IF($J481="Sin documento","Revisar: sale sin documento y sin autorización","Revisar: sale con otra persona sin autorización del propietario"))))))))</f>
        <v/>
      </c>
      <c r="P481" s="14">
        <f>IF($O481="","",COUNTIF($O$7:$O481,"?*"))</f>
        <v/>
      </c>
    </row>
    <row r="482" ht="18" customHeight="1">
      <c r="A482" s="14">
        <f>IF(AND($B482="",$D482=""),"",ROW()-6)</f>
        <v/>
      </c>
      <c r="B482" s="13" t="n"/>
      <c r="C482" s="15" t="n"/>
      <c r="D482" s="11" t="n"/>
      <c r="E482" s="14">
        <f>IF($D482="","",IFERROR(INDEX('Ejemplo inventario'!$B$6:$B$305,MATCH($D482,'Ejemplo inventario'!$A$6:$A$305,0)),"Sin ficha"))</f>
        <v/>
      </c>
      <c r="F482" s="14">
        <f>IF($D482="","",IFERROR(INDEX('Ejemplo inventario'!$C$6:$C$305,MATCH($D482,'Ejemplo inventario'!$A$6:$A$305,0)),"Sin ficha"))</f>
        <v/>
      </c>
      <c r="G482" s="11" t="n"/>
      <c r="H482" s="11" t="n"/>
      <c r="I482" s="12" t="n"/>
      <c r="J482" s="14">
        <f>IF($D482="","",IF(ISNA(MATCH($D482,'Ejemplo inventario'!$A$6:$A$305,0)),"Bicicleta no registrada",IF($I482="","Sin documento",IF($I482=INDEX('Ejemplo inventario'!$D$6:$D$305,MATCH($D482,'Ejemplo inventario'!$A$6:$A$305,0)),"Propietario",IF(OR($I482=INDEX('Ejemplo inventario'!$F$6:$F$305,MATCH($D482,'Ejemplo inventario'!$A$6:$A$305,0)),$I482=INDEX('Ejemplo inventario'!$H$6:$H$305,MATCH($D482,'Ejemplo inventario'!$A$6:$A$305,0))),"Autorizado en la ficha","Otra persona")))))</f>
        <v/>
      </c>
      <c r="K482" s="11" t="n"/>
      <c r="L482" s="11" t="n"/>
      <c r="M482" s="11" t="n"/>
      <c r="N482" s="11" t="n"/>
      <c r="O482" s="14">
        <f>IF($D482="","",IF($J482="Bicicleta no registrada","Revisar: bicicleta sin ficha en el inventario",IF($G482="Salida no permitida","Revisar: intento de salida sin autorización (no salió)",IF($G482&lt;&gt;"Sale","",IF($J482="Propietario","",IF($J482="Autorizado en la ficha","Informativa: sale con un autorizado de la ficha",IF(OR($K482="Sí, por citófono o llamada",$K482="Sí, por escrito"),"Informativa: sale con otra persona, autorizada por el propietario",IF($J482="Sin documento","Revisar: sale sin documento y sin autorización","Revisar: sale con otra persona sin autorización del propietario"))))))))</f>
        <v/>
      </c>
      <c r="P482" s="14">
        <f>IF($O482="","",COUNTIF($O$7:$O482,"?*"))</f>
        <v/>
      </c>
    </row>
    <row r="483" ht="18" customHeight="1">
      <c r="A483" s="14">
        <f>IF(AND($B483="",$D483=""),"",ROW()-6)</f>
        <v/>
      </c>
      <c r="B483" s="13" t="n"/>
      <c r="C483" s="15" t="n"/>
      <c r="D483" s="11" t="n"/>
      <c r="E483" s="14">
        <f>IF($D483="","",IFERROR(INDEX('Ejemplo inventario'!$B$6:$B$305,MATCH($D483,'Ejemplo inventario'!$A$6:$A$305,0)),"Sin ficha"))</f>
        <v/>
      </c>
      <c r="F483" s="14">
        <f>IF($D483="","",IFERROR(INDEX('Ejemplo inventario'!$C$6:$C$305,MATCH($D483,'Ejemplo inventario'!$A$6:$A$305,0)),"Sin ficha"))</f>
        <v/>
      </c>
      <c r="G483" s="11" t="n"/>
      <c r="H483" s="11" t="n"/>
      <c r="I483" s="12" t="n"/>
      <c r="J483" s="14">
        <f>IF($D483="","",IF(ISNA(MATCH($D483,'Ejemplo inventario'!$A$6:$A$305,0)),"Bicicleta no registrada",IF($I483="","Sin documento",IF($I483=INDEX('Ejemplo inventario'!$D$6:$D$305,MATCH($D483,'Ejemplo inventario'!$A$6:$A$305,0)),"Propietario",IF(OR($I483=INDEX('Ejemplo inventario'!$F$6:$F$305,MATCH($D483,'Ejemplo inventario'!$A$6:$A$305,0)),$I483=INDEX('Ejemplo inventario'!$H$6:$H$305,MATCH($D483,'Ejemplo inventario'!$A$6:$A$305,0))),"Autorizado en la ficha","Otra persona")))))</f>
        <v/>
      </c>
      <c r="K483" s="11" t="n"/>
      <c r="L483" s="11" t="n"/>
      <c r="M483" s="11" t="n"/>
      <c r="N483" s="11" t="n"/>
      <c r="O483" s="14">
        <f>IF($D483="","",IF($J483="Bicicleta no registrada","Revisar: bicicleta sin ficha en el inventario",IF($G483="Salida no permitida","Revisar: intento de salida sin autorización (no salió)",IF($G483&lt;&gt;"Sale","",IF($J483="Propietario","",IF($J483="Autorizado en la ficha","Informativa: sale con un autorizado de la ficha",IF(OR($K483="Sí, por citófono o llamada",$K483="Sí, por escrito"),"Informativa: sale con otra persona, autorizada por el propietario",IF($J483="Sin documento","Revisar: sale sin documento y sin autorización","Revisar: sale con otra persona sin autorización del propietario"))))))))</f>
        <v/>
      </c>
      <c r="P483" s="14">
        <f>IF($O483="","",COUNTIF($O$7:$O483,"?*"))</f>
        <v/>
      </c>
    </row>
    <row r="484" ht="18" customHeight="1">
      <c r="A484" s="14">
        <f>IF(AND($B484="",$D484=""),"",ROW()-6)</f>
        <v/>
      </c>
      <c r="B484" s="13" t="n"/>
      <c r="C484" s="15" t="n"/>
      <c r="D484" s="11" t="n"/>
      <c r="E484" s="14">
        <f>IF($D484="","",IFERROR(INDEX('Ejemplo inventario'!$B$6:$B$305,MATCH($D484,'Ejemplo inventario'!$A$6:$A$305,0)),"Sin ficha"))</f>
        <v/>
      </c>
      <c r="F484" s="14">
        <f>IF($D484="","",IFERROR(INDEX('Ejemplo inventario'!$C$6:$C$305,MATCH($D484,'Ejemplo inventario'!$A$6:$A$305,0)),"Sin ficha"))</f>
        <v/>
      </c>
      <c r="G484" s="11" t="n"/>
      <c r="H484" s="11" t="n"/>
      <c r="I484" s="12" t="n"/>
      <c r="J484" s="14">
        <f>IF($D484="","",IF(ISNA(MATCH($D484,'Ejemplo inventario'!$A$6:$A$305,0)),"Bicicleta no registrada",IF($I484="","Sin documento",IF($I484=INDEX('Ejemplo inventario'!$D$6:$D$305,MATCH($D484,'Ejemplo inventario'!$A$6:$A$305,0)),"Propietario",IF(OR($I484=INDEX('Ejemplo inventario'!$F$6:$F$305,MATCH($D484,'Ejemplo inventario'!$A$6:$A$305,0)),$I484=INDEX('Ejemplo inventario'!$H$6:$H$305,MATCH($D484,'Ejemplo inventario'!$A$6:$A$305,0))),"Autorizado en la ficha","Otra persona")))))</f>
        <v/>
      </c>
      <c r="K484" s="11" t="n"/>
      <c r="L484" s="11" t="n"/>
      <c r="M484" s="11" t="n"/>
      <c r="N484" s="11" t="n"/>
      <c r="O484" s="14">
        <f>IF($D484="","",IF($J484="Bicicleta no registrada","Revisar: bicicleta sin ficha en el inventario",IF($G484="Salida no permitida","Revisar: intento de salida sin autorización (no salió)",IF($G484&lt;&gt;"Sale","",IF($J484="Propietario","",IF($J484="Autorizado en la ficha","Informativa: sale con un autorizado de la ficha",IF(OR($K484="Sí, por citófono o llamada",$K484="Sí, por escrito"),"Informativa: sale con otra persona, autorizada por el propietario",IF($J484="Sin documento","Revisar: sale sin documento y sin autorización","Revisar: sale con otra persona sin autorización del propietario"))))))))</f>
        <v/>
      </c>
      <c r="P484" s="14">
        <f>IF($O484="","",COUNTIF($O$7:$O484,"?*"))</f>
        <v/>
      </c>
    </row>
    <row r="485" ht="18" customHeight="1">
      <c r="A485" s="14">
        <f>IF(AND($B485="",$D485=""),"",ROW()-6)</f>
        <v/>
      </c>
      <c r="B485" s="13" t="n"/>
      <c r="C485" s="15" t="n"/>
      <c r="D485" s="11" t="n"/>
      <c r="E485" s="14">
        <f>IF($D485="","",IFERROR(INDEX('Ejemplo inventario'!$B$6:$B$305,MATCH($D485,'Ejemplo inventario'!$A$6:$A$305,0)),"Sin ficha"))</f>
        <v/>
      </c>
      <c r="F485" s="14">
        <f>IF($D485="","",IFERROR(INDEX('Ejemplo inventario'!$C$6:$C$305,MATCH($D485,'Ejemplo inventario'!$A$6:$A$305,0)),"Sin ficha"))</f>
        <v/>
      </c>
      <c r="G485" s="11" t="n"/>
      <c r="H485" s="11" t="n"/>
      <c r="I485" s="12" t="n"/>
      <c r="J485" s="14">
        <f>IF($D485="","",IF(ISNA(MATCH($D485,'Ejemplo inventario'!$A$6:$A$305,0)),"Bicicleta no registrada",IF($I485="","Sin documento",IF($I485=INDEX('Ejemplo inventario'!$D$6:$D$305,MATCH($D485,'Ejemplo inventario'!$A$6:$A$305,0)),"Propietario",IF(OR($I485=INDEX('Ejemplo inventario'!$F$6:$F$305,MATCH($D485,'Ejemplo inventario'!$A$6:$A$305,0)),$I485=INDEX('Ejemplo inventario'!$H$6:$H$305,MATCH($D485,'Ejemplo inventario'!$A$6:$A$305,0))),"Autorizado en la ficha","Otra persona")))))</f>
        <v/>
      </c>
      <c r="K485" s="11" t="n"/>
      <c r="L485" s="11" t="n"/>
      <c r="M485" s="11" t="n"/>
      <c r="N485" s="11" t="n"/>
      <c r="O485" s="14">
        <f>IF($D485="","",IF($J485="Bicicleta no registrada","Revisar: bicicleta sin ficha en el inventario",IF($G485="Salida no permitida","Revisar: intento de salida sin autorización (no salió)",IF($G485&lt;&gt;"Sale","",IF($J485="Propietario","",IF($J485="Autorizado en la ficha","Informativa: sale con un autorizado de la ficha",IF(OR($K485="Sí, por citófono o llamada",$K485="Sí, por escrito"),"Informativa: sale con otra persona, autorizada por el propietario",IF($J485="Sin documento","Revisar: sale sin documento y sin autorización","Revisar: sale con otra persona sin autorización del propietario"))))))))</f>
        <v/>
      </c>
      <c r="P485" s="14">
        <f>IF($O485="","",COUNTIF($O$7:$O485,"?*"))</f>
        <v/>
      </c>
    </row>
    <row r="486" ht="18" customHeight="1">
      <c r="A486" s="14">
        <f>IF(AND($B486="",$D486=""),"",ROW()-6)</f>
        <v/>
      </c>
      <c r="B486" s="13" t="n"/>
      <c r="C486" s="15" t="n"/>
      <c r="D486" s="11" t="n"/>
      <c r="E486" s="14">
        <f>IF($D486="","",IFERROR(INDEX('Ejemplo inventario'!$B$6:$B$305,MATCH($D486,'Ejemplo inventario'!$A$6:$A$305,0)),"Sin ficha"))</f>
        <v/>
      </c>
      <c r="F486" s="14">
        <f>IF($D486="","",IFERROR(INDEX('Ejemplo inventario'!$C$6:$C$305,MATCH($D486,'Ejemplo inventario'!$A$6:$A$305,0)),"Sin ficha"))</f>
        <v/>
      </c>
      <c r="G486" s="11" t="n"/>
      <c r="H486" s="11" t="n"/>
      <c r="I486" s="12" t="n"/>
      <c r="J486" s="14">
        <f>IF($D486="","",IF(ISNA(MATCH($D486,'Ejemplo inventario'!$A$6:$A$305,0)),"Bicicleta no registrada",IF($I486="","Sin documento",IF($I486=INDEX('Ejemplo inventario'!$D$6:$D$305,MATCH($D486,'Ejemplo inventario'!$A$6:$A$305,0)),"Propietario",IF(OR($I486=INDEX('Ejemplo inventario'!$F$6:$F$305,MATCH($D486,'Ejemplo inventario'!$A$6:$A$305,0)),$I486=INDEX('Ejemplo inventario'!$H$6:$H$305,MATCH($D486,'Ejemplo inventario'!$A$6:$A$305,0))),"Autorizado en la ficha","Otra persona")))))</f>
        <v/>
      </c>
      <c r="K486" s="11" t="n"/>
      <c r="L486" s="11" t="n"/>
      <c r="M486" s="11" t="n"/>
      <c r="N486" s="11" t="n"/>
      <c r="O486" s="14">
        <f>IF($D486="","",IF($J486="Bicicleta no registrada","Revisar: bicicleta sin ficha en el inventario",IF($G486="Salida no permitida","Revisar: intento de salida sin autorización (no salió)",IF($G486&lt;&gt;"Sale","",IF($J486="Propietario","",IF($J486="Autorizado en la ficha","Informativa: sale con un autorizado de la ficha",IF(OR($K486="Sí, por citófono o llamada",$K486="Sí, por escrito"),"Informativa: sale con otra persona, autorizada por el propietario",IF($J486="Sin documento","Revisar: sale sin documento y sin autorización","Revisar: sale con otra persona sin autorización del propietario"))))))))</f>
        <v/>
      </c>
      <c r="P486" s="14">
        <f>IF($O486="","",COUNTIF($O$7:$O486,"?*"))</f>
        <v/>
      </c>
    </row>
    <row r="487" ht="18" customHeight="1">
      <c r="A487" s="14">
        <f>IF(AND($B487="",$D487=""),"",ROW()-6)</f>
        <v/>
      </c>
      <c r="B487" s="13" t="n"/>
      <c r="C487" s="15" t="n"/>
      <c r="D487" s="11" t="n"/>
      <c r="E487" s="14">
        <f>IF($D487="","",IFERROR(INDEX('Ejemplo inventario'!$B$6:$B$305,MATCH($D487,'Ejemplo inventario'!$A$6:$A$305,0)),"Sin ficha"))</f>
        <v/>
      </c>
      <c r="F487" s="14">
        <f>IF($D487="","",IFERROR(INDEX('Ejemplo inventario'!$C$6:$C$305,MATCH($D487,'Ejemplo inventario'!$A$6:$A$305,0)),"Sin ficha"))</f>
        <v/>
      </c>
      <c r="G487" s="11" t="n"/>
      <c r="H487" s="11" t="n"/>
      <c r="I487" s="12" t="n"/>
      <c r="J487" s="14">
        <f>IF($D487="","",IF(ISNA(MATCH($D487,'Ejemplo inventario'!$A$6:$A$305,0)),"Bicicleta no registrada",IF($I487="","Sin documento",IF($I487=INDEX('Ejemplo inventario'!$D$6:$D$305,MATCH($D487,'Ejemplo inventario'!$A$6:$A$305,0)),"Propietario",IF(OR($I487=INDEX('Ejemplo inventario'!$F$6:$F$305,MATCH($D487,'Ejemplo inventario'!$A$6:$A$305,0)),$I487=INDEX('Ejemplo inventario'!$H$6:$H$305,MATCH($D487,'Ejemplo inventario'!$A$6:$A$305,0))),"Autorizado en la ficha","Otra persona")))))</f>
        <v/>
      </c>
      <c r="K487" s="11" t="n"/>
      <c r="L487" s="11" t="n"/>
      <c r="M487" s="11" t="n"/>
      <c r="N487" s="11" t="n"/>
      <c r="O487" s="14">
        <f>IF($D487="","",IF($J487="Bicicleta no registrada","Revisar: bicicleta sin ficha en el inventario",IF($G487="Salida no permitida","Revisar: intento de salida sin autorización (no salió)",IF($G487&lt;&gt;"Sale","",IF($J487="Propietario","",IF($J487="Autorizado en la ficha","Informativa: sale con un autorizado de la ficha",IF(OR($K487="Sí, por citófono o llamada",$K487="Sí, por escrito"),"Informativa: sale con otra persona, autorizada por el propietario",IF($J487="Sin documento","Revisar: sale sin documento y sin autorización","Revisar: sale con otra persona sin autorización del propietario"))))))))</f>
        <v/>
      </c>
      <c r="P487" s="14">
        <f>IF($O487="","",COUNTIF($O$7:$O487,"?*"))</f>
        <v/>
      </c>
    </row>
    <row r="488" ht="18" customHeight="1">
      <c r="A488" s="14">
        <f>IF(AND($B488="",$D488=""),"",ROW()-6)</f>
        <v/>
      </c>
      <c r="B488" s="13" t="n"/>
      <c r="C488" s="15" t="n"/>
      <c r="D488" s="11" t="n"/>
      <c r="E488" s="14">
        <f>IF($D488="","",IFERROR(INDEX('Ejemplo inventario'!$B$6:$B$305,MATCH($D488,'Ejemplo inventario'!$A$6:$A$305,0)),"Sin ficha"))</f>
        <v/>
      </c>
      <c r="F488" s="14">
        <f>IF($D488="","",IFERROR(INDEX('Ejemplo inventario'!$C$6:$C$305,MATCH($D488,'Ejemplo inventario'!$A$6:$A$305,0)),"Sin ficha"))</f>
        <v/>
      </c>
      <c r="G488" s="11" t="n"/>
      <c r="H488" s="11" t="n"/>
      <c r="I488" s="12" t="n"/>
      <c r="J488" s="14">
        <f>IF($D488="","",IF(ISNA(MATCH($D488,'Ejemplo inventario'!$A$6:$A$305,0)),"Bicicleta no registrada",IF($I488="","Sin documento",IF($I488=INDEX('Ejemplo inventario'!$D$6:$D$305,MATCH($D488,'Ejemplo inventario'!$A$6:$A$305,0)),"Propietario",IF(OR($I488=INDEX('Ejemplo inventario'!$F$6:$F$305,MATCH($D488,'Ejemplo inventario'!$A$6:$A$305,0)),$I488=INDEX('Ejemplo inventario'!$H$6:$H$305,MATCH($D488,'Ejemplo inventario'!$A$6:$A$305,0))),"Autorizado en la ficha","Otra persona")))))</f>
        <v/>
      </c>
      <c r="K488" s="11" t="n"/>
      <c r="L488" s="11" t="n"/>
      <c r="M488" s="11" t="n"/>
      <c r="N488" s="11" t="n"/>
      <c r="O488" s="14">
        <f>IF($D488="","",IF($J488="Bicicleta no registrada","Revisar: bicicleta sin ficha en el inventario",IF($G488="Salida no permitida","Revisar: intento de salida sin autorización (no salió)",IF($G488&lt;&gt;"Sale","",IF($J488="Propietario","",IF($J488="Autorizado en la ficha","Informativa: sale con un autorizado de la ficha",IF(OR($K488="Sí, por citófono o llamada",$K488="Sí, por escrito"),"Informativa: sale con otra persona, autorizada por el propietario",IF($J488="Sin documento","Revisar: sale sin documento y sin autorización","Revisar: sale con otra persona sin autorización del propietario"))))))))</f>
        <v/>
      </c>
      <c r="P488" s="14">
        <f>IF($O488="","",COUNTIF($O$7:$O488,"?*"))</f>
        <v/>
      </c>
    </row>
    <row r="489" ht="18" customHeight="1">
      <c r="A489" s="14">
        <f>IF(AND($B489="",$D489=""),"",ROW()-6)</f>
        <v/>
      </c>
      <c r="B489" s="13" t="n"/>
      <c r="C489" s="15" t="n"/>
      <c r="D489" s="11" t="n"/>
      <c r="E489" s="14">
        <f>IF($D489="","",IFERROR(INDEX('Ejemplo inventario'!$B$6:$B$305,MATCH($D489,'Ejemplo inventario'!$A$6:$A$305,0)),"Sin ficha"))</f>
        <v/>
      </c>
      <c r="F489" s="14">
        <f>IF($D489="","",IFERROR(INDEX('Ejemplo inventario'!$C$6:$C$305,MATCH($D489,'Ejemplo inventario'!$A$6:$A$305,0)),"Sin ficha"))</f>
        <v/>
      </c>
      <c r="G489" s="11" t="n"/>
      <c r="H489" s="11" t="n"/>
      <c r="I489" s="12" t="n"/>
      <c r="J489" s="14">
        <f>IF($D489="","",IF(ISNA(MATCH($D489,'Ejemplo inventario'!$A$6:$A$305,0)),"Bicicleta no registrada",IF($I489="","Sin documento",IF($I489=INDEX('Ejemplo inventario'!$D$6:$D$305,MATCH($D489,'Ejemplo inventario'!$A$6:$A$305,0)),"Propietario",IF(OR($I489=INDEX('Ejemplo inventario'!$F$6:$F$305,MATCH($D489,'Ejemplo inventario'!$A$6:$A$305,0)),$I489=INDEX('Ejemplo inventario'!$H$6:$H$305,MATCH($D489,'Ejemplo inventario'!$A$6:$A$305,0))),"Autorizado en la ficha","Otra persona")))))</f>
        <v/>
      </c>
      <c r="K489" s="11" t="n"/>
      <c r="L489" s="11" t="n"/>
      <c r="M489" s="11" t="n"/>
      <c r="N489" s="11" t="n"/>
      <c r="O489" s="14">
        <f>IF($D489="","",IF($J489="Bicicleta no registrada","Revisar: bicicleta sin ficha en el inventario",IF($G489="Salida no permitida","Revisar: intento de salida sin autorización (no salió)",IF($G489&lt;&gt;"Sale","",IF($J489="Propietario","",IF($J489="Autorizado en la ficha","Informativa: sale con un autorizado de la ficha",IF(OR($K489="Sí, por citófono o llamada",$K489="Sí, por escrito"),"Informativa: sale con otra persona, autorizada por el propietario",IF($J489="Sin documento","Revisar: sale sin documento y sin autorización","Revisar: sale con otra persona sin autorización del propietario"))))))))</f>
        <v/>
      </c>
      <c r="P489" s="14">
        <f>IF($O489="","",COUNTIF($O$7:$O489,"?*"))</f>
        <v/>
      </c>
    </row>
    <row r="490" ht="18" customHeight="1">
      <c r="A490" s="14">
        <f>IF(AND($B490="",$D490=""),"",ROW()-6)</f>
        <v/>
      </c>
      <c r="B490" s="13" t="n"/>
      <c r="C490" s="15" t="n"/>
      <c r="D490" s="11" t="n"/>
      <c r="E490" s="14">
        <f>IF($D490="","",IFERROR(INDEX('Ejemplo inventario'!$B$6:$B$305,MATCH($D490,'Ejemplo inventario'!$A$6:$A$305,0)),"Sin ficha"))</f>
        <v/>
      </c>
      <c r="F490" s="14">
        <f>IF($D490="","",IFERROR(INDEX('Ejemplo inventario'!$C$6:$C$305,MATCH($D490,'Ejemplo inventario'!$A$6:$A$305,0)),"Sin ficha"))</f>
        <v/>
      </c>
      <c r="G490" s="11" t="n"/>
      <c r="H490" s="11" t="n"/>
      <c r="I490" s="12" t="n"/>
      <c r="J490" s="14">
        <f>IF($D490="","",IF(ISNA(MATCH($D490,'Ejemplo inventario'!$A$6:$A$305,0)),"Bicicleta no registrada",IF($I490="","Sin documento",IF($I490=INDEX('Ejemplo inventario'!$D$6:$D$305,MATCH($D490,'Ejemplo inventario'!$A$6:$A$305,0)),"Propietario",IF(OR($I490=INDEX('Ejemplo inventario'!$F$6:$F$305,MATCH($D490,'Ejemplo inventario'!$A$6:$A$305,0)),$I490=INDEX('Ejemplo inventario'!$H$6:$H$305,MATCH($D490,'Ejemplo inventario'!$A$6:$A$305,0))),"Autorizado en la ficha","Otra persona")))))</f>
        <v/>
      </c>
      <c r="K490" s="11" t="n"/>
      <c r="L490" s="11" t="n"/>
      <c r="M490" s="11" t="n"/>
      <c r="N490" s="11" t="n"/>
      <c r="O490" s="14">
        <f>IF($D490="","",IF($J490="Bicicleta no registrada","Revisar: bicicleta sin ficha en el inventario",IF($G490="Salida no permitida","Revisar: intento de salida sin autorización (no salió)",IF($G490&lt;&gt;"Sale","",IF($J490="Propietario","",IF($J490="Autorizado en la ficha","Informativa: sale con un autorizado de la ficha",IF(OR($K490="Sí, por citófono o llamada",$K490="Sí, por escrito"),"Informativa: sale con otra persona, autorizada por el propietario",IF($J490="Sin documento","Revisar: sale sin documento y sin autorización","Revisar: sale con otra persona sin autorización del propietario"))))))))</f>
        <v/>
      </c>
      <c r="P490" s="14">
        <f>IF($O490="","",COUNTIF($O$7:$O490,"?*"))</f>
        <v/>
      </c>
    </row>
    <row r="491" ht="18" customHeight="1">
      <c r="A491" s="14">
        <f>IF(AND($B491="",$D491=""),"",ROW()-6)</f>
        <v/>
      </c>
      <c r="B491" s="13" t="n"/>
      <c r="C491" s="15" t="n"/>
      <c r="D491" s="11" t="n"/>
      <c r="E491" s="14">
        <f>IF($D491="","",IFERROR(INDEX('Ejemplo inventario'!$B$6:$B$305,MATCH($D491,'Ejemplo inventario'!$A$6:$A$305,0)),"Sin ficha"))</f>
        <v/>
      </c>
      <c r="F491" s="14">
        <f>IF($D491="","",IFERROR(INDEX('Ejemplo inventario'!$C$6:$C$305,MATCH($D491,'Ejemplo inventario'!$A$6:$A$305,0)),"Sin ficha"))</f>
        <v/>
      </c>
      <c r="G491" s="11" t="n"/>
      <c r="H491" s="11" t="n"/>
      <c r="I491" s="12" t="n"/>
      <c r="J491" s="14">
        <f>IF($D491="","",IF(ISNA(MATCH($D491,'Ejemplo inventario'!$A$6:$A$305,0)),"Bicicleta no registrada",IF($I491="","Sin documento",IF($I491=INDEX('Ejemplo inventario'!$D$6:$D$305,MATCH($D491,'Ejemplo inventario'!$A$6:$A$305,0)),"Propietario",IF(OR($I491=INDEX('Ejemplo inventario'!$F$6:$F$305,MATCH($D491,'Ejemplo inventario'!$A$6:$A$305,0)),$I491=INDEX('Ejemplo inventario'!$H$6:$H$305,MATCH($D491,'Ejemplo inventario'!$A$6:$A$305,0))),"Autorizado en la ficha","Otra persona")))))</f>
        <v/>
      </c>
      <c r="K491" s="11" t="n"/>
      <c r="L491" s="11" t="n"/>
      <c r="M491" s="11" t="n"/>
      <c r="N491" s="11" t="n"/>
      <c r="O491" s="14">
        <f>IF($D491="","",IF($J491="Bicicleta no registrada","Revisar: bicicleta sin ficha en el inventario",IF($G491="Salida no permitida","Revisar: intento de salida sin autorización (no salió)",IF($G491&lt;&gt;"Sale","",IF($J491="Propietario","",IF($J491="Autorizado en la ficha","Informativa: sale con un autorizado de la ficha",IF(OR($K491="Sí, por citófono o llamada",$K491="Sí, por escrito"),"Informativa: sale con otra persona, autorizada por el propietario",IF($J491="Sin documento","Revisar: sale sin documento y sin autorización","Revisar: sale con otra persona sin autorización del propietario"))))))))</f>
        <v/>
      </c>
      <c r="P491" s="14">
        <f>IF($O491="","",COUNTIF($O$7:$O491,"?*"))</f>
        <v/>
      </c>
    </row>
    <row r="492" ht="18" customHeight="1">
      <c r="A492" s="14">
        <f>IF(AND($B492="",$D492=""),"",ROW()-6)</f>
        <v/>
      </c>
      <c r="B492" s="13" t="n"/>
      <c r="C492" s="15" t="n"/>
      <c r="D492" s="11" t="n"/>
      <c r="E492" s="14">
        <f>IF($D492="","",IFERROR(INDEX('Ejemplo inventario'!$B$6:$B$305,MATCH($D492,'Ejemplo inventario'!$A$6:$A$305,0)),"Sin ficha"))</f>
        <v/>
      </c>
      <c r="F492" s="14">
        <f>IF($D492="","",IFERROR(INDEX('Ejemplo inventario'!$C$6:$C$305,MATCH($D492,'Ejemplo inventario'!$A$6:$A$305,0)),"Sin ficha"))</f>
        <v/>
      </c>
      <c r="G492" s="11" t="n"/>
      <c r="H492" s="11" t="n"/>
      <c r="I492" s="12" t="n"/>
      <c r="J492" s="14">
        <f>IF($D492="","",IF(ISNA(MATCH($D492,'Ejemplo inventario'!$A$6:$A$305,0)),"Bicicleta no registrada",IF($I492="","Sin documento",IF($I492=INDEX('Ejemplo inventario'!$D$6:$D$305,MATCH($D492,'Ejemplo inventario'!$A$6:$A$305,0)),"Propietario",IF(OR($I492=INDEX('Ejemplo inventario'!$F$6:$F$305,MATCH($D492,'Ejemplo inventario'!$A$6:$A$305,0)),$I492=INDEX('Ejemplo inventario'!$H$6:$H$305,MATCH($D492,'Ejemplo inventario'!$A$6:$A$305,0))),"Autorizado en la ficha","Otra persona")))))</f>
        <v/>
      </c>
      <c r="K492" s="11" t="n"/>
      <c r="L492" s="11" t="n"/>
      <c r="M492" s="11" t="n"/>
      <c r="N492" s="11" t="n"/>
      <c r="O492" s="14">
        <f>IF($D492="","",IF($J492="Bicicleta no registrada","Revisar: bicicleta sin ficha en el inventario",IF($G492="Salida no permitida","Revisar: intento de salida sin autorización (no salió)",IF($G492&lt;&gt;"Sale","",IF($J492="Propietario","",IF($J492="Autorizado en la ficha","Informativa: sale con un autorizado de la ficha",IF(OR($K492="Sí, por citófono o llamada",$K492="Sí, por escrito"),"Informativa: sale con otra persona, autorizada por el propietario",IF($J492="Sin documento","Revisar: sale sin documento y sin autorización","Revisar: sale con otra persona sin autorización del propietario"))))))))</f>
        <v/>
      </c>
      <c r="P492" s="14">
        <f>IF($O492="","",COUNTIF($O$7:$O492,"?*"))</f>
        <v/>
      </c>
    </row>
    <row r="493" ht="18" customHeight="1">
      <c r="A493" s="14">
        <f>IF(AND($B493="",$D493=""),"",ROW()-6)</f>
        <v/>
      </c>
      <c r="B493" s="13" t="n"/>
      <c r="C493" s="15" t="n"/>
      <c r="D493" s="11" t="n"/>
      <c r="E493" s="14">
        <f>IF($D493="","",IFERROR(INDEX('Ejemplo inventario'!$B$6:$B$305,MATCH($D493,'Ejemplo inventario'!$A$6:$A$305,0)),"Sin ficha"))</f>
        <v/>
      </c>
      <c r="F493" s="14">
        <f>IF($D493="","",IFERROR(INDEX('Ejemplo inventario'!$C$6:$C$305,MATCH($D493,'Ejemplo inventario'!$A$6:$A$305,0)),"Sin ficha"))</f>
        <v/>
      </c>
      <c r="G493" s="11" t="n"/>
      <c r="H493" s="11" t="n"/>
      <c r="I493" s="12" t="n"/>
      <c r="J493" s="14">
        <f>IF($D493="","",IF(ISNA(MATCH($D493,'Ejemplo inventario'!$A$6:$A$305,0)),"Bicicleta no registrada",IF($I493="","Sin documento",IF($I493=INDEX('Ejemplo inventario'!$D$6:$D$305,MATCH($D493,'Ejemplo inventario'!$A$6:$A$305,0)),"Propietario",IF(OR($I493=INDEX('Ejemplo inventario'!$F$6:$F$305,MATCH($D493,'Ejemplo inventario'!$A$6:$A$305,0)),$I493=INDEX('Ejemplo inventario'!$H$6:$H$305,MATCH($D493,'Ejemplo inventario'!$A$6:$A$305,0))),"Autorizado en la ficha","Otra persona")))))</f>
        <v/>
      </c>
      <c r="K493" s="11" t="n"/>
      <c r="L493" s="11" t="n"/>
      <c r="M493" s="11" t="n"/>
      <c r="N493" s="11" t="n"/>
      <c r="O493" s="14">
        <f>IF($D493="","",IF($J493="Bicicleta no registrada","Revisar: bicicleta sin ficha en el inventario",IF($G493="Salida no permitida","Revisar: intento de salida sin autorización (no salió)",IF($G493&lt;&gt;"Sale","",IF($J493="Propietario","",IF($J493="Autorizado en la ficha","Informativa: sale con un autorizado de la ficha",IF(OR($K493="Sí, por citófono o llamada",$K493="Sí, por escrito"),"Informativa: sale con otra persona, autorizada por el propietario",IF($J493="Sin documento","Revisar: sale sin documento y sin autorización","Revisar: sale con otra persona sin autorización del propietario"))))))))</f>
        <v/>
      </c>
      <c r="P493" s="14">
        <f>IF($O493="","",COUNTIF($O$7:$O493,"?*"))</f>
        <v/>
      </c>
    </row>
    <row r="494" ht="18" customHeight="1">
      <c r="A494" s="14">
        <f>IF(AND($B494="",$D494=""),"",ROW()-6)</f>
        <v/>
      </c>
      <c r="B494" s="13" t="n"/>
      <c r="C494" s="15" t="n"/>
      <c r="D494" s="11" t="n"/>
      <c r="E494" s="14">
        <f>IF($D494="","",IFERROR(INDEX('Ejemplo inventario'!$B$6:$B$305,MATCH($D494,'Ejemplo inventario'!$A$6:$A$305,0)),"Sin ficha"))</f>
        <v/>
      </c>
      <c r="F494" s="14">
        <f>IF($D494="","",IFERROR(INDEX('Ejemplo inventario'!$C$6:$C$305,MATCH($D494,'Ejemplo inventario'!$A$6:$A$305,0)),"Sin ficha"))</f>
        <v/>
      </c>
      <c r="G494" s="11" t="n"/>
      <c r="H494" s="11" t="n"/>
      <c r="I494" s="12" t="n"/>
      <c r="J494" s="14">
        <f>IF($D494="","",IF(ISNA(MATCH($D494,'Ejemplo inventario'!$A$6:$A$305,0)),"Bicicleta no registrada",IF($I494="","Sin documento",IF($I494=INDEX('Ejemplo inventario'!$D$6:$D$305,MATCH($D494,'Ejemplo inventario'!$A$6:$A$305,0)),"Propietario",IF(OR($I494=INDEX('Ejemplo inventario'!$F$6:$F$305,MATCH($D494,'Ejemplo inventario'!$A$6:$A$305,0)),$I494=INDEX('Ejemplo inventario'!$H$6:$H$305,MATCH($D494,'Ejemplo inventario'!$A$6:$A$305,0))),"Autorizado en la ficha","Otra persona")))))</f>
        <v/>
      </c>
      <c r="K494" s="11" t="n"/>
      <c r="L494" s="11" t="n"/>
      <c r="M494" s="11" t="n"/>
      <c r="N494" s="11" t="n"/>
      <c r="O494" s="14">
        <f>IF($D494="","",IF($J494="Bicicleta no registrada","Revisar: bicicleta sin ficha en el inventario",IF($G494="Salida no permitida","Revisar: intento de salida sin autorización (no salió)",IF($G494&lt;&gt;"Sale","",IF($J494="Propietario","",IF($J494="Autorizado en la ficha","Informativa: sale con un autorizado de la ficha",IF(OR($K494="Sí, por citófono o llamada",$K494="Sí, por escrito"),"Informativa: sale con otra persona, autorizada por el propietario",IF($J494="Sin documento","Revisar: sale sin documento y sin autorización","Revisar: sale con otra persona sin autorización del propietario"))))))))</f>
        <v/>
      </c>
      <c r="P494" s="14">
        <f>IF($O494="","",COUNTIF($O$7:$O494,"?*"))</f>
        <v/>
      </c>
    </row>
    <row r="495" ht="18" customHeight="1">
      <c r="A495" s="14">
        <f>IF(AND($B495="",$D495=""),"",ROW()-6)</f>
        <v/>
      </c>
      <c r="B495" s="13" t="n"/>
      <c r="C495" s="15" t="n"/>
      <c r="D495" s="11" t="n"/>
      <c r="E495" s="14">
        <f>IF($D495="","",IFERROR(INDEX('Ejemplo inventario'!$B$6:$B$305,MATCH($D495,'Ejemplo inventario'!$A$6:$A$305,0)),"Sin ficha"))</f>
        <v/>
      </c>
      <c r="F495" s="14">
        <f>IF($D495="","",IFERROR(INDEX('Ejemplo inventario'!$C$6:$C$305,MATCH($D495,'Ejemplo inventario'!$A$6:$A$305,0)),"Sin ficha"))</f>
        <v/>
      </c>
      <c r="G495" s="11" t="n"/>
      <c r="H495" s="11" t="n"/>
      <c r="I495" s="12" t="n"/>
      <c r="J495" s="14">
        <f>IF($D495="","",IF(ISNA(MATCH($D495,'Ejemplo inventario'!$A$6:$A$305,0)),"Bicicleta no registrada",IF($I495="","Sin documento",IF($I495=INDEX('Ejemplo inventario'!$D$6:$D$305,MATCH($D495,'Ejemplo inventario'!$A$6:$A$305,0)),"Propietario",IF(OR($I495=INDEX('Ejemplo inventario'!$F$6:$F$305,MATCH($D495,'Ejemplo inventario'!$A$6:$A$305,0)),$I495=INDEX('Ejemplo inventario'!$H$6:$H$305,MATCH($D495,'Ejemplo inventario'!$A$6:$A$305,0))),"Autorizado en la ficha","Otra persona")))))</f>
        <v/>
      </c>
      <c r="K495" s="11" t="n"/>
      <c r="L495" s="11" t="n"/>
      <c r="M495" s="11" t="n"/>
      <c r="N495" s="11" t="n"/>
      <c r="O495" s="14">
        <f>IF($D495="","",IF($J495="Bicicleta no registrada","Revisar: bicicleta sin ficha en el inventario",IF($G495="Salida no permitida","Revisar: intento de salida sin autorización (no salió)",IF($G495&lt;&gt;"Sale","",IF($J495="Propietario","",IF($J495="Autorizado en la ficha","Informativa: sale con un autorizado de la ficha",IF(OR($K495="Sí, por citófono o llamada",$K495="Sí, por escrito"),"Informativa: sale con otra persona, autorizada por el propietario",IF($J495="Sin documento","Revisar: sale sin documento y sin autorización","Revisar: sale con otra persona sin autorización del propietario"))))))))</f>
        <v/>
      </c>
      <c r="P495" s="14">
        <f>IF($O495="","",COUNTIF($O$7:$O495,"?*"))</f>
        <v/>
      </c>
    </row>
    <row r="496" ht="18" customHeight="1">
      <c r="A496" s="14">
        <f>IF(AND($B496="",$D496=""),"",ROW()-6)</f>
        <v/>
      </c>
      <c r="B496" s="13" t="n"/>
      <c r="C496" s="15" t="n"/>
      <c r="D496" s="11" t="n"/>
      <c r="E496" s="14">
        <f>IF($D496="","",IFERROR(INDEX('Ejemplo inventario'!$B$6:$B$305,MATCH($D496,'Ejemplo inventario'!$A$6:$A$305,0)),"Sin ficha"))</f>
        <v/>
      </c>
      <c r="F496" s="14">
        <f>IF($D496="","",IFERROR(INDEX('Ejemplo inventario'!$C$6:$C$305,MATCH($D496,'Ejemplo inventario'!$A$6:$A$305,0)),"Sin ficha"))</f>
        <v/>
      </c>
      <c r="G496" s="11" t="n"/>
      <c r="H496" s="11" t="n"/>
      <c r="I496" s="12" t="n"/>
      <c r="J496" s="14">
        <f>IF($D496="","",IF(ISNA(MATCH($D496,'Ejemplo inventario'!$A$6:$A$305,0)),"Bicicleta no registrada",IF($I496="","Sin documento",IF($I496=INDEX('Ejemplo inventario'!$D$6:$D$305,MATCH($D496,'Ejemplo inventario'!$A$6:$A$305,0)),"Propietario",IF(OR($I496=INDEX('Ejemplo inventario'!$F$6:$F$305,MATCH($D496,'Ejemplo inventario'!$A$6:$A$305,0)),$I496=INDEX('Ejemplo inventario'!$H$6:$H$305,MATCH($D496,'Ejemplo inventario'!$A$6:$A$305,0))),"Autorizado en la ficha","Otra persona")))))</f>
        <v/>
      </c>
      <c r="K496" s="11" t="n"/>
      <c r="L496" s="11" t="n"/>
      <c r="M496" s="11" t="n"/>
      <c r="N496" s="11" t="n"/>
      <c r="O496" s="14">
        <f>IF($D496="","",IF($J496="Bicicleta no registrada","Revisar: bicicleta sin ficha en el inventario",IF($G496="Salida no permitida","Revisar: intento de salida sin autorización (no salió)",IF($G496&lt;&gt;"Sale","",IF($J496="Propietario","",IF($J496="Autorizado en la ficha","Informativa: sale con un autorizado de la ficha",IF(OR($K496="Sí, por citófono o llamada",$K496="Sí, por escrito"),"Informativa: sale con otra persona, autorizada por el propietario",IF($J496="Sin documento","Revisar: sale sin documento y sin autorización","Revisar: sale con otra persona sin autorización del propietario"))))))))</f>
        <v/>
      </c>
      <c r="P496" s="14">
        <f>IF($O496="","",COUNTIF($O$7:$O496,"?*"))</f>
        <v/>
      </c>
    </row>
    <row r="497" ht="18" customHeight="1">
      <c r="A497" s="14">
        <f>IF(AND($B497="",$D497=""),"",ROW()-6)</f>
        <v/>
      </c>
      <c r="B497" s="13" t="n"/>
      <c r="C497" s="15" t="n"/>
      <c r="D497" s="11" t="n"/>
      <c r="E497" s="14">
        <f>IF($D497="","",IFERROR(INDEX('Ejemplo inventario'!$B$6:$B$305,MATCH($D497,'Ejemplo inventario'!$A$6:$A$305,0)),"Sin ficha"))</f>
        <v/>
      </c>
      <c r="F497" s="14">
        <f>IF($D497="","",IFERROR(INDEX('Ejemplo inventario'!$C$6:$C$305,MATCH($D497,'Ejemplo inventario'!$A$6:$A$305,0)),"Sin ficha"))</f>
        <v/>
      </c>
      <c r="G497" s="11" t="n"/>
      <c r="H497" s="11" t="n"/>
      <c r="I497" s="12" t="n"/>
      <c r="J497" s="14">
        <f>IF($D497="","",IF(ISNA(MATCH($D497,'Ejemplo inventario'!$A$6:$A$305,0)),"Bicicleta no registrada",IF($I497="","Sin documento",IF($I497=INDEX('Ejemplo inventario'!$D$6:$D$305,MATCH($D497,'Ejemplo inventario'!$A$6:$A$305,0)),"Propietario",IF(OR($I497=INDEX('Ejemplo inventario'!$F$6:$F$305,MATCH($D497,'Ejemplo inventario'!$A$6:$A$305,0)),$I497=INDEX('Ejemplo inventario'!$H$6:$H$305,MATCH($D497,'Ejemplo inventario'!$A$6:$A$305,0))),"Autorizado en la ficha","Otra persona")))))</f>
        <v/>
      </c>
      <c r="K497" s="11" t="n"/>
      <c r="L497" s="11" t="n"/>
      <c r="M497" s="11" t="n"/>
      <c r="N497" s="11" t="n"/>
      <c r="O497" s="14">
        <f>IF($D497="","",IF($J497="Bicicleta no registrada","Revisar: bicicleta sin ficha en el inventario",IF($G497="Salida no permitida","Revisar: intento de salida sin autorización (no salió)",IF($G497&lt;&gt;"Sale","",IF($J497="Propietario","",IF($J497="Autorizado en la ficha","Informativa: sale con un autorizado de la ficha",IF(OR($K497="Sí, por citófono o llamada",$K497="Sí, por escrito"),"Informativa: sale con otra persona, autorizada por el propietario",IF($J497="Sin documento","Revisar: sale sin documento y sin autorización","Revisar: sale con otra persona sin autorización del propietario"))))))))</f>
        <v/>
      </c>
      <c r="P497" s="14">
        <f>IF($O497="","",COUNTIF($O$7:$O497,"?*"))</f>
        <v/>
      </c>
    </row>
    <row r="498" ht="18" customHeight="1">
      <c r="A498" s="14">
        <f>IF(AND($B498="",$D498=""),"",ROW()-6)</f>
        <v/>
      </c>
      <c r="B498" s="13" t="n"/>
      <c r="C498" s="15" t="n"/>
      <c r="D498" s="11" t="n"/>
      <c r="E498" s="14">
        <f>IF($D498="","",IFERROR(INDEX('Ejemplo inventario'!$B$6:$B$305,MATCH($D498,'Ejemplo inventario'!$A$6:$A$305,0)),"Sin ficha"))</f>
        <v/>
      </c>
      <c r="F498" s="14">
        <f>IF($D498="","",IFERROR(INDEX('Ejemplo inventario'!$C$6:$C$305,MATCH($D498,'Ejemplo inventario'!$A$6:$A$305,0)),"Sin ficha"))</f>
        <v/>
      </c>
      <c r="G498" s="11" t="n"/>
      <c r="H498" s="11" t="n"/>
      <c r="I498" s="12" t="n"/>
      <c r="J498" s="14">
        <f>IF($D498="","",IF(ISNA(MATCH($D498,'Ejemplo inventario'!$A$6:$A$305,0)),"Bicicleta no registrada",IF($I498="","Sin documento",IF($I498=INDEX('Ejemplo inventario'!$D$6:$D$305,MATCH($D498,'Ejemplo inventario'!$A$6:$A$305,0)),"Propietario",IF(OR($I498=INDEX('Ejemplo inventario'!$F$6:$F$305,MATCH($D498,'Ejemplo inventario'!$A$6:$A$305,0)),$I498=INDEX('Ejemplo inventario'!$H$6:$H$305,MATCH($D498,'Ejemplo inventario'!$A$6:$A$305,0))),"Autorizado en la ficha","Otra persona")))))</f>
        <v/>
      </c>
      <c r="K498" s="11" t="n"/>
      <c r="L498" s="11" t="n"/>
      <c r="M498" s="11" t="n"/>
      <c r="N498" s="11" t="n"/>
      <c r="O498" s="14">
        <f>IF($D498="","",IF($J498="Bicicleta no registrada","Revisar: bicicleta sin ficha en el inventario",IF($G498="Salida no permitida","Revisar: intento de salida sin autorización (no salió)",IF($G498&lt;&gt;"Sale","",IF($J498="Propietario","",IF($J498="Autorizado en la ficha","Informativa: sale con un autorizado de la ficha",IF(OR($K498="Sí, por citófono o llamada",$K498="Sí, por escrito"),"Informativa: sale con otra persona, autorizada por el propietario",IF($J498="Sin documento","Revisar: sale sin documento y sin autorización","Revisar: sale con otra persona sin autorización del propietario"))))))))</f>
        <v/>
      </c>
      <c r="P498" s="14">
        <f>IF($O498="","",COUNTIF($O$7:$O498,"?*"))</f>
        <v/>
      </c>
    </row>
    <row r="499" ht="18" customHeight="1">
      <c r="A499" s="14">
        <f>IF(AND($B499="",$D499=""),"",ROW()-6)</f>
        <v/>
      </c>
      <c r="B499" s="13" t="n"/>
      <c r="C499" s="15" t="n"/>
      <c r="D499" s="11" t="n"/>
      <c r="E499" s="14">
        <f>IF($D499="","",IFERROR(INDEX('Ejemplo inventario'!$B$6:$B$305,MATCH($D499,'Ejemplo inventario'!$A$6:$A$305,0)),"Sin ficha"))</f>
        <v/>
      </c>
      <c r="F499" s="14">
        <f>IF($D499="","",IFERROR(INDEX('Ejemplo inventario'!$C$6:$C$305,MATCH($D499,'Ejemplo inventario'!$A$6:$A$305,0)),"Sin ficha"))</f>
        <v/>
      </c>
      <c r="G499" s="11" t="n"/>
      <c r="H499" s="11" t="n"/>
      <c r="I499" s="12" t="n"/>
      <c r="J499" s="14">
        <f>IF($D499="","",IF(ISNA(MATCH($D499,'Ejemplo inventario'!$A$6:$A$305,0)),"Bicicleta no registrada",IF($I499="","Sin documento",IF($I499=INDEX('Ejemplo inventario'!$D$6:$D$305,MATCH($D499,'Ejemplo inventario'!$A$6:$A$305,0)),"Propietario",IF(OR($I499=INDEX('Ejemplo inventario'!$F$6:$F$305,MATCH($D499,'Ejemplo inventario'!$A$6:$A$305,0)),$I499=INDEX('Ejemplo inventario'!$H$6:$H$305,MATCH($D499,'Ejemplo inventario'!$A$6:$A$305,0))),"Autorizado en la ficha","Otra persona")))))</f>
        <v/>
      </c>
      <c r="K499" s="11" t="n"/>
      <c r="L499" s="11" t="n"/>
      <c r="M499" s="11" t="n"/>
      <c r="N499" s="11" t="n"/>
      <c r="O499" s="14">
        <f>IF($D499="","",IF($J499="Bicicleta no registrada","Revisar: bicicleta sin ficha en el inventario",IF($G499="Salida no permitida","Revisar: intento de salida sin autorización (no salió)",IF($G499&lt;&gt;"Sale","",IF($J499="Propietario","",IF($J499="Autorizado en la ficha","Informativa: sale con un autorizado de la ficha",IF(OR($K499="Sí, por citófono o llamada",$K499="Sí, por escrito"),"Informativa: sale con otra persona, autorizada por el propietario",IF($J499="Sin documento","Revisar: sale sin documento y sin autorización","Revisar: sale con otra persona sin autorización del propietario"))))))))</f>
        <v/>
      </c>
      <c r="P499" s="14">
        <f>IF($O499="","",COUNTIF($O$7:$O499,"?*"))</f>
        <v/>
      </c>
    </row>
    <row r="500" ht="18" customHeight="1">
      <c r="A500" s="14">
        <f>IF(AND($B500="",$D500=""),"",ROW()-6)</f>
        <v/>
      </c>
      <c r="B500" s="13" t="n"/>
      <c r="C500" s="15" t="n"/>
      <c r="D500" s="11" t="n"/>
      <c r="E500" s="14">
        <f>IF($D500="","",IFERROR(INDEX('Ejemplo inventario'!$B$6:$B$305,MATCH($D500,'Ejemplo inventario'!$A$6:$A$305,0)),"Sin ficha"))</f>
        <v/>
      </c>
      <c r="F500" s="14">
        <f>IF($D500="","",IFERROR(INDEX('Ejemplo inventario'!$C$6:$C$305,MATCH($D500,'Ejemplo inventario'!$A$6:$A$305,0)),"Sin ficha"))</f>
        <v/>
      </c>
      <c r="G500" s="11" t="n"/>
      <c r="H500" s="11" t="n"/>
      <c r="I500" s="12" t="n"/>
      <c r="J500" s="14">
        <f>IF($D500="","",IF(ISNA(MATCH($D500,'Ejemplo inventario'!$A$6:$A$305,0)),"Bicicleta no registrada",IF($I500="","Sin documento",IF($I500=INDEX('Ejemplo inventario'!$D$6:$D$305,MATCH($D500,'Ejemplo inventario'!$A$6:$A$305,0)),"Propietario",IF(OR($I500=INDEX('Ejemplo inventario'!$F$6:$F$305,MATCH($D500,'Ejemplo inventario'!$A$6:$A$305,0)),$I500=INDEX('Ejemplo inventario'!$H$6:$H$305,MATCH($D500,'Ejemplo inventario'!$A$6:$A$305,0))),"Autorizado en la ficha","Otra persona")))))</f>
        <v/>
      </c>
      <c r="K500" s="11" t="n"/>
      <c r="L500" s="11" t="n"/>
      <c r="M500" s="11" t="n"/>
      <c r="N500" s="11" t="n"/>
      <c r="O500" s="14">
        <f>IF($D500="","",IF($J500="Bicicleta no registrada","Revisar: bicicleta sin ficha en el inventario",IF($G500="Salida no permitida","Revisar: intento de salida sin autorización (no salió)",IF($G500&lt;&gt;"Sale","",IF($J500="Propietario","",IF($J500="Autorizado en la ficha","Informativa: sale con un autorizado de la ficha",IF(OR($K500="Sí, por citófono o llamada",$K500="Sí, por escrito"),"Informativa: sale con otra persona, autorizada por el propietario",IF($J500="Sin documento","Revisar: sale sin documento y sin autorización","Revisar: sale con otra persona sin autorización del propietario"))))))))</f>
        <v/>
      </c>
      <c r="P500" s="14">
        <f>IF($O500="","",COUNTIF($O$7:$O500,"?*"))</f>
        <v/>
      </c>
    </row>
    <row r="501" ht="18" customHeight="1">
      <c r="A501" s="14">
        <f>IF(AND($B501="",$D501=""),"",ROW()-6)</f>
        <v/>
      </c>
      <c r="B501" s="13" t="n"/>
      <c r="C501" s="15" t="n"/>
      <c r="D501" s="11" t="n"/>
      <c r="E501" s="14">
        <f>IF($D501="","",IFERROR(INDEX('Ejemplo inventario'!$B$6:$B$305,MATCH($D501,'Ejemplo inventario'!$A$6:$A$305,0)),"Sin ficha"))</f>
        <v/>
      </c>
      <c r="F501" s="14">
        <f>IF($D501="","",IFERROR(INDEX('Ejemplo inventario'!$C$6:$C$305,MATCH($D501,'Ejemplo inventario'!$A$6:$A$305,0)),"Sin ficha"))</f>
        <v/>
      </c>
      <c r="G501" s="11" t="n"/>
      <c r="H501" s="11" t="n"/>
      <c r="I501" s="12" t="n"/>
      <c r="J501" s="14">
        <f>IF($D501="","",IF(ISNA(MATCH($D501,'Ejemplo inventario'!$A$6:$A$305,0)),"Bicicleta no registrada",IF($I501="","Sin documento",IF($I501=INDEX('Ejemplo inventario'!$D$6:$D$305,MATCH($D501,'Ejemplo inventario'!$A$6:$A$305,0)),"Propietario",IF(OR($I501=INDEX('Ejemplo inventario'!$F$6:$F$305,MATCH($D501,'Ejemplo inventario'!$A$6:$A$305,0)),$I501=INDEX('Ejemplo inventario'!$H$6:$H$305,MATCH($D501,'Ejemplo inventario'!$A$6:$A$305,0))),"Autorizado en la ficha","Otra persona")))))</f>
        <v/>
      </c>
      <c r="K501" s="11" t="n"/>
      <c r="L501" s="11" t="n"/>
      <c r="M501" s="11" t="n"/>
      <c r="N501" s="11" t="n"/>
      <c r="O501" s="14">
        <f>IF($D501="","",IF($J501="Bicicleta no registrada","Revisar: bicicleta sin ficha en el inventario",IF($G501="Salida no permitida","Revisar: intento de salida sin autorización (no salió)",IF($G501&lt;&gt;"Sale","",IF($J501="Propietario","",IF($J501="Autorizado en la ficha","Informativa: sale con un autorizado de la ficha",IF(OR($K501="Sí, por citófono o llamada",$K501="Sí, por escrito"),"Informativa: sale con otra persona, autorizada por el propietario",IF($J501="Sin documento","Revisar: sale sin documento y sin autorización","Revisar: sale con otra persona sin autorización del propietario"))))))))</f>
        <v/>
      </c>
      <c r="P501" s="14">
        <f>IF($O501="","",COUNTIF($O$7:$O501,"?*"))</f>
        <v/>
      </c>
    </row>
    <row r="502" ht="18" customHeight="1">
      <c r="A502" s="14">
        <f>IF(AND($B502="",$D502=""),"",ROW()-6)</f>
        <v/>
      </c>
      <c r="B502" s="13" t="n"/>
      <c r="C502" s="15" t="n"/>
      <c r="D502" s="11" t="n"/>
      <c r="E502" s="14">
        <f>IF($D502="","",IFERROR(INDEX('Ejemplo inventario'!$B$6:$B$305,MATCH($D502,'Ejemplo inventario'!$A$6:$A$305,0)),"Sin ficha"))</f>
        <v/>
      </c>
      <c r="F502" s="14">
        <f>IF($D502="","",IFERROR(INDEX('Ejemplo inventario'!$C$6:$C$305,MATCH($D502,'Ejemplo inventario'!$A$6:$A$305,0)),"Sin ficha"))</f>
        <v/>
      </c>
      <c r="G502" s="11" t="n"/>
      <c r="H502" s="11" t="n"/>
      <c r="I502" s="12" t="n"/>
      <c r="J502" s="14">
        <f>IF($D502="","",IF(ISNA(MATCH($D502,'Ejemplo inventario'!$A$6:$A$305,0)),"Bicicleta no registrada",IF($I502="","Sin documento",IF($I502=INDEX('Ejemplo inventario'!$D$6:$D$305,MATCH($D502,'Ejemplo inventario'!$A$6:$A$305,0)),"Propietario",IF(OR($I502=INDEX('Ejemplo inventario'!$F$6:$F$305,MATCH($D502,'Ejemplo inventario'!$A$6:$A$305,0)),$I502=INDEX('Ejemplo inventario'!$H$6:$H$305,MATCH($D502,'Ejemplo inventario'!$A$6:$A$305,0))),"Autorizado en la ficha","Otra persona")))))</f>
        <v/>
      </c>
      <c r="K502" s="11" t="n"/>
      <c r="L502" s="11" t="n"/>
      <c r="M502" s="11" t="n"/>
      <c r="N502" s="11" t="n"/>
      <c r="O502" s="14">
        <f>IF($D502="","",IF($J502="Bicicleta no registrada","Revisar: bicicleta sin ficha en el inventario",IF($G502="Salida no permitida","Revisar: intento de salida sin autorización (no salió)",IF($G502&lt;&gt;"Sale","",IF($J502="Propietario","",IF($J502="Autorizado en la ficha","Informativa: sale con un autorizado de la ficha",IF(OR($K502="Sí, por citófono o llamada",$K502="Sí, por escrito"),"Informativa: sale con otra persona, autorizada por el propietario",IF($J502="Sin documento","Revisar: sale sin documento y sin autorización","Revisar: sale con otra persona sin autorización del propietario"))))))))</f>
        <v/>
      </c>
      <c r="P502" s="14">
        <f>IF($O502="","",COUNTIF($O$7:$O502,"?*"))</f>
        <v/>
      </c>
    </row>
    <row r="503" ht="18" customHeight="1">
      <c r="A503" s="14">
        <f>IF(AND($B503="",$D503=""),"",ROW()-6)</f>
        <v/>
      </c>
      <c r="B503" s="13" t="n"/>
      <c r="C503" s="15" t="n"/>
      <c r="D503" s="11" t="n"/>
      <c r="E503" s="14">
        <f>IF($D503="","",IFERROR(INDEX('Ejemplo inventario'!$B$6:$B$305,MATCH($D503,'Ejemplo inventario'!$A$6:$A$305,0)),"Sin ficha"))</f>
        <v/>
      </c>
      <c r="F503" s="14">
        <f>IF($D503="","",IFERROR(INDEX('Ejemplo inventario'!$C$6:$C$305,MATCH($D503,'Ejemplo inventario'!$A$6:$A$305,0)),"Sin ficha"))</f>
        <v/>
      </c>
      <c r="G503" s="11" t="n"/>
      <c r="H503" s="11" t="n"/>
      <c r="I503" s="12" t="n"/>
      <c r="J503" s="14">
        <f>IF($D503="","",IF(ISNA(MATCH($D503,'Ejemplo inventario'!$A$6:$A$305,0)),"Bicicleta no registrada",IF($I503="","Sin documento",IF($I503=INDEX('Ejemplo inventario'!$D$6:$D$305,MATCH($D503,'Ejemplo inventario'!$A$6:$A$305,0)),"Propietario",IF(OR($I503=INDEX('Ejemplo inventario'!$F$6:$F$305,MATCH($D503,'Ejemplo inventario'!$A$6:$A$305,0)),$I503=INDEX('Ejemplo inventario'!$H$6:$H$305,MATCH($D503,'Ejemplo inventario'!$A$6:$A$305,0))),"Autorizado en la ficha","Otra persona")))))</f>
        <v/>
      </c>
      <c r="K503" s="11" t="n"/>
      <c r="L503" s="11" t="n"/>
      <c r="M503" s="11" t="n"/>
      <c r="N503" s="11" t="n"/>
      <c r="O503" s="14">
        <f>IF($D503="","",IF($J503="Bicicleta no registrada","Revisar: bicicleta sin ficha en el inventario",IF($G503="Salida no permitida","Revisar: intento de salida sin autorización (no salió)",IF($G503&lt;&gt;"Sale","",IF($J503="Propietario","",IF($J503="Autorizado en la ficha","Informativa: sale con un autorizado de la ficha",IF(OR($K503="Sí, por citófono o llamada",$K503="Sí, por escrito"),"Informativa: sale con otra persona, autorizada por el propietario",IF($J503="Sin documento","Revisar: sale sin documento y sin autorización","Revisar: sale con otra persona sin autorización del propietario"))))))))</f>
        <v/>
      </c>
      <c r="P503" s="14">
        <f>IF($O503="","",COUNTIF($O$7:$O503,"?*"))</f>
        <v/>
      </c>
    </row>
    <row r="504" ht="18" customHeight="1">
      <c r="A504" s="14">
        <f>IF(AND($B504="",$D504=""),"",ROW()-6)</f>
        <v/>
      </c>
      <c r="B504" s="13" t="n"/>
      <c r="C504" s="15" t="n"/>
      <c r="D504" s="11" t="n"/>
      <c r="E504" s="14">
        <f>IF($D504="","",IFERROR(INDEX('Ejemplo inventario'!$B$6:$B$305,MATCH($D504,'Ejemplo inventario'!$A$6:$A$305,0)),"Sin ficha"))</f>
        <v/>
      </c>
      <c r="F504" s="14">
        <f>IF($D504="","",IFERROR(INDEX('Ejemplo inventario'!$C$6:$C$305,MATCH($D504,'Ejemplo inventario'!$A$6:$A$305,0)),"Sin ficha"))</f>
        <v/>
      </c>
      <c r="G504" s="11" t="n"/>
      <c r="H504" s="11" t="n"/>
      <c r="I504" s="12" t="n"/>
      <c r="J504" s="14">
        <f>IF($D504="","",IF(ISNA(MATCH($D504,'Ejemplo inventario'!$A$6:$A$305,0)),"Bicicleta no registrada",IF($I504="","Sin documento",IF($I504=INDEX('Ejemplo inventario'!$D$6:$D$305,MATCH($D504,'Ejemplo inventario'!$A$6:$A$305,0)),"Propietario",IF(OR($I504=INDEX('Ejemplo inventario'!$F$6:$F$305,MATCH($D504,'Ejemplo inventario'!$A$6:$A$305,0)),$I504=INDEX('Ejemplo inventario'!$H$6:$H$305,MATCH($D504,'Ejemplo inventario'!$A$6:$A$305,0))),"Autorizado en la ficha","Otra persona")))))</f>
        <v/>
      </c>
      <c r="K504" s="11" t="n"/>
      <c r="L504" s="11" t="n"/>
      <c r="M504" s="11" t="n"/>
      <c r="N504" s="11" t="n"/>
      <c r="O504" s="14">
        <f>IF($D504="","",IF($J504="Bicicleta no registrada","Revisar: bicicleta sin ficha en el inventario",IF($G504="Salida no permitida","Revisar: intento de salida sin autorización (no salió)",IF($G504&lt;&gt;"Sale","",IF($J504="Propietario","",IF($J504="Autorizado en la ficha","Informativa: sale con un autorizado de la ficha",IF(OR($K504="Sí, por citófono o llamada",$K504="Sí, por escrito"),"Informativa: sale con otra persona, autorizada por el propietario",IF($J504="Sin documento","Revisar: sale sin documento y sin autorización","Revisar: sale con otra persona sin autorización del propietario"))))))))</f>
        <v/>
      </c>
      <c r="P504" s="14">
        <f>IF($O504="","",COUNTIF($O$7:$O504,"?*"))</f>
        <v/>
      </c>
    </row>
    <row r="505" ht="18" customHeight="1">
      <c r="A505" s="14">
        <f>IF(AND($B505="",$D505=""),"",ROW()-6)</f>
        <v/>
      </c>
      <c r="B505" s="13" t="n"/>
      <c r="C505" s="15" t="n"/>
      <c r="D505" s="11" t="n"/>
      <c r="E505" s="14">
        <f>IF($D505="","",IFERROR(INDEX('Ejemplo inventario'!$B$6:$B$305,MATCH($D505,'Ejemplo inventario'!$A$6:$A$305,0)),"Sin ficha"))</f>
        <v/>
      </c>
      <c r="F505" s="14">
        <f>IF($D505="","",IFERROR(INDEX('Ejemplo inventario'!$C$6:$C$305,MATCH($D505,'Ejemplo inventario'!$A$6:$A$305,0)),"Sin ficha"))</f>
        <v/>
      </c>
      <c r="G505" s="11" t="n"/>
      <c r="H505" s="11" t="n"/>
      <c r="I505" s="12" t="n"/>
      <c r="J505" s="14">
        <f>IF($D505="","",IF(ISNA(MATCH($D505,'Ejemplo inventario'!$A$6:$A$305,0)),"Bicicleta no registrada",IF($I505="","Sin documento",IF($I505=INDEX('Ejemplo inventario'!$D$6:$D$305,MATCH($D505,'Ejemplo inventario'!$A$6:$A$305,0)),"Propietario",IF(OR($I505=INDEX('Ejemplo inventario'!$F$6:$F$305,MATCH($D505,'Ejemplo inventario'!$A$6:$A$305,0)),$I505=INDEX('Ejemplo inventario'!$H$6:$H$305,MATCH($D505,'Ejemplo inventario'!$A$6:$A$305,0))),"Autorizado en la ficha","Otra persona")))))</f>
        <v/>
      </c>
      <c r="K505" s="11" t="n"/>
      <c r="L505" s="11" t="n"/>
      <c r="M505" s="11" t="n"/>
      <c r="N505" s="11" t="n"/>
      <c r="O505" s="14">
        <f>IF($D505="","",IF($J505="Bicicleta no registrada","Revisar: bicicleta sin ficha en el inventario",IF($G505="Salida no permitida","Revisar: intento de salida sin autorización (no salió)",IF($G505&lt;&gt;"Sale","",IF($J505="Propietario","",IF($J505="Autorizado en la ficha","Informativa: sale con un autorizado de la ficha",IF(OR($K505="Sí, por citófono o llamada",$K505="Sí, por escrito"),"Informativa: sale con otra persona, autorizada por el propietario",IF($J505="Sin documento","Revisar: sale sin documento y sin autorización","Revisar: sale con otra persona sin autorización del propietario"))))))))</f>
        <v/>
      </c>
      <c r="P505" s="14">
        <f>IF($O505="","",COUNTIF($O$7:$O505,"?*"))</f>
        <v/>
      </c>
    </row>
    <row r="506" ht="18" customHeight="1">
      <c r="A506" s="14">
        <f>IF(AND($B506="",$D506=""),"",ROW()-6)</f>
        <v/>
      </c>
      <c r="B506" s="13" t="n"/>
      <c r="C506" s="15" t="n"/>
      <c r="D506" s="11" t="n"/>
      <c r="E506" s="14">
        <f>IF($D506="","",IFERROR(INDEX('Ejemplo inventario'!$B$6:$B$305,MATCH($D506,'Ejemplo inventario'!$A$6:$A$305,0)),"Sin ficha"))</f>
        <v/>
      </c>
      <c r="F506" s="14">
        <f>IF($D506="","",IFERROR(INDEX('Ejemplo inventario'!$C$6:$C$305,MATCH($D506,'Ejemplo inventario'!$A$6:$A$305,0)),"Sin ficha"))</f>
        <v/>
      </c>
      <c r="G506" s="11" t="n"/>
      <c r="H506" s="11" t="n"/>
      <c r="I506" s="12" t="n"/>
      <c r="J506" s="14">
        <f>IF($D506="","",IF(ISNA(MATCH($D506,'Ejemplo inventario'!$A$6:$A$305,0)),"Bicicleta no registrada",IF($I506="","Sin documento",IF($I506=INDEX('Ejemplo inventario'!$D$6:$D$305,MATCH($D506,'Ejemplo inventario'!$A$6:$A$305,0)),"Propietario",IF(OR($I506=INDEX('Ejemplo inventario'!$F$6:$F$305,MATCH($D506,'Ejemplo inventario'!$A$6:$A$305,0)),$I506=INDEX('Ejemplo inventario'!$H$6:$H$305,MATCH($D506,'Ejemplo inventario'!$A$6:$A$305,0))),"Autorizado en la ficha","Otra persona")))))</f>
        <v/>
      </c>
      <c r="K506" s="11" t="n"/>
      <c r="L506" s="11" t="n"/>
      <c r="M506" s="11" t="n"/>
      <c r="N506" s="11" t="n"/>
      <c r="O506" s="14">
        <f>IF($D506="","",IF($J506="Bicicleta no registrada","Revisar: bicicleta sin ficha en el inventario",IF($G506="Salida no permitida","Revisar: intento de salida sin autorización (no salió)",IF($G506&lt;&gt;"Sale","",IF($J506="Propietario","",IF($J506="Autorizado en la ficha","Informativa: sale con un autorizado de la ficha",IF(OR($K506="Sí, por citófono o llamada",$K506="Sí, por escrito"),"Informativa: sale con otra persona, autorizada por el propietario",IF($J506="Sin documento","Revisar: sale sin documento y sin autorización","Revisar: sale con otra persona sin autorización del propietario"))))))))</f>
        <v/>
      </c>
      <c r="P506" s="14">
        <f>IF($O506="","",COUNTIF($O$7:$O506,"?*"))</f>
        <v/>
      </c>
    </row>
  </sheetData>
  <mergeCells count="3">
    <mergeCell ref="A1:P1"/>
    <mergeCell ref="A3:P3"/>
    <mergeCell ref="A2:P2"/>
  </mergeCells>
  <conditionalFormatting sqref="O7:O506">
    <cfRule type="expression" priority="1" dxfId="0">
      <formula>LEFT($O7,7)="Revisar"</formula>
    </cfRule>
    <cfRule type="expression" priority="2" dxfId="1">
      <formula>LEFT($O7,11)="Informativa"</formula>
    </cfRule>
  </conditionalFormatting>
  <dataValidations count="3">
    <dataValidation sqref="D7:D506" showDropDown="0" showInputMessage="0" showErrorMessage="0" allowBlank="1" errorTitle="Código sin ficha" error="Ese código no está en el inventario. Puedes continuar: el movimiento quedará como bicicleta no registrada." type="list" errorStyle="warning">
      <formula1>='Ejemplo inventario'!$A$6:$A$305</formula1>
    </dataValidation>
    <dataValidation sqref="G7:G506" showDropDown="0" showInputMessage="0" showErrorMessage="0" allowBlank="1" type="list">
      <formula1>=Listas!$C$4:$C$11</formula1>
    </dataValidation>
    <dataValidation sqref="K7:K506" showDropDown="0" showInputMessage="0" showErrorMessage="0" allowBlank="1" type="list">
      <formula1>=Listas!$D$4:$D$12</formula1>
    </dataValidation>
  </dataValidations>
  <pageMargins left="0.3" right="0.3" top="0.4" bottom="0.4" header="0.5" footer="0.5"/>
  <pageSetup orientation="landscape" paperSize="1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P20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1" customWidth="1" min="2" max="2"/>
    <col width="8" customWidth="1" min="3" max="3"/>
    <col width="9" customWidth="1" min="4" max="4"/>
    <col width="11" customWidth="1" min="5" max="5"/>
    <col width="18" customWidth="1" min="6" max="6"/>
    <col width="12" customWidth="1" min="7" max="7"/>
    <col width="22" customWidth="1" min="8" max="8"/>
    <col width="14" customWidth="1" min="9" max="9"/>
    <col width="18" customWidth="1" min="10" max="10"/>
    <col width="18" customWidth="1" min="11" max="11"/>
    <col width="24" customWidth="1" min="12" max="12"/>
    <col width="12" customWidth="1" min="13" max="13"/>
    <col width="38" customWidth="1" min="14" max="14"/>
    <col width="16" customWidth="1" min="15" max="15"/>
    <col width="30" customWidth="1" min="16" max="16"/>
  </cols>
  <sheetData>
    <row r="1" ht="26" customHeight="1">
      <c r="A1" s="1" t="inlineStr">
        <is>
          <t>Alertas del bicicletero (ejemplo ficticio)</t>
        </is>
      </c>
    </row>
    <row r="2" ht="44" customHeight="1">
      <c r="A2" s="7" t="inlineStr">
        <is>
          <t>Esta hoja la llenan fórmulas que leen el registro de movimientos: salidas con una persona distinta al propietario, intentos de salida no permitidos, bicicletas sin ficha y salidas sin documento. "Revisar" va en rojo. "Informativa" tenía autorización y queda para el control del supervisor. Solo se escriben las dos últimas columnas.</t>
        </is>
      </c>
    </row>
    <row r="3">
      <c r="A3" s="2" t="inlineStr">
        <is>
          <t>Formato de Tavelik · www.tavelik.com/blog/control-de-bicicletas-en-conjuntos · uso libre</t>
        </is>
      </c>
    </row>
    <row r="4" ht="20" customHeight="1">
      <c r="A4" s="8" t="inlineStr">
        <is>
          <t>Para revisar</t>
        </is>
      </c>
      <c r="C4" s="9">
        <f>COUNTIF('Ejemplo movimientos'!$O$7:$O$506,"Revisar*")</f>
        <v/>
      </c>
      <c r="D4" s="8" t="inlineStr">
        <is>
          <t>Informativas</t>
        </is>
      </c>
      <c r="F4" s="9">
        <f>COUNTIF('Ejemplo movimientos'!$O$7:$O$506,"Informativa*")</f>
        <v/>
      </c>
    </row>
    <row r="6" ht="42" customHeight="1">
      <c r="A6" s="10" t="inlineStr">
        <is>
          <t>N.° alerta</t>
        </is>
      </c>
      <c r="B6" s="10" t="inlineStr">
        <is>
          <t>Fecha</t>
        </is>
      </c>
      <c r="C6" s="10" t="inlineStr">
        <is>
          <t>Hora</t>
        </is>
      </c>
      <c r="D6" s="10" t="inlineStr">
        <is>
          <t>Código</t>
        </is>
      </c>
      <c r="E6" s="10" t="inlineStr">
        <is>
          <t>Torre / apto</t>
        </is>
      </c>
      <c r="F6" s="10" t="inlineStr">
        <is>
          <t>Propietario</t>
        </is>
      </c>
      <c r="G6" s="10" t="inlineStr">
        <is>
          <t>Movimiento</t>
        </is>
      </c>
      <c r="H6" s="10" t="inlineStr">
        <is>
          <t>Quién la lleva</t>
        </is>
      </c>
      <c r="I6" s="10" t="inlineStr">
        <is>
          <t>Documento</t>
        </is>
      </c>
      <c r="J6" s="10" t="inlineStr">
        <is>
          <t>Relación con la ficha</t>
        </is>
      </c>
      <c r="K6" s="10" t="inlineStr">
        <is>
          <t>Autorización</t>
        </is>
      </c>
      <c r="L6" s="10" t="inlineStr">
        <is>
          <t>Quién autorizó</t>
        </is>
      </c>
      <c r="M6" s="10" t="inlineStr">
        <is>
          <t>Guarda</t>
        </is>
      </c>
      <c r="N6" s="10" t="inlineStr">
        <is>
          <t>Alerta</t>
        </is>
      </c>
      <c r="O6" s="10" t="inlineStr">
        <is>
          <t>Revisado por</t>
        </is>
      </c>
      <c r="P6" s="10" t="inlineStr">
        <is>
          <t>Resultado de la revisión</t>
        </is>
      </c>
    </row>
    <row r="7" ht="18" customHeight="1">
      <c r="A7" s="14">
        <f>IF(ISNA(MATCH(ROW()-6,'Ejemplo movimientos'!$P$7:$P$506,0)),"",ROW()-6)</f>
        <v/>
      </c>
      <c r="B7" s="16">
        <f>IFERROR(INDEX('Ejemplo movimientos'!$B$7:$B$506,MATCH(ROW()-6,'Ejemplo movimientos'!$P$7:$P$506,0)),"")</f>
        <v/>
      </c>
      <c r="C7" s="17">
        <f>IFERROR(INDEX('Ejemplo movimientos'!$C$7:$C$506,MATCH(ROW()-6,'Ejemplo movimientos'!$P$7:$P$506,0)),"")</f>
        <v/>
      </c>
      <c r="D7" s="14">
        <f>IFERROR(INDEX('Ejemplo movimientos'!$D$7:$D$506,MATCH(ROW()-6,'Ejemplo movimientos'!$P$7:$P$506,0))&amp;"","")</f>
        <v/>
      </c>
      <c r="E7" s="14">
        <f>IFERROR(INDEX('Ejemplo movimientos'!$E$7:$E$506,MATCH(ROW()-6,'Ejemplo movimientos'!$P$7:$P$506,0))&amp;"","")</f>
        <v/>
      </c>
      <c r="F7" s="14">
        <f>IFERROR(INDEX('Ejemplo movimientos'!$F$7:$F$506,MATCH(ROW()-6,'Ejemplo movimientos'!$P$7:$P$506,0))&amp;"","")</f>
        <v/>
      </c>
      <c r="G7" s="14">
        <f>IFERROR(INDEX('Ejemplo movimientos'!$G$7:$G$506,MATCH(ROW()-6,'Ejemplo movimientos'!$P$7:$P$506,0))&amp;"","")</f>
        <v/>
      </c>
      <c r="H7" s="14">
        <f>IFERROR(INDEX('Ejemplo movimientos'!$H$7:$H$506,MATCH(ROW()-6,'Ejemplo movimientos'!$P$7:$P$506,0))&amp;"","")</f>
        <v/>
      </c>
      <c r="I7" s="14">
        <f>IFERROR(INDEX('Ejemplo movimientos'!$I$7:$I$506,MATCH(ROW()-6,'Ejemplo movimientos'!$P$7:$P$506,0))&amp;"","")</f>
        <v/>
      </c>
      <c r="J7" s="14">
        <f>IFERROR(INDEX('Ejemplo movimientos'!$J$7:$J$506,MATCH(ROW()-6,'Ejemplo movimientos'!$P$7:$P$506,0))&amp;"","")</f>
        <v/>
      </c>
      <c r="K7" s="14">
        <f>IFERROR(INDEX('Ejemplo movimientos'!$K$7:$K$506,MATCH(ROW()-6,'Ejemplo movimientos'!$P$7:$P$506,0))&amp;"","")</f>
        <v/>
      </c>
      <c r="L7" s="14">
        <f>IFERROR(INDEX('Ejemplo movimientos'!$L$7:$L$506,MATCH(ROW()-6,'Ejemplo movimientos'!$P$7:$P$506,0))&amp;"","")</f>
        <v/>
      </c>
      <c r="M7" s="14">
        <f>IFERROR(INDEX('Ejemplo movimientos'!$M$7:$M$506,MATCH(ROW()-6,'Ejemplo movimientos'!$P$7:$P$506,0))&amp;"","")</f>
        <v/>
      </c>
      <c r="N7" s="14">
        <f>IFERROR(INDEX('Ejemplo movimientos'!$O$7:$O$506,MATCH(ROW()-6,'Ejemplo movimientos'!$P$7:$P$506,0))&amp;"","")</f>
        <v/>
      </c>
      <c r="O7" s="11" t="n"/>
      <c r="P7" s="11" t="n"/>
    </row>
    <row r="8" ht="18" customHeight="1">
      <c r="A8" s="14">
        <f>IF(ISNA(MATCH(ROW()-6,'Ejemplo movimientos'!$P$7:$P$506,0)),"",ROW()-6)</f>
        <v/>
      </c>
      <c r="B8" s="16">
        <f>IFERROR(INDEX('Ejemplo movimientos'!$B$7:$B$506,MATCH(ROW()-6,'Ejemplo movimientos'!$P$7:$P$506,0)),"")</f>
        <v/>
      </c>
      <c r="C8" s="17">
        <f>IFERROR(INDEX('Ejemplo movimientos'!$C$7:$C$506,MATCH(ROW()-6,'Ejemplo movimientos'!$P$7:$P$506,0)),"")</f>
        <v/>
      </c>
      <c r="D8" s="14">
        <f>IFERROR(INDEX('Ejemplo movimientos'!$D$7:$D$506,MATCH(ROW()-6,'Ejemplo movimientos'!$P$7:$P$506,0))&amp;"","")</f>
        <v/>
      </c>
      <c r="E8" s="14">
        <f>IFERROR(INDEX('Ejemplo movimientos'!$E$7:$E$506,MATCH(ROW()-6,'Ejemplo movimientos'!$P$7:$P$506,0))&amp;"","")</f>
        <v/>
      </c>
      <c r="F8" s="14">
        <f>IFERROR(INDEX('Ejemplo movimientos'!$F$7:$F$506,MATCH(ROW()-6,'Ejemplo movimientos'!$P$7:$P$506,0))&amp;"","")</f>
        <v/>
      </c>
      <c r="G8" s="14">
        <f>IFERROR(INDEX('Ejemplo movimientos'!$G$7:$G$506,MATCH(ROW()-6,'Ejemplo movimientos'!$P$7:$P$506,0))&amp;"","")</f>
        <v/>
      </c>
      <c r="H8" s="14">
        <f>IFERROR(INDEX('Ejemplo movimientos'!$H$7:$H$506,MATCH(ROW()-6,'Ejemplo movimientos'!$P$7:$P$506,0))&amp;"","")</f>
        <v/>
      </c>
      <c r="I8" s="14">
        <f>IFERROR(INDEX('Ejemplo movimientos'!$I$7:$I$506,MATCH(ROW()-6,'Ejemplo movimientos'!$P$7:$P$506,0))&amp;"","")</f>
        <v/>
      </c>
      <c r="J8" s="14">
        <f>IFERROR(INDEX('Ejemplo movimientos'!$J$7:$J$506,MATCH(ROW()-6,'Ejemplo movimientos'!$P$7:$P$506,0))&amp;"","")</f>
        <v/>
      </c>
      <c r="K8" s="14">
        <f>IFERROR(INDEX('Ejemplo movimientos'!$K$7:$K$506,MATCH(ROW()-6,'Ejemplo movimientos'!$P$7:$P$506,0))&amp;"","")</f>
        <v/>
      </c>
      <c r="L8" s="14">
        <f>IFERROR(INDEX('Ejemplo movimientos'!$L$7:$L$506,MATCH(ROW()-6,'Ejemplo movimientos'!$P$7:$P$506,0))&amp;"","")</f>
        <v/>
      </c>
      <c r="M8" s="14">
        <f>IFERROR(INDEX('Ejemplo movimientos'!$M$7:$M$506,MATCH(ROW()-6,'Ejemplo movimientos'!$P$7:$P$506,0))&amp;"","")</f>
        <v/>
      </c>
      <c r="N8" s="14">
        <f>IFERROR(INDEX('Ejemplo movimientos'!$O$7:$O$506,MATCH(ROW()-6,'Ejemplo movimientos'!$P$7:$P$506,0))&amp;"","")</f>
        <v/>
      </c>
      <c r="O8" s="11" t="n"/>
      <c r="P8" s="11" t="n"/>
    </row>
    <row r="9" ht="18" customHeight="1">
      <c r="A9" s="14">
        <f>IF(ISNA(MATCH(ROW()-6,'Ejemplo movimientos'!$P$7:$P$506,0)),"",ROW()-6)</f>
        <v/>
      </c>
      <c r="B9" s="16">
        <f>IFERROR(INDEX('Ejemplo movimientos'!$B$7:$B$506,MATCH(ROW()-6,'Ejemplo movimientos'!$P$7:$P$506,0)),"")</f>
        <v/>
      </c>
      <c r="C9" s="17">
        <f>IFERROR(INDEX('Ejemplo movimientos'!$C$7:$C$506,MATCH(ROW()-6,'Ejemplo movimientos'!$P$7:$P$506,0)),"")</f>
        <v/>
      </c>
      <c r="D9" s="14">
        <f>IFERROR(INDEX('Ejemplo movimientos'!$D$7:$D$506,MATCH(ROW()-6,'Ejemplo movimientos'!$P$7:$P$506,0))&amp;"","")</f>
        <v/>
      </c>
      <c r="E9" s="14">
        <f>IFERROR(INDEX('Ejemplo movimientos'!$E$7:$E$506,MATCH(ROW()-6,'Ejemplo movimientos'!$P$7:$P$506,0))&amp;"","")</f>
        <v/>
      </c>
      <c r="F9" s="14">
        <f>IFERROR(INDEX('Ejemplo movimientos'!$F$7:$F$506,MATCH(ROW()-6,'Ejemplo movimientos'!$P$7:$P$506,0))&amp;"","")</f>
        <v/>
      </c>
      <c r="G9" s="14">
        <f>IFERROR(INDEX('Ejemplo movimientos'!$G$7:$G$506,MATCH(ROW()-6,'Ejemplo movimientos'!$P$7:$P$506,0))&amp;"","")</f>
        <v/>
      </c>
      <c r="H9" s="14">
        <f>IFERROR(INDEX('Ejemplo movimientos'!$H$7:$H$506,MATCH(ROW()-6,'Ejemplo movimientos'!$P$7:$P$506,0))&amp;"","")</f>
        <v/>
      </c>
      <c r="I9" s="14">
        <f>IFERROR(INDEX('Ejemplo movimientos'!$I$7:$I$506,MATCH(ROW()-6,'Ejemplo movimientos'!$P$7:$P$506,0))&amp;"","")</f>
        <v/>
      </c>
      <c r="J9" s="14">
        <f>IFERROR(INDEX('Ejemplo movimientos'!$J$7:$J$506,MATCH(ROW()-6,'Ejemplo movimientos'!$P$7:$P$506,0))&amp;"","")</f>
        <v/>
      </c>
      <c r="K9" s="14">
        <f>IFERROR(INDEX('Ejemplo movimientos'!$K$7:$K$506,MATCH(ROW()-6,'Ejemplo movimientos'!$P$7:$P$506,0))&amp;"","")</f>
        <v/>
      </c>
      <c r="L9" s="14">
        <f>IFERROR(INDEX('Ejemplo movimientos'!$L$7:$L$506,MATCH(ROW()-6,'Ejemplo movimientos'!$P$7:$P$506,0))&amp;"","")</f>
        <v/>
      </c>
      <c r="M9" s="14">
        <f>IFERROR(INDEX('Ejemplo movimientos'!$M$7:$M$506,MATCH(ROW()-6,'Ejemplo movimientos'!$P$7:$P$506,0))&amp;"","")</f>
        <v/>
      </c>
      <c r="N9" s="14">
        <f>IFERROR(INDEX('Ejemplo movimientos'!$O$7:$O$506,MATCH(ROW()-6,'Ejemplo movimientos'!$P$7:$P$506,0))&amp;"","")</f>
        <v/>
      </c>
      <c r="O9" s="11" t="n"/>
      <c r="P9" s="11" t="n"/>
    </row>
    <row r="10" ht="18" customHeight="1">
      <c r="A10" s="14">
        <f>IF(ISNA(MATCH(ROW()-6,'Ejemplo movimientos'!$P$7:$P$506,0)),"",ROW()-6)</f>
        <v/>
      </c>
      <c r="B10" s="16">
        <f>IFERROR(INDEX('Ejemplo movimientos'!$B$7:$B$506,MATCH(ROW()-6,'Ejemplo movimientos'!$P$7:$P$506,0)),"")</f>
        <v/>
      </c>
      <c r="C10" s="17">
        <f>IFERROR(INDEX('Ejemplo movimientos'!$C$7:$C$506,MATCH(ROW()-6,'Ejemplo movimientos'!$P$7:$P$506,0)),"")</f>
        <v/>
      </c>
      <c r="D10" s="14">
        <f>IFERROR(INDEX('Ejemplo movimientos'!$D$7:$D$506,MATCH(ROW()-6,'Ejemplo movimientos'!$P$7:$P$506,0))&amp;"","")</f>
        <v/>
      </c>
      <c r="E10" s="14">
        <f>IFERROR(INDEX('Ejemplo movimientos'!$E$7:$E$506,MATCH(ROW()-6,'Ejemplo movimientos'!$P$7:$P$506,0))&amp;"","")</f>
        <v/>
      </c>
      <c r="F10" s="14">
        <f>IFERROR(INDEX('Ejemplo movimientos'!$F$7:$F$506,MATCH(ROW()-6,'Ejemplo movimientos'!$P$7:$P$506,0))&amp;"","")</f>
        <v/>
      </c>
      <c r="G10" s="14">
        <f>IFERROR(INDEX('Ejemplo movimientos'!$G$7:$G$506,MATCH(ROW()-6,'Ejemplo movimientos'!$P$7:$P$506,0))&amp;"","")</f>
        <v/>
      </c>
      <c r="H10" s="14">
        <f>IFERROR(INDEX('Ejemplo movimientos'!$H$7:$H$506,MATCH(ROW()-6,'Ejemplo movimientos'!$P$7:$P$506,0))&amp;"","")</f>
        <v/>
      </c>
      <c r="I10" s="14">
        <f>IFERROR(INDEX('Ejemplo movimientos'!$I$7:$I$506,MATCH(ROW()-6,'Ejemplo movimientos'!$P$7:$P$506,0))&amp;"","")</f>
        <v/>
      </c>
      <c r="J10" s="14">
        <f>IFERROR(INDEX('Ejemplo movimientos'!$J$7:$J$506,MATCH(ROW()-6,'Ejemplo movimientos'!$P$7:$P$506,0))&amp;"","")</f>
        <v/>
      </c>
      <c r="K10" s="14">
        <f>IFERROR(INDEX('Ejemplo movimientos'!$K$7:$K$506,MATCH(ROW()-6,'Ejemplo movimientos'!$P$7:$P$506,0))&amp;"","")</f>
        <v/>
      </c>
      <c r="L10" s="14">
        <f>IFERROR(INDEX('Ejemplo movimientos'!$L$7:$L$506,MATCH(ROW()-6,'Ejemplo movimientos'!$P$7:$P$506,0))&amp;"","")</f>
        <v/>
      </c>
      <c r="M10" s="14">
        <f>IFERROR(INDEX('Ejemplo movimientos'!$M$7:$M$506,MATCH(ROW()-6,'Ejemplo movimientos'!$P$7:$P$506,0))&amp;"","")</f>
        <v/>
      </c>
      <c r="N10" s="14">
        <f>IFERROR(INDEX('Ejemplo movimientos'!$O$7:$O$506,MATCH(ROW()-6,'Ejemplo movimientos'!$P$7:$P$506,0))&amp;"","")</f>
        <v/>
      </c>
      <c r="O10" s="11" t="n"/>
      <c r="P10" s="11" t="n"/>
    </row>
    <row r="11" ht="18" customHeight="1">
      <c r="A11" s="14">
        <f>IF(ISNA(MATCH(ROW()-6,'Ejemplo movimientos'!$P$7:$P$506,0)),"",ROW()-6)</f>
        <v/>
      </c>
      <c r="B11" s="16">
        <f>IFERROR(INDEX('Ejemplo movimientos'!$B$7:$B$506,MATCH(ROW()-6,'Ejemplo movimientos'!$P$7:$P$506,0)),"")</f>
        <v/>
      </c>
      <c r="C11" s="17">
        <f>IFERROR(INDEX('Ejemplo movimientos'!$C$7:$C$506,MATCH(ROW()-6,'Ejemplo movimientos'!$P$7:$P$506,0)),"")</f>
        <v/>
      </c>
      <c r="D11" s="14">
        <f>IFERROR(INDEX('Ejemplo movimientos'!$D$7:$D$506,MATCH(ROW()-6,'Ejemplo movimientos'!$P$7:$P$506,0))&amp;"","")</f>
        <v/>
      </c>
      <c r="E11" s="14">
        <f>IFERROR(INDEX('Ejemplo movimientos'!$E$7:$E$506,MATCH(ROW()-6,'Ejemplo movimientos'!$P$7:$P$506,0))&amp;"","")</f>
        <v/>
      </c>
      <c r="F11" s="14">
        <f>IFERROR(INDEX('Ejemplo movimientos'!$F$7:$F$506,MATCH(ROW()-6,'Ejemplo movimientos'!$P$7:$P$506,0))&amp;"","")</f>
        <v/>
      </c>
      <c r="G11" s="14">
        <f>IFERROR(INDEX('Ejemplo movimientos'!$G$7:$G$506,MATCH(ROW()-6,'Ejemplo movimientos'!$P$7:$P$506,0))&amp;"","")</f>
        <v/>
      </c>
      <c r="H11" s="14">
        <f>IFERROR(INDEX('Ejemplo movimientos'!$H$7:$H$506,MATCH(ROW()-6,'Ejemplo movimientos'!$P$7:$P$506,0))&amp;"","")</f>
        <v/>
      </c>
      <c r="I11" s="14">
        <f>IFERROR(INDEX('Ejemplo movimientos'!$I$7:$I$506,MATCH(ROW()-6,'Ejemplo movimientos'!$P$7:$P$506,0))&amp;"","")</f>
        <v/>
      </c>
      <c r="J11" s="14">
        <f>IFERROR(INDEX('Ejemplo movimientos'!$J$7:$J$506,MATCH(ROW()-6,'Ejemplo movimientos'!$P$7:$P$506,0))&amp;"","")</f>
        <v/>
      </c>
      <c r="K11" s="14">
        <f>IFERROR(INDEX('Ejemplo movimientos'!$K$7:$K$506,MATCH(ROW()-6,'Ejemplo movimientos'!$P$7:$P$506,0))&amp;"","")</f>
        <v/>
      </c>
      <c r="L11" s="14">
        <f>IFERROR(INDEX('Ejemplo movimientos'!$L$7:$L$506,MATCH(ROW()-6,'Ejemplo movimientos'!$P$7:$P$506,0))&amp;"","")</f>
        <v/>
      </c>
      <c r="M11" s="14">
        <f>IFERROR(INDEX('Ejemplo movimientos'!$M$7:$M$506,MATCH(ROW()-6,'Ejemplo movimientos'!$P$7:$P$506,0))&amp;"","")</f>
        <v/>
      </c>
      <c r="N11" s="14">
        <f>IFERROR(INDEX('Ejemplo movimientos'!$O$7:$O$506,MATCH(ROW()-6,'Ejemplo movimientos'!$P$7:$P$506,0))&amp;"","")</f>
        <v/>
      </c>
      <c r="O11" s="11" t="n"/>
      <c r="P11" s="11" t="n"/>
    </row>
    <row r="12" ht="18" customHeight="1">
      <c r="A12" s="14">
        <f>IF(ISNA(MATCH(ROW()-6,'Ejemplo movimientos'!$P$7:$P$506,0)),"",ROW()-6)</f>
        <v/>
      </c>
      <c r="B12" s="16">
        <f>IFERROR(INDEX('Ejemplo movimientos'!$B$7:$B$506,MATCH(ROW()-6,'Ejemplo movimientos'!$P$7:$P$506,0)),"")</f>
        <v/>
      </c>
      <c r="C12" s="17">
        <f>IFERROR(INDEX('Ejemplo movimientos'!$C$7:$C$506,MATCH(ROW()-6,'Ejemplo movimientos'!$P$7:$P$506,0)),"")</f>
        <v/>
      </c>
      <c r="D12" s="14">
        <f>IFERROR(INDEX('Ejemplo movimientos'!$D$7:$D$506,MATCH(ROW()-6,'Ejemplo movimientos'!$P$7:$P$506,0))&amp;"","")</f>
        <v/>
      </c>
      <c r="E12" s="14">
        <f>IFERROR(INDEX('Ejemplo movimientos'!$E$7:$E$506,MATCH(ROW()-6,'Ejemplo movimientos'!$P$7:$P$506,0))&amp;"","")</f>
        <v/>
      </c>
      <c r="F12" s="14">
        <f>IFERROR(INDEX('Ejemplo movimientos'!$F$7:$F$506,MATCH(ROW()-6,'Ejemplo movimientos'!$P$7:$P$506,0))&amp;"","")</f>
        <v/>
      </c>
      <c r="G12" s="14">
        <f>IFERROR(INDEX('Ejemplo movimientos'!$G$7:$G$506,MATCH(ROW()-6,'Ejemplo movimientos'!$P$7:$P$506,0))&amp;"","")</f>
        <v/>
      </c>
      <c r="H12" s="14">
        <f>IFERROR(INDEX('Ejemplo movimientos'!$H$7:$H$506,MATCH(ROW()-6,'Ejemplo movimientos'!$P$7:$P$506,0))&amp;"","")</f>
        <v/>
      </c>
      <c r="I12" s="14">
        <f>IFERROR(INDEX('Ejemplo movimientos'!$I$7:$I$506,MATCH(ROW()-6,'Ejemplo movimientos'!$P$7:$P$506,0))&amp;"","")</f>
        <v/>
      </c>
      <c r="J12" s="14">
        <f>IFERROR(INDEX('Ejemplo movimientos'!$J$7:$J$506,MATCH(ROW()-6,'Ejemplo movimientos'!$P$7:$P$506,0))&amp;"","")</f>
        <v/>
      </c>
      <c r="K12" s="14">
        <f>IFERROR(INDEX('Ejemplo movimientos'!$K$7:$K$506,MATCH(ROW()-6,'Ejemplo movimientos'!$P$7:$P$506,0))&amp;"","")</f>
        <v/>
      </c>
      <c r="L12" s="14">
        <f>IFERROR(INDEX('Ejemplo movimientos'!$L$7:$L$506,MATCH(ROW()-6,'Ejemplo movimientos'!$P$7:$P$506,0))&amp;"","")</f>
        <v/>
      </c>
      <c r="M12" s="14">
        <f>IFERROR(INDEX('Ejemplo movimientos'!$M$7:$M$506,MATCH(ROW()-6,'Ejemplo movimientos'!$P$7:$P$506,0))&amp;"","")</f>
        <v/>
      </c>
      <c r="N12" s="14">
        <f>IFERROR(INDEX('Ejemplo movimientos'!$O$7:$O$506,MATCH(ROW()-6,'Ejemplo movimientos'!$P$7:$P$506,0))&amp;"","")</f>
        <v/>
      </c>
      <c r="O12" s="11" t="n"/>
      <c r="P12" s="11" t="n"/>
    </row>
    <row r="13" ht="18" customHeight="1">
      <c r="A13" s="14">
        <f>IF(ISNA(MATCH(ROW()-6,'Ejemplo movimientos'!$P$7:$P$506,0)),"",ROW()-6)</f>
        <v/>
      </c>
      <c r="B13" s="16">
        <f>IFERROR(INDEX('Ejemplo movimientos'!$B$7:$B$506,MATCH(ROW()-6,'Ejemplo movimientos'!$P$7:$P$506,0)),"")</f>
        <v/>
      </c>
      <c r="C13" s="17">
        <f>IFERROR(INDEX('Ejemplo movimientos'!$C$7:$C$506,MATCH(ROW()-6,'Ejemplo movimientos'!$P$7:$P$506,0)),"")</f>
        <v/>
      </c>
      <c r="D13" s="14">
        <f>IFERROR(INDEX('Ejemplo movimientos'!$D$7:$D$506,MATCH(ROW()-6,'Ejemplo movimientos'!$P$7:$P$506,0))&amp;"","")</f>
        <v/>
      </c>
      <c r="E13" s="14">
        <f>IFERROR(INDEX('Ejemplo movimientos'!$E$7:$E$506,MATCH(ROW()-6,'Ejemplo movimientos'!$P$7:$P$506,0))&amp;"","")</f>
        <v/>
      </c>
      <c r="F13" s="14">
        <f>IFERROR(INDEX('Ejemplo movimientos'!$F$7:$F$506,MATCH(ROW()-6,'Ejemplo movimientos'!$P$7:$P$506,0))&amp;"","")</f>
        <v/>
      </c>
      <c r="G13" s="14">
        <f>IFERROR(INDEX('Ejemplo movimientos'!$G$7:$G$506,MATCH(ROW()-6,'Ejemplo movimientos'!$P$7:$P$506,0))&amp;"","")</f>
        <v/>
      </c>
      <c r="H13" s="14">
        <f>IFERROR(INDEX('Ejemplo movimientos'!$H$7:$H$506,MATCH(ROW()-6,'Ejemplo movimientos'!$P$7:$P$506,0))&amp;"","")</f>
        <v/>
      </c>
      <c r="I13" s="14">
        <f>IFERROR(INDEX('Ejemplo movimientos'!$I$7:$I$506,MATCH(ROW()-6,'Ejemplo movimientos'!$P$7:$P$506,0))&amp;"","")</f>
        <v/>
      </c>
      <c r="J13" s="14">
        <f>IFERROR(INDEX('Ejemplo movimientos'!$J$7:$J$506,MATCH(ROW()-6,'Ejemplo movimientos'!$P$7:$P$506,0))&amp;"","")</f>
        <v/>
      </c>
      <c r="K13" s="14">
        <f>IFERROR(INDEX('Ejemplo movimientos'!$K$7:$K$506,MATCH(ROW()-6,'Ejemplo movimientos'!$P$7:$P$506,0))&amp;"","")</f>
        <v/>
      </c>
      <c r="L13" s="14">
        <f>IFERROR(INDEX('Ejemplo movimientos'!$L$7:$L$506,MATCH(ROW()-6,'Ejemplo movimientos'!$P$7:$P$506,0))&amp;"","")</f>
        <v/>
      </c>
      <c r="M13" s="14">
        <f>IFERROR(INDEX('Ejemplo movimientos'!$M$7:$M$506,MATCH(ROW()-6,'Ejemplo movimientos'!$P$7:$P$506,0))&amp;"","")</f>
        <v/>
      </c>
      <c r="N13" s="14">
        <f>IFERROR(INDEX('Ejemplo movimientos'!$O$7:$O$506,MATCH(ROW()-6,'Ejemplo movimientos'!$P$7:$P$506,0))&amp;"","")</f>
        <v/>
      </c>
      <c r="O13" s="11" t="n"/>
      <c r="P13" s="11" t="n"/>
    </row>
    <row r="14" ht="18" customHeight="1">
      <c r="A14" s="14">
        <f>IF(ISNA(MATCH(ROW()-6,'Ejemplo movimientos'!$P$7:$P$506,0)),"",ROW()-6)</f>
        <v/>
      </c>
      <c r="B14" s="16">
        <f>IFERROR(INDEX('Ejemplo movimientos'!$B$7:$B$506,MATCH(ROW()-6,'Ejemplo movimientos'!$P$7:$P$506,0)),"")</f>
        <v/>
      </c>
      <c r="C14" s="17">
        <f>IFERROR(INDEX('Ejemplo movimientos'!$C$7:$C$506,MATCH(ROW()-6,'Ejemplo movimientos'!$P$7:$P$506,0)),"")</f>
        <v/>
      </c>
      <c r="D14" s="14">
        <f>IFERROR(INDEX('Ejemplo movimientos'!$D$7:$D$506,MATCH(ROW()-6,'Ejemplo movimientos'!$P$7:$P$506,0))&amp;"","")</f>
        <v/>
      </c>
      <c r="E14" s="14">
        <f>IFERROR(INDEX('Ejemplo movimientos'!$E$7:$E$506,MATCH(ROW()-6,'Ejemplo movimientos'!$P$7:$P$506,0))&amp;"","")</f>
        <v/>
      </c>
      <c r="F14" s="14">
        <f>IFERROR(INDEX('Ejemplo movimientos'!$F$7:$F$506,MATCH(ROW()-6,'Ejemplo movimientos'!$P$7:$P$506,0))&amp;"","")</f>
        <v/>
      </c>
      <c r="G14" s="14">
        <f>IFERROR(INDEX('Ejemplo movimientos'!$G$7:$G$506,MATCH(ROW()-6,'Ejemplo movimientos'!$P$7:$P$506,0))&amp;"","")</f>
        <v/>
      </c>
      <c r="H14" s="14">
        <f>IFERROR(INDEX('Ejemplo movimientos'!$H$7:$H$506,MATCH(ROW()-6,'Ejemplo movimientos'!$P$7:$P$506,0))&amp;"","")</f>
        <v/>
      </c>
      <c r="I14" s="14">
        <f>IFERROR(INDEX('Ejemplo movimientos'!$I$7:$I$506,MATCH(ROW()-6,'Ejemplo movimientos'!$P$7:$P$506,0))&amp;"","")</f>
        <v/>
      </c>
      <c r="J14" s="14">
        <f>IFERROR(INDEX('Ejemplo movimientos'!$J$7:$J$506,MATCH(ROW()-6,'Ejemplo movimientos'!$P$7:$P$506,0))&amp;"","")</f>
        <v/>
      </c>
      <c r="K14" s="14">
        <f>IFERROR(INDEX('Ejemplo movimientos'!$K$7:$K$506,MATCH(ROW()-6,'Ejemplo movimientos'!$P$7:$P$506,0))&amp;"","")</f>
        <v/>
      </c>
      <c r="L14" s="14">
        <f>IFERROR(INDEX('Ejemplo movimientos'!$L$7:$L$506,MATCH(ROW()-6,'Ejemplo movimientos'!$P$7:$P$506,0))&amp;"","")</f>
        <v/>
      </c>
      <c r="M14" s="14">
        <f>IFERROR(INDEX('Ejemplo movimientos'!$M$7:$M$506,MATCH(ROW()-6,'Ejemplo movimientos'!$P$7:$P$506,0))&amp;"","")</f>
        <v/>
      </c>
      <c r="N14" s="14">
        <f>IFERROR(INDEX('Ejemplo movimientos'!$O$7:$O$506,MATCH(ROW()-6,'Ejemplo movimientos'!$P$7:$P$506,0))&amp;"","")</f>
        <v/>
      </c>
      <c r="O14" s="11" t="n"/>
      <c r="P14" s="11" t="n"/>
    </row>
    <row r="15" ht="18" customHeight="1">
      <c r="A15" s="14">
        <f>IF(ISNA(MATCH(ROW()-6,'Ejemplo movimientos'!$P$7:$P$506,0)),"",ROW()-6)</f>
        <v/>
      </c>
      <c r="B15" s="16">
        <f>IFERROR(INDEX('Ejemplo movimientos'!$B$7:$B$506,MATCH(ROW()-6,'Ejemplo movimientos'!$P$7:$P$506,0)),"")</f>
        <v/>
      </c>
      <c r="C15" s="17">
        <f>IFERROR(INDEX('Ejemplo movimientos'!$C$7:$C$506,MATCH(ROW()-6,'Ejemplo movimientos'!$P$7:$P$506,0)),"")</f>
        <v/>
      </c>
      <c r="D15" s="14">
        <f>IFERROR(INDEX('Ejemplo movimientos'!$D$7:$D$506,MATCH(ROW()-6,'Ejemplo movimientos'!$P$7:$P$506,0))&amp;"","")</f>
        <v/>
      </c>
      <c r="E15" s="14">
        <f>IFERROR(INDEX('Ejemplo movimientos'!$E$7:$E$506,MATCH(ROW()-6,'Ejemplo movimientos'!$P$7:$P$506,0))&amp;"","")</f>
        <v/>
      </c>
      <c r="F15" s="14">
        <f>IFERROR(INDEX('Ejemplo movimientos'!$F$7:$F$506,MATCH(ROW()-6,'Ejemplo movimientos'!$P$7:$P$506,0))&amp;"","")</f>
        <v/>
      </c>
      <c r="G15" s="14">
        <f>IFERROR(INDEX('Ejemplo movimientos'!$G$7:$G$506,MATCH(ROW()-6,'Ejemplo movimientos'!$P$7:$P$506,0))&amp;"","")</f>
        <v/>
      </c>
      <c r="H15" s="14">
        <f>IFERROR(INDEX('Ejemplo movimientos'!$H$7:$H$506,MATCH(ROW()-6,'Ejemplo movimientos'!$P$7:$P$506,0))&amp;"","")</f>
        <v/>
      </c>
      <c r="I15" s="14">
        <f>IFERROR(INDEX('Ejemplo movimientos'!$I$7:$I$506,MATCH(ROW()-6,'Ejemplo movimientos'!$P$7:$P$506,0))&amp;"","")</f>
        <v/>
      </c>
      <c r="J15" s="14">
        <f>IFERROR(INDEX('Ejemplo movimientos'!$J$7:$J$506,MATCH(ROW()-6,'Ejemplo movimientos'!$P$7:$P$506,0))&amp;"","")</f>
        <v/>
      </c>
      <c r="K15" s="14">
        <f>IFERROR(INDEX('Ejemplo movimientos'!$K$7:$K$506,MATCH(ROW()-6,'Ejemplo movimientos'!$P$7:$P$506,0))&amp;"","")</f>
        <v/>
      </c>
      <c r="L15" s="14">
        <f>IFERROR(INDEX('Ejemplo movimientos'!$L$7:$L$506,MATCH(ROW()-6,'Ejemplo movimientos'!$P$7:$P$506,0))&amp;"","")</f>
        <v/>
      </c>
      <c r="M15" s="14">
        <f>IFERROR(INDEX('Ejemplo movimientos'!$M$7:$M$506,MATCH(ROW()-6,'Ejemplo movimientos'!$P$7:$P$506,0))&amp;"","")</f>
        <v/>
      </c>
      <c r="N15" s="14">
        <f>IFERROR(INDEX('Ejemplo movimientos'!$O$7:$O$506,MATCH(ROW()-6,'Ejemplo movimientos'!$P$7:$P$506,0))&amp;"","")</f>
        <v/>
      </c>
      <c r="O15" s="11" t="n"/>
      <c r="P15" s="11" t="n"/>
    </row>
    <row r="16" ht="18" customHeight="1">
      <c r="A16" s="14">
        <f>IF(ISNA(MATCH(ROW()-6,'Ejemplo movimientos'!$P$7:$P$506,0)),"",ROW()-6)</f>
        <v/>
      </c>
      <c r="B16" s="16">
        <f>IFERROR(INDEX('Ejemplo movimientos'!$B$7:$B$506,MATCH(ROW()-6,'Ejemplo movimientos'!$P$7:$P$506,0)),"")</f>
        <v/>
      </c>
      <c r="C16" s="17">
        <f>IFERROR(INDEX('Ejemplo movimientos'!$C$7:$C$506,MATCH(ROW()-6,'Ejemplo movimientos'!$P$7:$P$506,0)),"")</f>
        <v/>
      </c>
      <c r="D16" s="14">
        <f>IFERROR(INDEX('Ejemplo movimientos'!$D$7:$D$506,MATCH(ROW()-6,'Ejemplo movimientos'!$P$7:$P$506,0))&amp;"","")</f>
        <v/>
      </c>
      <c r="E16" s="14">
        <f>IFERROR(INDEX('Ejemplo movimientos'!$E$7:$E$506,MATCH(ROW()-6,'Ejemplo movimientos'!$P$7:$P$506,0))&amp;"","")</f>
        <v/>
      </c>
      <c r="F16" s="14">
        <f>IFERROR(INDEX('Ejemplo movimientos'!$F$7:$F$506,MATCH(ROW()-6,'Ejemplo movimientos'!$P$7:$P$506,0))&amp;"","")</f>
        <v/>
      </c>
      <c r="G16" s="14">
        <f>IFERROR(INDEX('Ejemplo movimientos'!$G$7:$G$506,MATCH(ROW()-6,'Ejemplo movimientos'!$P$7:$P$506,0))&amp;"","")</f>
        <v/>
      </c>
      <c r="H16" s="14">
        <f>IFERROR(INDEX('Ejemplo movimientos'!$H$7:$H$506,MATCH(ROW()-6,'Ejemplo movimientos'!$P$7:$P$506,0))&amp;"","")</f>
        <v/>
      </c>
      <c r="I16" s="14">
        <f>IFERROR(INDEX('Ejemplo movimientos'!$I$7:$I$506,MATCH(ROW()-6,'Ejemplo movimientos'!$P$7:$P$506,0))&amp;"","")</f>
        <v/>
      </c>
      <c r="J16" s="14">
        <f>IFERROR(INDEX('Ejemplo movimientos'!$J$7:$J$506,MATCH(ROW()-6,'Ejemplo movimientos'!$P$7:$P$506,0))&amp;"","")</f>
        <v/>
      </c>
      <c r="K16" s="14">
        <f>IFERROR(INDEX('Ejemplo movimientos'!$K$7:$K$506,MATCH(ROW()-6,'Ejemplo movimientos'!$P$7:$P$506,0))&amp;"","")</f>
        <v/>
      </c>
      <c r="L16" s="14">
        <f>IFERROR(INDEX('Ejemplo movimientos'!$L$7:$L$506,MATCH(ROW()-6,'Ejemplo movimientos'!$P$7:$P$506,0))&amp;"","")</f>
        <v/>
      </c>
      <c r="M16" s="14">
        <f>IFERROR(INDEX('Ejemplo movimientos'!$M$7:$M$506,MATCH(ROW()-6,'Ejemplo movimientos'!$P$7:$P$506,0))&amp;"","")</f>
        <v/>
      </c>
      <c r="N16" s="14">
        <f>IFERROR(INDEX('Ejemplo movimientos'!$O$7:$O$506,MATCH(ROW()-6,'Ejemplo movimientos'!$P$7:$P$506,0))&amp;"","")</f>
        <v/>
      </c>
      <c r="O16" s="11" t="n"/>
      <c r="P16" s="11" t="n"/>
    </row>
    <row r="17" ht="18" customHeight="1">
      <c r="A17" s="14">
        <f>IF(ISNA(MATCH(ROW()-6,'Ejemplo movimientos'!$P$7:$P$506,0)),"",ROW()-6)</f>
        <v/>
      </c>
      <c r="B17" s="16">
        <f>IFERROR(INDEX('Ejemplo movimientos'!$B$7:$B$506,MATCH(ROW()-6,'Ejemplo movimientos'!$P$7:$P$506,0)),"")</f>
        <v/>
      </c>
      <c r="C17" s="17">
        <f>IFERROR(INDEX('Ejemplo movimientos'!$C$7:$C$506,MATCH(ROW()-6,'Ejemplo movimientos'!$P$7:$P$506,0)),"")</f>
        <v/>
      </c>
      <c r="D17" s="14">
        <f>IFERROR(INDEX('Ejemplo movimientos'!$D$7:$D$506,MATCH(ROW()-6,'Ejemplo movimientos'!$P$7:$P$506,0))&amp;"","")</f>
        <v/>
      </c>
      <c r="E17" s="14">
        <f>IFERROR(INDEX('Ejemplo movimientos'!$E$7:$E$506,MATCH(ROW()-6,'Ejemplo movimientos'!$P$7:$P$506,0))&amp;"","")</f>
        <v/>
      </c>
      <c r="F17" s="14">
        <f>IFERROR(INDEX('Ejemplo movimientos'!$F$7:$F$506,MATCH(ROW()-6,'Ejemplo movimientos'!$P$7:$P$506,0))&amp;"","")</f>
        <v/>
      </c>
      <c r="G17" s="14">
        <f>IFERROR(INDEX('Ejemplo movimientos'!$G$7:$G$506,MATCH(ROW()-6,'Ejemplo movimientos'!$P$7:$P$506,0))&amp;"","")</f>
        <v/>
      </c>
      <c r="H17" s="14">
        <f>IFERROR(INDEX('Ejemplo movimientos'!$H$7:$H$506,MATCH(ROW()-6,'Ejemplo movimientos'!$P$7:$P$506,0))&amp;"","")</f>
        <v/>
      </c>
      <c r="I17" s="14">
        <f>IFERROR(INDEX('Ejemplo movimientos'!$I$7:$I$506,MATCH(ROW()-6,'Ejemplo movimientos'!$P$7:$P$506,0))&amp;"","")</f>
        <v/>
      </c>
      <c r="J17" s="14">
        <f>IFERROR(INDEX('Ejemplo movimientos'!$J$7:$J$506,MATCH(ROW()-6,'Ejemplo movimientos'!$P$7:$P$506,0))&amp;"","")</f>
        <v/>
      </c>
      <c r="K17" s="14">
        <f>IFERROR(INDEX('Ejemplo movimientos'!$K$7:$K$506,MATCH(ROW()-6,'Ejemplo movimientos'!$P$7:$P$506,0))&amp;"","")</f>
        <v/>
      </c>
      <c r="L17" s="14">
        <f>IFERROR(INDEX('Ejemplo movimientos'!$L$7:$L$506,MATCH(ROW()-6,'Ejemplo movimientos'!$P$7:$P$506,0))&amp;"","")</f>
        <v/>
      </c>
      <c r="M17" s="14">
        <f>IFERROR(INDEX('Ejemplo movimientos'!$M$7:$M$506,MATCH(ROW()-6,'Ejemplo movimientos'!$P$7:$P$506,0))&amp;"","")</f>
        <v/>
      </c>
      <c r="N17" s="14">
        <f>IFERROR(INDEX('Ejemplo movimientos'!$O$7:$O$506,MATCH(ROW()-6,'Ejemplo movimientos'!$P$7:$P$506,0))&amp;"","")</f>
        <v/>
      </c>
      <c r="O17" s="11" t="n"/>
      <c r="P17" s="11" t="n"/>
    </row>
    <row r="18" ht="18" customHeight="1">
      <c r="A18" s="14">
        <f>IF(ISNA(MATCH(ROW()-6,'Ejemplo movimientos'!$P$7:$P$506,0)),"",ROW()-6)</f>
        <v/>
      </c>
      <c r="B18" s="16">
        <f>IFERROR(INDEX('Ejemplo movimientos'!$B$7:$B$506,MATCH(ROW()-6,'Ejemplo movimientos'!$P$7:$P$506,0)),"")</f>
        <v/>
      </c>
      <c r="C18" s="17">
        <f>IFERROR(INDEX('Ejemplo movimientos'!$C$7:$C$506,MATCH(ROW()-6,'Ejemplo movimientos'!$P$7:$P$506,0)),"")</f>
        <v/>
      </c>
      <c r="D18" s="14">
        <f>IFERROR(INDEX('Ejemplo movimientos'!$D$7:$D$506,MATCH(ROW()-6,'Ejemplo movimientos'!$P$7:$P$506,0))&amp;"","")</f>
        <v/>
      </c>
      <c r="E18" s="14">
        <f>IFERROR(INDEX('Ejemplo movimientos'!$E$7:$E$506,MATCH(ROW()-6,'Ejemplo movimientos'!$P$7:$P$506,0))&amp;"","")</f>
        <v/>
      </c>
      <c r="F18" s="14">
        <f>IFERROR(INDEX('Ejemplo movimientos'!$F$7:$F$506,MATCH(ROW()-6,'Ejemplo movimientos'!$P$7:$P$506,0))&amp;"","")</f>
        <v/>
      </c>
      <c r="G18" s="14">
        <f>IFERROR(INDEX('Ejemplo movimientos'!$G$7:$G$506,MATCH(ROW()-6,'Ejemplo movimientos'!$P$7:$P$506,0))&amp;"","")</f>
        <v/>
      </c>
      <c r="H18" s="14">
        <f>IFERROR(INDEX('Ejemplo movimientos'!$H$7:$H$506,MATCH(ROW()-6,'Ejemplo movimientos'!$P$7:$P$506,0))&amp;"","")</f>
        <v/>
      </c>
      <c r="I18" s="14">
        <f>IFERROR(INDEX('Ejemplo movimientos'!$I$7:$I$506,MATCH(ROW()-6,'Ejemplo movimientos'!$P$7:$P$506,0))&amp;"","")</f>
        <v/>
      </c>
      <c r="J18" s="14">
        <f>IFERROR(INDEX('Ejemplo movimientos'!$J$7:$J$506,MATCH(ROW()-6,'Ejemplo movimientos'!$P$7:$P$506,0))&amp;"","")</f>
        <v/>
      </c>
      <c r="K18" s="14">
        <f>IFERROR(INDEX('Ejemplo movimientos'!$K$7:$K$506,MATCH(ROW()-6,'Ejemplo movimientos'!$P$7:$P$506,0))&amp;"","")</f>
        <v/>
      </c>
      <c r="L18" s="14">
        <f>IFERROR(INDEX('Ejemplo movimientos'!$L$7:$L$506,MATCH(ROW()-6,'Ejemplo movimientos'!$P$7:$P$506,0))&amp;"","")</f>
        <v/>
      </c>
      <c r="M18" s="14">
        <f>IFERROR(INDEX('Ejemplo movimientos'!$M$7:$M$506,MATCH(ROW()-6,'Ejemplo movimientos'!$P$7:$P$506,0))&amp;"","")</f>
        <v/>
      </c>
      <c r="N18" s="14">
        <f>IFERROR(INDEX('Ejemplo movimientos'!$O$7:$O$506,MATCH(ROW()-6,'Ejemplo movimientos'!$P$7:$P$506,0))&amp;"","")</f>
        <v/>
      </c>
      <c r="O18" s="11" t="n"/>
      <c r="P18" s="11" t="n"/>
    </row>
    <row r="19" ht="18" customHeight="1">
      <c r="A19" s="14">
        <f>IF(ISNA(MATCH(ROW()-6,'Ejemplo movimientos'!$P$7:$P$506,0)),"",ROW()-6)</f>
        <v/>
      </c>
      <c r="B19" s="16">
        <f>IFERROR(INDEX('Ejemplo movimientos'!$B$7:$B$506,MATCH(ROW()-6,'Ejemplo movimientos'!$P$7:$P$506,0)),"")</f>
        <v/>
      </c>
      <c r="C19" s="17">
        <f>IFERROR(INDEX('Ejemplo movimientos'!$C$7:$C$506,MATCH(ROW()-6,'Ejemplo movimientos'!$P$7:$P$506,0)),"")</f>
        <v/>
      </c>
      <c r="D19" s="14">
        <f>IFERROR(INDEX('Ejemplo movimientos'!$D$7:$D$506,MATCH(ROW()-6,'Ejemplo movimientos'!$P$7:$P$506,0))&amp;"","")</f>
        <v/>
      </c>
      <c r="E19" s="14">
        <f>IFERROR(INDEX('Ejemplo movimientos'!$E$7:$E$506,MATCH(ROW()-6,'Ejemplo movimientos'!$P$7:$P$506,0))&amp;"","")</f>
        <v/>
      </c>
      <c r="F19" s="14">
        <f>IFERROR(INDEX('Ejemplo movimientos'!$F$7:$F$506,MATCH(ROW()-6,'Ejemplo movimientos'!$P$7:$P$506,0))&amp;"","")</f>
        <v/>
      </c>
      <c r="G19" s="14">
        <f>IFERROR(INDEX('Ejemplo movimientos'!$G$7:$G$506,MATCH(ROW()-6,'Ejemplo movimientos'!$P$7:$P$506,0))&amp;"","")</f>
        <v/>
      </c>
      <c r="H19" s="14">
        <f>IFERROR(INDEX('Ejemplo movimientos'!$H$7:$H$506,MATCH(ROW()-6,'Ejemplo movimientos'!$P$7:$P$506,0))&amp;"","")</f>
        <v/>
      </c>
      <c r="I19" s="14">
        <f>IFERROR(INDEX('Ejemplo movimientos'!$I$7:$I$506,MATCH(ROW()-6,'Ejemplo movimientos'!$P$7:$P$506,0))&amp;"","")</f>
        <v/>
      </c>
      <c r="J19" s="14">
        <f>IFERROR(INDEX('Ejemplo movimientos'!$J$7:$J$506,MATCH(ROW()-6,'Ejemplo movimientos'!$P$7:$P$506,0))&amp;"","")</f>
        <v/>
      </c>
      <c r="K19" s="14">
        <f>IFERROR(INDEX('Ejemplo movimientos'!$K$7:$K$506,MATCH(ROW()-6,'Ejemplo movimientos'!$P$7:$P$506,0))&amp;"","")</f>
        <v/>
      </c>
      <c r="L19" s="14">
        <f>IFERROR(INDEX('Ejemplo movimientos'!$L$7:$L$506,MATCH(ROW()-6,'Ejemplo movimientos'!$P$7:$P$506,0))&amp;"","")</f>
        <v/>
      </c>
      <c r="M19" s="14">
        <f>IFERROR(INDEX('Ejemplo movimientos'!$M$7:$M$506,MATCH(ROW()-6,'Ejemplo movimientos'!$P$7:$P$506,0))&amp;"","")</f>
        <v/>
      </c>
      <c r="N19" s="14">
        <f>IFERROR(INDEX('Ejemplo movimientos'!$O$7:$O$506,MATCH(ROW()-6,'Ejemplo movimientos'!$P$7:$P$506,0))&amp;"","")</f>
        <v/>
      </c>
      <c r="O19" s="11" t="n"/>
      <c r="P19" s="11" t="n"/>
    </row>
    <row r="20" ht="18" customHeight="1">
      <c r="A20" s="14">
        <f>IF(ISNA(MATCH(ROW()-6,'Ejemplo movimientos'!$P$7:$P$506,0)),"",ROW()-6)</f>
        <v/>
      </c>
      <c r="B20" s="16">
        <f>IFERROR(INDEX('Ejemplo movimientos'!$B$7:$B$506,MATCH(ROW()-6,'Ejemplo movimientos'!$P$7:$P$506,0)),"")</f>
        <v/>
      </c>
      <c r="C20" s="17">
        <f>IFERROR(INDEX('Ejemplo movimientos'!$C$7:$C$506,MATCH(ROW()-6,'Ejemplo movimientos'!$P$7:$P$506,0)),"")</f>
        <v/>
      </c>
      <c r="D20" s="14">
        <f>IFERROR(INDEX('Ejemplo movimientos'!$D$7:$D$506,MATCH(ROW()-6,'Ejemplo movimientos'!$P$7:$P$506,0))&amp;"","")</f>
        <v/>
      </c>
      <c r="E20" s="14">
        <f>IFERROR(INDEX('Ejemplo movimientos'!$E$7:$E$506,MATCH(ROW()-6,'Ejemplo movimientos'!$P$7:$P$506,0))&amp;"","")</f>
        <v/>
      </c>
      <c r="F20" s="14">
        <f>IFERROR(INDEX('Ejemplo movimientos'!$F$7:$F$506,MATCH(ROW()-6,'Ejemplo movimientos'!$P$7:$P$506,0))&amp;"","")</f>
        <v/>
      </c>
      <c r="G20" s="14">
        <f>IFERROR(INDEX('Ejemplo movimientos'!$G$7:$G$506,MATCH(ROW()-6,'Ejemplo movimientos'!$P$7:$P$506,0))&amp;"","")</f>
        <v/>
      </c>
      <c r="H20" s="14">
        <f>IFERROR(INDEX('Ejemplo movimientos'!$H$7:$H$506,MATCH(ROW()-6,'Ejemplo movimientos'!$P$7:$P$506,0))&amp;"","")</f>
        <v/>
      </c>
      <c r="I20" s="14">
        <f>IFERROR(INDEX('Ejemplo movimientos'!$I$7:$I$506,MATCH(ROW()-6,'Ejemplo movimientos'!$P$7:$P$506,0))&amp;"","")</f>
        <v/>
      </c>
      <c r="J20" s="14">
        <f>IFERROR(INDEX('Ejemplo movimientos'!$J$7:$J$506,MATCH(ROW()-6,'Ejemplo movimientos'!$P$7:$P$506,0))&amp;"","")</f>
        <v/>
      </c>
      <c r="K20" s="14">
        <f>IFERROR(INDEX('Ejemplo movimientos'!$K$7:$K$506,MATCH(ROW()-6,'Ejemplo movimientos'!$P$7:$P$506,0))&amp;"","")</f>
        <v/>
      </c>
      <c r="L20" s="14">
        <f>IFERROR(INDEX('Ejemplo movimientos'!$L$7:$L$506,MATCH(ROW()-6,'Ejemplo movimientos'!$P$7:$P$506,0))&amp;"","")</f>
        <v/>
      </c>
      <c r="M20" s="14">
        <f>IFERROR(INDEX('Ejemplo movimientos'!$M$7:$M$506,MATCH(ROW()-6,'Ejemplo movimientos'!$P$7:$P$506,0))&amp;"","")</f>
        <v/>
      </c>
      <c r="N20" s="14">
        <f>IFERROR(INDEX('Ejemplo movimientos'!$O$7:$O$506,MATCH(ROW()-6,'Ejemplo movimientos'!$P$7:$P$506,0))&amp;"","")</f>
        <v/>
      </c>
      <c r="O20" s="11" t="n"/>
      <c r="P20" s="11" t="n"/>
    </row>
    <row r="21" ht="18" customHeight="1">
      <c r="A21" s="14">
        <f>IF(ISNA(MATCH(ROW()-6,'Ejemplo movimientos'!$P$7:$P$506,0)),"",ROW()-6)</f>
        <v/>
      </c>
      <c r="B21" s="16">
        <f>IFERROR(INDEX('Ejemplo movimientos'!$B$7:$B$506,MATCH(ROW()-6,'Ejemplo movimientos'!$P$7:$P$506,0)),"")</f>
        <v/>
      </c>
      <c r="C21" s="17">
        <f>IFERROR(INDEX('Ejemplo movimientos'!$C$7:$C$506,MATCH(ROW()-6,'Ejemplo movimientos'!$P$7:$P$506,0)),"")</f>
        <v/>
      </c>
      <c r="D21" s="14">
        <f>IFERROR(INDEX('Ejemplo movimientos'!$D$7:$D$506,MATCH(ROW()-6,'Ejemplo movimientos'!$P$7:$P$506,0))&amp;"","")</f>
        <v/>
      </c>
      <c r="E21" s="14">
        <f>IFERROR(INDEX('Ejemplo movimientos'!$E$7:$E$506,MATCH(ROW()-6,'Ejemplo movimientos'!$P$7:$P$506,0))&amp;"","")</f>
        <v/>
      </c>
      <c r="F21" s="14">
        <f>IFERROR(INDEX('Ejemplo movimientos'!$F$7:$F$506,MATCH(ROW()-6,'Ejemplo movimientos'!$P$7:$P$506,0))&amp;"","")</f>
        <v/>
      </c>
      <c r="G21" s="14">
        <f>IFERROR(INDEX('Ejemplo movimientos'!$G$7:$G$506,MATCH(ROW()-6,'Ejemplo movimientos'!$P$7:$P$506,0))&amp;"","")</f>
        <v/>
      </c>
      <c r="H21" s="14">
        <f>IFERROR(INDEX('Ejemplo movimientos'!$H$7:$H$506,MATCH(ROW()-6,'Ejemplo movimientos'!$P$7:$P$506,0))&amp;"","")</f>
        <v/>
      </c>
      <c r="I21" s="14">
        <f>IFERROR(INDEX('Ejemplo movimientos'!$I$7:$I$506,MATCH(ROW()-6,'Ejemplo movimientos'!$P$7:$P$506,0))&amp;"","")</f>
        <v/>
      </c>
      <c r="J21" s="14">
        <f>IFERROR(INDEX('Ejemplo movimientos'!$J$7:$J$506,MATCH(ROW()-6,'Ejemplo movimientos'!$P$7:$P$506,0))&amp;"","")</f>
        <v/>
      </c>
      <c r="K21" s="14">
        <f>IFERROR(INDEX('Ejemplo movimientos'!$K$7:$K$506,MATCH(ROW()-6,'Ejemplo movimientos'!$P$7:$P$506,0))&amp;"","")</f>
        <v/>
      </c>
      <c r="L21" s="14">
        <f>IFERROR(INDEX('Ejemplo movimientos'!$L$7:$L$506,MATCH(ROW()-6,'Ejemplo movimientos'!$P$7:$P$506,0))&amp;"","")</f>
        <v/>
      </c>
      <c r="M21" s="14">
        <f>IFERROR(INDEX('Ejemplo movimientos'!$M$7:$M$506,MATCH(ROW()-6,'Ejemplo movimientos'!$P$7:$P$506,0))&amp;"","")</f>
        <v/>
      </c>
      <c r="N21" s="14">
        <f>IFERROR(INDEX('Ejemplo movimientos'!$O$7:$O$506,MATCH(ROW()-6,'Ejemplo movimientos'!$P$7:$P$506,0))&amp;"","")</f>
        <v/>
      </c>
      <c r="O21" s="11" t="n"/>
      <c r="P21" s="11" t="n"/>
    </row>
    <row r="22" ht="18" customHeight="1">
      <c r="A22" s="14">
        <f>IF(ISNA(MATCH(ROW()-6,'Ejemplo movimientos'!$P$7:$P$506,0)),"",ROW()-6)</f>
        <v/>
      </c>
      <c r="B22" s="16">
        <f>IFERROR(INDEX('Ejemplo movimientos'!$B$7:$B$506,MATCH(ROW()-6,'Ejemplo movimientos'!$P$7:$P$506,0)),"")</f>
        <v/>
      </c>
      <c r="C22" s="17">
        <f>IFERROR(INDEX('Ejemplo movimientos'!$C$7:$C$506,MATCH(ROW()-6,'Ejemplo movimientos'!$P$7:$P$506,0)),"")</f>
        <v/>
      </c>
      <c r="D22" s="14">
        <f>IFERROR(INDEX('Ejemplo movimientos'!$D$7:$D$506,MATCH(ROW()-6,'Ejemplo movimientos'!$P$7:$P$506,0))&amp;"","")</f>
        <v/>
      </c>
      <c r="E22" s="14">
        <f>IFERROR(INDEX('Ejemplo movimientos'!$E$7:$E$506,MATCH(ROW()-6,'Ejemplo movimientos'!$P$7:$P$506,0))&amp;"","")</f>
        <v/>
      </c>
      <c r="F22" s="14">
        <f>IFERROR(INDEX('Ejemplo movimientos'!$F$7:$F$506,MATCH(ROW()-6,'Ejemplo movimientos'!$P$7:$P$506,0))&amp;"","")</f>
        <v/>
      </c>
      <c r="G22" s="14">
        <f>IFERROR(INDEX('Ejemplo movimientos'!$G$7:$G$506,MATCH(ROW()-6,'Ejemplo movimientos'!$P$7:$P$506,0))&amp;"","")</f>
        <v/>
      </c>
      <c r="H22" s="14">
        <f>IFERROR(INDEX('Ejemplo movimientos'!$H$7:$H$506,MATCH(ROW()-6,'Ejemplo movimientos'!$P$7:$P$506,0))&amp;"","")</f>
        <v/>
      </c>
      <c r="I22" s="14">
        <f>IFERROR(INDEX('Ejemplo movimientos'!$I$7:$I$506,MATCH(ROW()-6,'Ejemplo movimientos'!$P$7:$P$506,0))&amp;"","")</f>
        <v/>
      </c>
      <c r="J22" s="14">
        <f>IFERROR(INDEX('Ejemplo movimientos'!$J$7:$J$506,MATCH(ROW()-6,'Ejemplo movimientos'!$P$7:$P$506,0))&amp;"","")</f>
        <v/>
      </c>
      <c r="K22" s="14">
        <f>IFERROR(INDEX('Ejemplo movimientos'!$K$7:$K$506,MATCH(ROW()-6,'Ejemplo movimientos'!$P$7:$P$506,0))&amp;"","")</f>
        <v/>
      </c>
      <c r="L22" s="14">
        <f>IFERROR(INDEX('Ejemplo movimientos'!$L$7:$L$506,MATCH(ROW()-6,'Ejemplo movimientos'!$P$7:$P$506,0))&amp;"","")</f>
        <v/>
      </c>
      <c r="M22" s="14">
        <f>IFERROR(INDEX('Ejemplo movimientos'!$M$7:$M$506,MATCH(ROW()-6,'Ejemplo movimientos'!$P$7:$P$506,0))&amp;"","")</f>
        <v/>
      </c>
      <c r="N22" s="14">
        <f>IFERROR(INDEX('Ejemplo movimientos'!$O$7:$O$506,MATCH(ROW()-6,'Ejemplo movimientos'!$P$7:$P$506,0))&amp;"","")</f>
        <v/>
      </c>
      <c r="O22" s="11" t="n"/>
      <c r="P22" s="11" t="n"/>
    </row>
    <row r="23" ht="18" customHeight="1">
      <c r="A23" s="14">
        <f>IF(ISNA(MATCH(ROW()-6,'Ejemplo movimientos'!$P$7:$P$506,0)),"",ROW()-6)</f>
        <v/>
      </c>
      <c r="B23" s="16">
        <f>IFERROR(INDEX('Ejemplo movimientos'!$B$7:$B$506,MATCH(ROW()-6,'Ejemplo movimientos'!$P$7:$P$506,0)),"")</f>
        <v/>
      </c>
      <c r="C23" s="17">
        <f>IFERROR(INDEX('Ejemplo movimientos'!$C$7:$C$506,MATCH(ROW()-6,'Ejemplo movimientos'!$P$7:$P$506,0)),"")</f>
        <v/>
      </c>
      <c r="D23" s="14">
        <f>IFERROR(INDEX('Ejemplo movimientos'!$D$7:$D$506,MATCH(ROW()-6,'Ejemplo movimientos'!$P$7:$P$506,0))&amp;"","")</f>
        <v/>
      </c>
      <c r="E23" s="14">
        <f>IFERROR(INDEX('Ejemplo movimientos'!$E$7:$E$506,MATCH(ROW()-6,'Ejemplo movimientos'!$P$7:$P$506,0))&amp;"","")</f>
        <v/>
      </c>
      <c r="F23" s="14">
        <f>IFERROR(INDEX('Ejemplo movimientos'!$F$7:$F$506,MATCH(ROW()-6,'Ejemplo movimientos'!$P$7:$P$506,0))&amp;"","")</f>
        <v/>
      </c>
      <c r="G23" s="14">
        <f>IFERROR(INDEX('Ejemplo movimientos'!$G$7:$G$506,MATCH(ROW()-6,'Ejemplo movimientos'!$P$7:$P$506,0))&amp;"","")</f>
        <v/>
      </c>
      <c r="H23" s="14">
        <f>IFERROR(INDEX('Ejemplo movimientos'!$H$7:$H$506,MATCH(ROW()-6,'Ejemplo movimientos'!$P$7:$P$506,0))&amp;"","")</f>
        <v/>
      </c>
      <c r="I23" s="14">
        <f>IFERROR(INDEX('Ejemplo movimientos'!$I$7:$I$506,MATCH(ROW()-6,'Ejemplo movimientos'!$P$7:$P$506,0))&amp;"","")</f>
        <v/>
      </c>
      <c r="J23" s="14">
        <f>IFERROR(INDEX('Ejemplo movimientos'!$J$7:$J$506,MATCH(ROW()-6,'Ejemplo movimientos'!$P$7:$P$506,0))&amp;"","")</f>
        <v/>
      </c>
      <c r="K23" s="14">
        <f>IFERROR(INDEX('Ejemplo movimientos'!$K$7:$K$506,MATCH(ROW()-6,'Ejemplo movimientos'!$P$7:$P$506,0))&amp;"","")</f>
        <v/>
      </c>
      <c r="L23" s="14">
        <f>IFERROR(INDEX('Ejemplo movimientos'!$L$7:$L$506,MATCH(ROW()-6,'Ejemplo movimientos'!$P$7:$P$506,0))&amp;"","")</f>
        <v/>
      </c>
      <c r="M23" s="14">
        <f>IFERROR(INDEX('Ejemplo movimientos'!$M$7:$M$506,MATCH(ROW()-6,'Ejemplo movimientos'!$P$7:$P$506,0))&amp;"","")</f>
        <v/>
      </c>
      <c r="N23" s="14">
        <f>IFERROR(INDEX('Ejemplo movimientos'!$O$7:$O$506,MATCH(ROW()-6,'Ejemplo movimientos'!$P$7:$P$506,0))&amp;"","")</f>
        <v/>
      </c>
      <c r="O23" s="11" t="n"/>
      <c r="P23" s="11" t="n"/>
    </row>
    <row r="24" ht="18" customHeight="1">
      <c r="A24" s="14">
        <f>IF(ISNA(MATCH(ROW()-6,'Ejemplo movimientos'!$P$7:$P$506,0)),"",ROW()-6)</f>
        <v/>
      </c>
      <c r="B24" s="16">
        <f>IFERROR(INDEX('Ejemplo movimientos'!$B$7:$B$506,MATCH(ROW()-6,'Ejemplo movimientos'!$P$7:$P$506,0)),"")</f>
        <v/>
      </c>
      <c r="C24" s="17">
        <f>IFERROR(INDEX('Ejemplo movimientos'!$C$7:$C$506,MATCH(ROW()-6,'Ejemplo movimientos'!$P$7:$P$506,0)),"")</f>
        <v/>
      </c>
      <c r="D24" s="14">
        <f>IFERROR(INDEX('Ejemplo movimientos'!$D$7:$D$506,MATCH(ROW()-6,'Ejemplo movimientos'!$P$7:$P$506,0))&amp;"","")</f>
        <v/>
      </c>
      <c r="E24" s="14">
        <f>IFERROR(INDEX('Ejemplo movimientos'!$E$7:$E$506,MATCH(ROW()-6,'Ejemplo movimientos'!$P$7:$P$506,0))&amp;"","")</f>
        <v/>
      </c>
      <c r="F24" s="14">
        <f>IFERROR(INDEX('Ejemplo movimientos'!$F$7:$F$506,MATCH(ROW()-6,'Ejemplo movimientos'!$P$7:$P$506,0))&amp;"","")</f>
        <v/>
      </c>
      <c r="G24" s="14">
        <f>IFERROR(INDEX('Ejemplo movimientos'!$G$7:$G$506,MATCH(ROW()-6,'Ejemplo movimientos'!$P$7:$P$506,0))&amp;"","")</f>
        <v/>
      </c>
      <c r="H24" s="14">
        <f>IFERROR(INDEX('Ejemplo movimientos'!$H$7:$H$506,MATCH(ROW()-6,'Ejemplo movimientos'!$P$7:$P$506,0))&amp;"","")</f>
        <v/>
      </c>
      <c r="I24" s="14">
        <f>IFERROR(INDEX('Ejemplo movimientos'!$I$7:$I$506,MATCH(ROW()-6,'Ejemplo movimientos'!$P$7:$P$506,0))&amp;"","")</f>
        <v/>
      </c>
      <c r="J24" s="14">
        <f>IFERROR(INDEX('Ejemplo movimientos'!$J$7:$J$506,MATCH(ROW()-6,'Ejemplo movimientos'!$P$7:$P$506,0))&amp;"","")</f>
        <v/>
      </c>
      <c r="K24" s="14">
        <f>IFERROR(INDEX('Ejemplo movimientos'!$K$7:$K$506,MATCH(ROW()-6,'Ejemplo movimientos'!$P$7:$P$506,0))&amp;"","")</f>
        <v/>
      </c>
      <c r="L24" s="14">
        <f>IFERROR(INDEX('Ejemplo movimientos'!$L$7:$L$506,MATCH(ROW()-6,'Ejemplo movimientos'!$P$7:$P$506,0))&amp;"","")</f>
        <v/>
      </c>
      <c r="M24" s="14">
        <f>IFERROR(INDEX('Ejemplo movimientos'!$M$7:$M$506,MATCH(ROW()-6,'Ejemplo movimientos'!$P$7:$P$506,0))&amp;"","")</f>
        <v/>
      </c>
      <c r="N24" s="14">
        <f>IFERROR(INDEX('Ejemplo movimientos'!$O$7:$O$506,MATCH(ROW()-6,'Ejemplo movimientos'!$P$7:$P$506,0))&amp;"","")</f>
        <v/>
      </c>
      <c r="O24" s="11" t="n"/>
      <c r="P24" s="11" t="n"/>
    </row>
    <row r="25" ht="18" customHeight="1">
      <c r="A25" s="14">
        <f>IF(ISNA(MATCH(ROW()-6,'Ejemplo movimientos'!$P$7:$P$506,0)),"",ROW()-6)</f>
        <v/>
      </c>
      <c r="B25" s="16">
        <f>IFERROR(INDEX('Ejemplo movimientos'!$B$7:$B$506,MATCH(ROW()-6,'Ejemplo movimientos'!$P$7:$P$506,0)),"")</f>
        <v/>
      </c>
      <c r="C25" s="17">
        <f>IFERROR(INDEX('Ejemplo movimientos'!$C$7:$C$506,MATCH(ROW()-6,'Ejemplo movimientos'!$P$7:$P$506,0)),"")</f>
        <v/>
      </c>
      <c r="D25" s="14">
        <f>IFERROR(INDEX('Ejemplo movimientos'!$D$7:$D$506,MATCH(ROW()-6,'Ejemplo movimientos'!$P$7:$P$506,0))&amp;"","")</f>
        <v/>
      </c>
      <c r="E25" s="14">
        <f>IFERROR(INDEX('Ejemplo movimientos'!$E$7:$E$506,MATCH(ROW()-6,'Ejemplo movimientos'!$P$7:$P$506,0))&amp;"","")</f>
        <v/>
      </c>
      <c r="F25" s="14">
        <f>IFERROR(INDEX('Ejemplo movimientos'!$F$7:$F$506,MATCH(ROW()-6,'Ejemplo movimientos'!$P$7:$P$506,0))&amp;"","")</f>
        <v/>
      </c>
      <c r="G25" s="14">
        <f>IFERROR(INDEX('Ejemplo movimientos'!$G$7:$G$506,MATCH(ROW()-6,'Ejemplo movimientos'!$P$7:$P$506,0))&amp;"","")</f>
        <v/>
      </c>
      <c r="H25" s="14">
        <f>IFERROR(INDEX('Ejemplo movimientos'!$H$7:$H$506,MATCH(ROW()-6,'Ejemplo movimientos'!$P$7:$P$506,0))&amp;"","")</f>
        <v/>
      </c>
      <c r="I25" s="14">
        <f>IFERROR(INDEX('Ejemplo movimientos'!$I$7:$I$506,MATCH(ROW()-6,'Ejemplo movimientos'!$P$7:$P$506,0))&amp;"","")</f>
        <v/>
      </c>
      <c r="J25" s="14">
        <f>IFERROR(INDEX('Ejemplo movimientos'!$J$7:$J$506,MATCH(ROW()-6,'Ejemplo movimientos'!$P$7:$P$506,0))&amp;"","")</f>
        <v/>
      </c>
      <c r="K25" s="14">
        <f>IFERROR(INDEX('Ejemplo movimientos'!$K$7:$K$506,MATCH(ROW()-6,'Ejemplo movimientos'!$P$7:$P$506,0))&amp;"","")</f>
        <v/>
      </c>
      <c r="L25" s="14">
        <f>IFERROR(INDEX('Ejemplo movimientos'!$L$7:$L$506,MATCH(ROW()-6,'Ejemplo movimientos'!$P$7:$P$506,0))&amp;"","")</f>
        <v/>
      </c>
      <c r="M25" s="14">
        <f>IFERROR(INDEX('Ejemplo movimientos'!$M$7:$M$506,MATCH(ROW()-6,'Ejemplo movimientos'!$P$7:$P$506,0))&amp;"","")</f>
        <v/>
      </c>
      <c r="N25" s="14">
        <f>IFERROR(INDEX('Ejemplo movimientos'!$O$7:$O$506,MATCH(ROW()-6,'Ejemplo movimientos'!$P$7:$P$506,0))&amp;"","")</f>
        <v/>
      </c>
      <c r="O25" s="11" t="n"/>
      <c r="P25" s="11" t="n"/>
    </row>
    <row r="26" ht="18" customHeight="1">
      <c r="A26" s="14">
        <f>IF(ISNA(MATCH(ROW()-6,'Ejemplo movimientos'!$P$7:$P$506,0)),"",ROW()-6)</f>
        <v/>
      </c>
      <c r="B26" s="16">
        <f>IFERROR(INDEX('Ejemplo movimientos'!$B$7:$B$506,MATCH(ROW()-6,'Ejemplo movimientos'!$P$7:$P$506,0)),"")</f>
        <v/>
      </c>
      <c r="C26" s="17">
        <f>IFERROR(INDEX('Ejemplo movimientos'!$C$7:$C$506,MATCH(ROW()-6,'Ejemplo movimientos'!$P$7:$P$506,0)),"")</f>
        <v/>
      </c>
      <c r="D26" s="14">
        <f>IFERROR(INDEX('Ejemplo movimientos'!$D$7:$D$506,MATCH(ROW()-6,'Ejemplo movimientos'!$P$7:$P$506,0))&amp;"","")</f>
        <v/>
      </c>
      <c r="E26" s="14">
        <f>IFERROR(INDEX('Ejemplo movimientos'!$E$7:$E$506,MATCH(ROW()-6,'Ejemplo movimientos'!$P$7:$P$506,0))&amp;"","")</f>
        <v/>
      </c>
      <c r="F26" s="14">
        <f>IFERROR(INDEX('Ejemplo movimientos'!$F$7:$F$506,MATCH(ROW()-6,'Ejemplo movimientos'!$P$7:$P$506,0))&amp;"","")</f>
        <v/>
      </c>
      <c r="G26" s="14">
        <f>IFERROR(INDEX('Ejemplo movimientos'!$G$7:$G$506,MATCH(ROW()-6,'Ejemplo movimientos'!$P$7:$P$506,0))&amp;"","")</f>
        <v/>
      </c>
      <c r="H26" s="14">
        <f>IFERROR(INDEX('Ejemplo movimientos'!$H$7:$H$506,MATCH(ROW()-6,'Ejemplo movimientos'!$P$7:$P$506,0))&amp;"","")</f>
        <v/>
      </c>
      <c r="I26" s="14">
        <f>IFERROR(INDEX('Ejemplo movimientos'!$I$7:$I$506,MATCH(ROW()-6,'Ejemplo movimientos'!$P$7:$P$506,0))&amp;"","")</f>
        <v/>
      </c>
      <c r="J26" s="14">
        <f>IFERROR(INDEX('Ejemplo movimientos'!$J$7:$J$506,MATCH(ROW()-6,'Ejemplo movimientos'!$P$7:$P$506,0))&amp;"","")</f>
        <v/>
      </c>
      <c r="K26" s="14">
        <f>IFERROR(INDEX('Ejemplo movimientos'!$K$7:$K$506,MATCH(ROW()-6,'Ejemplo movimientos'!$P$7:$P$506,0))&amp;"","")</f>
        <v/>
      </c>
      <c r="L26" s="14">
        <f>IFERROR(INDEX('Ejemplo movimientos'!$L$7:$L$506,MATCH(ROW()-6,'Ejemplo movimientos'!$P$7:$P$506,0))&amp;"","")</f>
        <v/>
      </c>
      <c r="M26" s="14">
        <f>IFERROR(INDEX('Ejemplo movimientos'!$M$7:$M$506,MATCH(ROW()-6,'Ejemplo movimientos'!$P$7:$P$506,0))&amp;"","")</f>
        <v/>
      </c>
      <c r="N26" s="14">
        <f>IFERROR(INDEX('Ejemplo movimientos'!$O$7:$O$506,MATCH(ROW()-6,'Ejemplo movimientos'!$P$7:$P$506,0))&amp;"","")</f>
        <v/>
      </c>
      <c r="O26" s="11" t="n"/>
      <c r="P26" s="11" t="n"/>
    </row>
    <row r="27" ht="18" customHeight="1">
      <c r="A27" s="14">
        <f>IF(ISNA(MATCH(ROW()-6,'Ejemplo movimientos'!$P$7:$P$506,0)),"",ROW()-6)</f>
        <v/>
      </c>
      <c r="B27" s="16">
        <f>IFERROR(INDEX('Ejemplo movimientos'!$B$7:$B$506,MATCH(ROW()-6,'Ejemplo movimientos'!$P$7:$P$506,0)),"")</f>
        <v/>
      </c>
      <c r="C27" s="17">
        <f>IFERROR(INDEX('Ejemplo movimientos'!$C$7:$C$506,MATCH(ROW()-6,'Ejemplo movimientos'!$P$7:$P$506,0)),"")</f>
        <v/>
      </c>
      <c r="D27" s="14">
        <f>IFERROR(INDEX('Ejemplo movimientos'!$D$7:$D$506,MATCH(ROW()-6,'Ejemplo movimientos'!$P$7:$P$506,0))&amp;"","")</f>
        <v/>
      </c>
      <c r="E27" s="14">
        <f>IFERROR(INDEX('Ejemplo movimientos'!$E$7:$E$506,MATCH(ROW()-6,'Ejemplo movimientos'!$P$7:$P$506,0))&amp;"","")</f>
        <v/>
      </c>
      <c r="F27" s="14">
        <f>IFERROR(INDEX('Ejemplo movimientos'!$F$7:$F$506,MATCH(ROW()-6,'Ejemplo movimientos'!$P$7:$P$506,0))&amp;"","")</f>
        <v/>
      </c>
      <c r="G27" s="14">
        <f>IFERROR(INDEX('Ejemplo movimientos'!$G$7:$G$506,MATCH(ROW()-6,'Ejemplo movimientos'!$P$7:$P$506,0))&amp;"","")</f>
        <v/>
      </c>
      <c r="H27" s="14">
        <f>IFERROR(INDEX('Ejemplo movimientos'!$H$7:$H$506,MATCH(ROW()-6,'Ejemplo movimientos'!$P$7:$P$506,0))&amp;"","")</f>
        <v/>
      </c>
      <c r="I27" s="14">
        <f>IFERROR(INDEX('Ejemplo movimientos'!$I$7:$I$506,MATCH(ROW()-6,'Ejemplo movimientos'!$P$7:$P$506,0))&amp;"","")</f>
        <v/>
      </c>
      <c r="J27" s="14">
        <f>IFERROR(INDEX('Ejemplo movimientos'!$J$7:$J$506,MATCH(ROW()-6,'Ejemplo movimientos'!$P$7:$P$506,0))&amp;"","")</f>
        <v/>
      </c>
      <c r="K27" s="14">
        <f>IFERROR(INDEX('Ejemplo movimientos'!$K$7:$K$506,MATCH(ROW()-6,'Ejemplo movimientos'!$P$7:$P$506,0))&amp;"","")</f>
        <v/>
      </c>
      <c r="L27" s="14">
        <f>IFERROR(INDEX('Ejemplo movimientos'!$L$7:$L$506,MATCH(ROW()-6,'Ejemplo movimientos'!$P$7:$P$506,0))&amp;"","")</f>
        <v/>
      </c>
      <c r="M27" s="14">
        <f>IFERROR(INDEX('Ejemplo movimientos'!$M$7:$M$506,MATCH(ROW()-6,'Ejemplo movimientos'!$P$7:$P$506,0))&amp;"","")</f>
        <v/>
      </c>
      <c r="N27" s="14">
        <f>IFERROR(INDEX('Ejemplo movimientos'!$O$7:$O$506,MATCH(ROW()-6,'Ejemplo movimientos'!$P$7:$P$506,0))&amp;"","")</f>
        <v/>
      </c>
      <c r="O27" s="11" t="n"/>
      <c r="P27" s="11" t="n"/>
    </row>
    <row r="28" ht="18" customHeight="1">
      <c r="A28" s="14">
        <f>IF(ISNA(MATCH(ROW()-6,'Ejemplo movimientos'!$P$7:$P$506,0)),"",ROW()-6)</f>
        <v/>
      </c>
      <c r="B28" s="16">
        <f>IFERROR(INDEX('Ejemplo movimientos'!$B$7:$B$506,MATCH(ROW()-6,'Ejemplo movimientos'!$P$7:$P$506,0)),"")</f>
        <v/>
      </c>
      <c r="C28" s="17">
        <f>IFERROR(INDEX('Ejemplo movimientos'!$C$7:$C$506,MATCH(ROW()-6,'Ejemplo movimientos'!$P$7:$P$506,0)),"")</f>
        <v/>
      </c>
      <c r="D28" s="14">
        <f>IFERROR(INDEX('Ejemplo movimientos'!$D$7:$D$506,MATCH(ROW()-6,'Ejemplo movimientos'!$P$7:$P$506,0))&amp;"","")</f>
        <v/>
      </c>
      <c r="E28" s="14">
        <f>IFERROR(INDEX('Ejemplo movimientos'!$E$7:$E$506,MATCH(ROW()-6,'Ejemplo movimientos'!$P$7:$P$506,0))&amp;"","")</f>
        <v/>
      </c>
      <c r="F28" s="14">
        <f>IFERROR(INDEX('Ejemplo movimientos'!$F$7:$F$506,MATCH(ROW()-6,'Ejemplo movimientos'!$P$7:$P$506,0))&amp;"","")</f>
        <v/>
      </c>
      <c r="G28" s="14">
        <f>IFERROR(INDEX('Ejemplo movimientos'!$G$7:$G$506,MATCH(ROW()-6,'Ejemplo movimientos'!$P$7:$P$506,0))&amp;"","")</f>
        <v/>
      </c>
      <c r="H28" s="14">
        <f>IFERROR(INDEX('Ejemplo movimientos'!$H$7:$H$506,MATCH(ROW()-6,'Ejemplo movimientos'!$P$7:$P$506,0))&amp;"","")</f>
        <v/>
      </c>
      <c r="I28" s="14">
        <f>IFERROR(INDEX('Ejemplo movimientos'!$I$7:$I$506,MATCH(ROW()-6,'Ejemplo movimientos'!$P$7:$P$506,0))&amp;"","")</f>
        <v/>
      </c>
      <c r="J28" s="14">
        <f>IFERROR(INDEX('Ejemplo movimientos'!$J$7:$J$506,MATCH(ROW()-6,'Ejemplo movimientos'!$P$7:$P$506,0))&amp;"","")</f>
        <v/>
      </c>
      <c r="K28" s="14">
        <f>IFERROR(INDEX('Ejemplo movimientos'!$K$7:$K$506,MATCH(ROW()-6,'Ejemplo movimientos'!$P$7:$P$506,0))&amp;"","")</f>
        <v/>
      </c>
      <c r="L28" s="14">
        <f>IFERROR(INDEX('Ejemplo movimientos'!$L$7:$L$506,MATCH(ROW()-6,'Ejemplo movimientos'!$P$7:$P$506,0))&amp;"","")</f>
        <v/>
      </c>
      <c r="M28" s="14">
        <f>IFERROR(INDEX('Ejemplo movimientos'!$M$7:$M$506,MATCH(ROW()-6,'Ejemplo movimientos'!$P$7:$P$506,0))&amp;"","")</f>
        <v/>
      </c>
      <c r="N28" s="14">
        <f>IFERROR(INDEX('Ejemplo movimientos'!$O$7:$O$506,MATCH(ROW()-6,'Ejemplo movimientos'!$P$7:$P$506,0))&amp;"","")</f>
        <v/>
      </c>
      <c r="O28" s="11" t="n"/>
      <c r="P28" s="11" t="n"/>
    </row>
    <row r="29" ht="18" customHeight="1">
      <c r="A29" s="14">
        <f>IF(ISNA(MATCH(ROW()-6,'Ejemplo movimientos'!$P$7:$P$506,0)),"",ROW()-6)</f>
        <v/>
      </c>
      <c r="B29" s="16">
        <f>IFERROR(INDEX('Ejemplo movimientos'!$B$7:$B$506,MATCH(ROW()-6,'Ejemplo movimientos'!$P$7:$P$506,0)),"")</f>
        <v/>
      </c>
      <c r="C29" s="17">
        <f>IFERROR(INDEX('Ejemplo movimientos'!$C$7:$C$506,MATCH(ROW()-6,'Ejemplo movimientos'!$P$7:$P$506,0)),"")</f>
        <v/>
      </c>
      <c r="D29" s="14">
        <f>IFERROR(INDEX('Ejemplo movimientos'!$D$7:$D$506,MATCH(ROW()-6,'Ejemplo movimientos'!$P$7:$P$506,0))&amp;"","")</f>
        <v/>
      </c>
      <c r="E29" s="14">
        <f>IFERROR(INDEX('Ejemplo movimientos'!$E$7:$E$506,MATCH(ROW()-6,'Ejemplo movimientos'!$P$7:$P$506,0))&amp;"","")</f>
        <v/>
      </c>
      <c r="F29" s="14">
        <f>IFERROR(INDEX('Ejemplo movimientos'!$F$7:$F$506,MATCH(ROW()-6,'Ejemplo movimientos'!$P$7:$P$506,0))&amp;"","")</f>
        <v/>
      </c>
      <c r="G29" s="14">
        <f>IFERROR(INDEX('Ejemplo movimientos'!$G$7:$G$506,MATCH(ROW()-6,'Ejemplo movimientos'!$P$7:$P$506,0))&amp;"","")</f>
        <v/>
      </c>
      <c r="H29" s="14">
        <f>IFERROR(INDEX('Ejemplo movimientos'!$H$7:$H$506,MATCH(ROW()-6,'Ejemplo movimientos'!$P$7:$P$506,0))&amp;"","")</f>
        <v/>
      </c>
      <c r="I29" s="14">
        <f>IFERROR(INDEX('Ejemplo movimientos'!$I$7:$I$506,MATCH(ROW()-6,'Ejemplo movimientos'!$P$7:$P$506,0))&amp;"","")</f>
        <v/>
      </c>
      <c r="J29" s="14">
        <f>IFERROR(INDEX('Ejemplo movimientos'!$J$7:$J$506,MATCH(ROW()-6,'Ejemplo movimientos'!$P$7:$P$506,0))&amp;"","")</f>
        <v/>
      </c>
      <c r="K29" s="14">
        <f>IFERROR(INDEX('Ejemplo movimientos'!$K$7:$K$506,MATCH(ROW()-6,'Ejemplo movimientos'!$P$7:$P$506,0))&amp;"","")</f>
        <v/>
      </c>
      <c r="L29" s="14">
        <f>IFERROR(INDEX('Ejemplo movimientos'!$L$7:$L$506,MATCH(ROW()-6,'Ejemplo movimientos'!$P$7:$P$506,0))&amp;"","")</f>
        <v/>
      </c>
      <c r="M29" s="14">
        <f>IFERROR(INDEX('Ejemplo movimientos'!$M$7:$M$506,MATCH(ROW()-6,'Ejemplo movimientos'!$P$7:$P$506,0))&amp;"","")</f>
        <v/>
      </c>
      <c r="N29" s="14">
        <f>IFERROR(INDEX('Ejemplo movimientos'!$O$7:$O$506,MATCH(ROW()-6,'Ejemplo movimientos'!$P$7:$P$506,0))&amp;"","")</f>
        <v/>
      </c>
      <c r="O29" s="11" t="n"/>
      <c r="P29" s="11" t="n"/>
    </row>
    <row r="30" ht="18" customHeight="1">
      <c r="A30" s="14">
        <f>IF(ISNA(MATCH(ROW()-6,'Ejemplo movimientos'!$P$7:$P$506,0)),"",ROW()-6)</f>
        <v/>
      </c>
      <c r="B30" s="16">
        <f>IFERROR(INDEX('Ejemplo movimientos'!$B$7:$B$506,MATCH(ROW()-6,'Ejemplo movimientos'!$P$7:$P$506,0)),"")</f>
        <v/>
      </c>
      <c r="C30" s="17">
        <f>IFERROR(INDEX('Ejemplo movimientos'!$C$7:$C$506,MATCH(ROW()-6,'Ejemplo movimientos'!$P$7:$P$506,0)),"")</f>
        <v/>
      </c>
      <c r="D30" s="14">
        <f>IFERROR(INDEX('Ejemplo movimientos'!$D$7:$D$506,MATCH(ROW()-6,'Ejemplo movimientos'!$P$7:$P$506,0))&amp;"","")</f>
        <v/>
      </c>
      <c r="E30" s="14">
        <f>IFERROR(INDEX('Ejemplo movimientos'!$E$7:$E$506,MATCH(ROW()-6,'Ejemplo movimientos'!$P$7:$P$506,0))&amp;"","")</f>
        <v/>
      </c>
      <c r="F30" s="14">
        <f>IFERROR(INDEX('Ejemplo movimientos'!$F$7:$F$506,MATCH(ROW()-6,'Ejemplo movimientos'!$P$7:$P$506,0))&amp;"","")</f>
        <v/>
      </c>
      <c r="G30" s="14">
        <f>IFERROR(INDEX('Ejemplo movimientos'!$G$7:$G$506,MATCH(ROW()-6,'Ejemplo movimientos'!$P$7:$P$506,0))&amp;"","")</f>
        <v/>
      </c>
      <c r="H30" s="14">
        <f>IFERROR(INDEX('Ejemplo movimientos'!$H$7:$H$506,MATCH(ROW()-6,'Ejemplo movimientos'!$P$7:$P$506,0))&amp;"","")</f>
        <v/>
      </c>
      <c r="I30" s="14">
        <f>IFERROR(INDEX('Ejemplo movimientos'!$I$7:$I$506,MATCH(ROW()-6,'Ejemplo movimientos'!$P$7:$P$506,0))&amp;"","")</f>
        <v/>
      </c>
      <c r="J30" s="14">
        <f>IFERROR(INDEX('Ejemplo movimientos'!$J$7:$J$506,MATCH(ROW()-6,'Ejemplo movimientos'!$P$7:$P$506,0))&amp;"","")</f>
        <v/>
      </c>
      <c r="K30" s="14">
        <f>IFERROR(INDEX('Ejemplo movimientos'!$K$7:$K$506,MATCH(ROW()-6,'Ejemplo movimientos'!$P$7:$P$506,0))&amp;"","")</f>
        <v/>
      </c>
      <c r="L30" s="14">
        <f>IFERROR(INDEX('Ejemplo movimientos'!$L$7:$L$506,MATCH(ROW()-6,'Ejemplo movimientos'!$P$7:$P$506,0))&amp;"","")</f>
        <v/>
      </c>
      <c r="M30" s="14">
        <f>IFERROR(INDEX('Ejemplo movimientos'!$M$7:$M$506,MATCH(ROW()-6,'Ejemplo movimientos'!$P$7:$P$506,0))&amp;"","")</f>
        <v/>
      </c>
      <c r="N30" s="14">
        <f>IFERROR(INDEX('Ejemplo movimientos'!$O$7:$O$506,MATCH(ROW()-6,'Ejemplo movimientos'!$P$7:$P$506,0))&amp;"","")</f>
        <v/>
      </c>
      <c r="O30" s="11" t="n"/>
      <c r="P30" s="11" t="n"/>
    </row>
    <row r="31" ht="18" customHeight="1">
      <c r="A31" s="14">
        <f>IF(ISNA(MATCH(ROW()-6,'Ejemplo movimientos'!$P$7:$P$506,0)),"",ROW()-6)</f>
        <v/>
      </c>
      <c r="B31" s="16">
        <f>IFERROR(INDEX('Ejemplo movimientos'!$B$7:$B$506,MATCH(ROW()-6,'Ejemplo movimientos'!$P$7:$P$506,0)),"")</f>
        <v/>
      </c>
      <c r="C31" s="17">
        <f>IFERROR(INDEX('Ejemplo movimientos'!$C$7:$C$506,MATCH(ROW()-6,'Ejemplo movimientos'!$P$7:$P$506,0)),"")</f>
        <v/>
      </c>
      <c r="D31" s="14">
        <f>IFERROR(INDEX('Ejemplo movimientos'!$D$7:$D$506,MATCH(ROW()-6,'Ejemplo movimientos'!$P$7:$P$506,0))&amp;"","")</f>
        <v/>
      </c>
      <c r="E31" s="14">
        <f>IFERROR(INDEX('Ejemplo movimientos'!$E$7:$E$506,MATCH(ROW()-6,'Ejemplo movimientos'!$P$7:$P$506,0))&amp;"","")</f>
        <v/>
      </c>
      <c r="F31" s="14">
        <f>IFERROR(INDEX('Ejemplo movimientos'!$F$7:$F$506,MATCH(ROW()-6,'Ejemplo movimientos'!$P$7:$P$506,0))&amp;"","")</f>
        <v/>
      </c>
      <c r="G31" s="14">
        <f>IFERROR(INDEX('Ejemplo movimientos'!$G$7:$G$506,MATCH(ROW()-6,'Ejemplo movimientos'!$P$7:$P$506,0))&amp;"","")</f>
        <v/>
      </c>
      <c r="H31" s="14">
        <f>IFERROR(INDEX('Ejemplo movimientos'!$H$7:$H$506,MATCH(ROW()-6,'Ejemplo movimientos'!$P$7:$P$506,0))&amp;"","")</f>
        <v/>
      </c>
      <c r="I31" s="14">
        <f>IFERROR(INDEX('Ejemplo movimientos'!$I$7:$I$506,MATCH(ROW()-6,'Ejemplo movimientos'!$P$7:$P$506,0))&amp;"","")</f>
        <v/>
      </c>
      <c r="J31" s="14">
        <f>IFERROR(INDEX('Ejemplo movimientos'!$J$7:$J$506,MATCH(ROW()-6,'Ejemplo movimientos'!$P$7:$P$506,0))&amp;"","")</f>
        <v/>
      </c>
      <c r="K31" s="14">
        <f>IFERROR(INDEX('Ejemplo movimientos'!$K$7:$K$506,MATCH(ROW()-6,'Ejemplo movimientos'!$P$7:$P$506,0))&amp;"","")</f>
        <v/>
      </c>
      <c r="L31" s="14">
        <f>IFERROR(INDEX('Ejemplo movimientos'!$L$7:$L$506,MATCH(ROW()-6,'Ejemplo movimientos'!$P$7:$P$506,0))&amp;"","")</f>
        <v/>
      </c>
      <c r="M31" s="14">
        <f>IFERROR(INDEX('Ejemplo movimientos'!$M$7:$M$506,MATCH(ROW()-6,'Ejemplo movimientos'!$P$7:$P$506,0))&amp;"","")</f>
        <v/>
      </c>
      <c r="N31" s="14">
        <f>IFERROR(INDEX('Ejemplo movimientos'!$O$7:$O$506,MATCH(ROW()-6,'Ejemplo movimientos'!$P$7:$P$506,0))&amp;"","")</f>
        <v/>
      </c>
      <c r="O31" s="11" t="n"/>
      <c r="P31" s="11" t="n"/>
    </row>
    <row r="32" ht="18" customHeight="1">
      <c r="A32" s="14">
        <f>IF(ISNA(MATCH(ROW()-6,'Ejemplo movimientos'!$P$7:$P$506,0)),"",ROW()-6)</f>
        <v/>
      </c>
      <c r="B32" s="16">
        <f>IFERROR(INDEX('Ejemplo movimientos'!$B$7:$B$506,MATCH(ROW()-6,'Ejemplo movimientos'!$P$7:$P$506,0)),"")</f>
        <v/>
      </c>
      <c r="C32" s="17">
        <f>IFERROR(INDEX('Ejemplo movimientos'!$C$7:$C$506,MATCH(ROW()-6,'Ejemplo movimientos'!$P$7:$P$506,0)),"")</f>
        <v/>
      </c>
      <c r="D32" s="14">
        <f>IFERROR(INDEX('Ejemplo movimientos'!$D$7:$D$506,MATCH(ROW()-6,'Ejemplo movimientos'!$P$7:$P$506,0))&amp;"","")</f>
        <v/>
      </c>
      <c r="E32" s="14">
        <f>IFERROR(INDEX('Ejemplo movimientos'!$E$7:$E$506,MATCH(ROW()-6,'Ejemplo movimientos'!$P$7:$P$506,0))&amp;"","")</f>
        <v/>
      </c>
      <c r="F32" s="14">
        <f>IFERROR(INDEX('Ejemplo movimientos'!$F$7:$F$506,MATCH(ROW()-6,'Ejemplo movimientos'!$P$7:$P$506,0))&amp;"","")</f>
        <v/>
      </c>
      <c r="G32" s="14">
        <f>IFERROR(INDEX('Ejemplo movimientos'!$G$7:$G$506,MATCH(ROW()-6,'Ejemplo movimientos'!$P$7:$P$506,0))&amp;"","")</f>
        <v/>
      </c>
      <c r="H32" s="14">
        <f>IFERROR(INDEX('Ejemplo movimientos'!$H$7:$H$506,MATCH(ROW()-6,'Ejemplo movimientos'!$P$7:$P$506,0))&amp;"","")</f>
        <v/>
      </c>
      <c r="I32" s="14">
        <f>IFERROR(INDEX('Ejemplo movimientos'!$I$7:$I$506,MATCH(ROW()-6,'Ejemplo movimientos'!$P$7:$P$506,0))&amp;"","")</f>
        <v/>
      </c>
      <c r="J32" s="14">
        <f>IFERROR(INDEX('Ejemplo movimientos'!$J$7:$J$506,MATCH(ROW()-6,'Ejemplo movimientos'!$P$7:$P$506,0))&amp;"","")</f>
        <v/>
      </c>
      <c r="K32" s="14">
        <f>IFERROR(INDEX('Ejemplo movimientos'!$K$7:$K$506,MATCH(ROW()-6,'Ejemplo movimientos'!$P$7:$P$506,0))&amp;"","")</f>
        <v/>
      </c>
      <c r="L32" s="14">
        <f>IFERROR(INDEX('Ejemplo movimientos'!$L$7:$L$506,MATCH(ROW()-6,'Ejemplo movimientos'!$P$7:$P$506,0))&amp;"","")</f>
        <v/>
      </c>
      <c r="M32" s="14">
        <f>IFERROR(INDEX('Ejemplo movimientos'!$M$7:$M$506,MATCH(ROW()-6,'Ejemplo movimientos'!$P$7:$P$506,0))&amp;"","")</f>
        <v/>
      </c>
      <c r="N32" s="14">
        <f>IFERROR(INDEX('Ejemplo movimientos'!$O$7:$O$506,MATCH(ROW()-6,'Ejemplo movimientos'!$P$7:$P$506,0))&amp;"","")</f>
        <v/>
      </c>
      <c r="O32" s="11" t="n"/>
      <c r="P32" s="11" t="n"/>
    </row>
    <row r="33" ht="18" customHeight="1">
      <c r="A33" s="14">
        <f>IF(ISNA(MATCH(ROW()-6,'Ejemplo movimientos'!$P$7:$P$506,0)),"",ROW()-6)</f>
        <v/>
      </c>
      <c r="B33" s="16">
        <f>IFERROR(INDEX('Ejemplo movimientos'!$B$7:$B$506,MATCH(ROW()-6,'Ejemplo movimientos'!$P$7:$P$506,0)),"")</f>
        <v/>
      </c>
      <c r="C33" s="17">
        <f>IFERROR(INDEX('Ejemplo movimientos'!$C$7:$C$506,MATCH(ROW()-6,'Ejemplo movimientos'!$P$7:$P$506,0)),"")</f>
        <v/>
      </c>
      <c r="D33" s="14">
        <f>IFERROR(INDEX('Ejemplo movimientos'!$D$7:$D$506,MATCH(ROW()-6,'Ejemplo movimientos'!$P$7:$P$506,0))&amp;"","")</f>
        <v/>
      </c>
      <c r="E33" s="14">
        <f>IFERROR(INDEX('Ejemplo movimientos'!$E$7:$E$506,MATCH(ROW()-6,'Ejemplo movimientos'!$P$7:$P$506,0))&amp;"","")</f>
        <v/>
      </c>
      <c r="F33" s="14">
        <f>IFERROR(INDEX('Ejemplo movimientos'!$F$7:$F$506,MATCH(ROW()-6,'Ejemplo movimientos'!$P$7:$P$506,0))&amp;"","")</f>
        <v/>
      </c>
      <c r="G33" s="14">
        <f>IFERROR(INDEX('Ejemplo movimientos'!$G$7:$G$506,MATCH(ROW()-6,'Ejemplo movimientos'!$P$7:$P$506,0))&amp;"","")</f>
        <v/>
      </c>
      <c r="H33" s="14">
        <f>IFERROR(INDEX('Ejemplo movimientos'!$H$7:$H$506,MATCH(ROW()-6,'Ejemplo movimientos'!$P$7:$P$506,0))&amp;"","")</f>
        <v/>
      </c>
      <c r="I33" s="14">
        <f>IFERROR(INDEX('Ejemplo movimientos'!$I$7:$I$506,MATCH(ROW()-6,'Ejemplo movimientos'!$P$7:$P$506,0))&amp;"","")</f>
        <v/>
      </c>
      <c r="J33" s="14">
        <f>IFERROR(INDEX('Ejemplo movimientos'!$J$7:$J$506,MATCH(ROW()-6,'Ejemplo movimientos'!$P$7:$P$506,0))&amp;"","")</f>
        <v/>
      </c>
      <c r="K33" s="14">
        <f>IFERROR(INDEX('Ejemplo movimientos'!$K$7:$K$506,MATCH(ROW()-6,'Ejemplo movimientos'!$P$7:$P$506,0))&amp;"","")</f>
        <v/>
      </c>
      <c r="L33" s="14">
        <f>IFERROR(INDEX('Ejemplo movimientos'!$L$7:$L$506,MATCH(ROW()-6,'Ejemplo movimientos'!$P$7:$P$506,0))&amp;"","")</f>
        <v/>
      </c>
      <c r="M33" s="14">
        <f>IFERROR(INDEX('Ejemplo movimientos'!$M$7:$M$506,MATCH(ROW()-6,'Ejemplo movimientos'!$P$7:$P$506,0))&amp;"","")</f>
        <v/>
      </c>
      <c r="N33" s="14">
        <f>IFERROR(INDEX('Ejemplo movimientos'!$O$7:$O$506,MATCH(ROW()-6,'Ejemplo movimientos'!$P$7:$P$506,0))&amp;"","")</f>
        <v/>
      </c>
      <c r="O33" s="11" t="n"/>
      <c r="P33" s="11" t="n"/>
    </row>
    <row r="34" ht="18" customHeight="1">
      <c r="A34" s="14">
        <f>IF(ISNA(MATCH(ROW()-6,'Ejemplo movimientos'!$P$7:$P$506,0)),"",ROW()-6)</f>
        <v/>
      </c>
      <c r="B34" s="16">
        <f>IFERROR(INDEX('Ejemplo movimientos'!$B$7:$B$506,MATCH(ROW()-6,'Ejemplo movimientos'!$P$7:$P$506,0)),"")</f>
        <v/>
      </c>
      <c r="C34" s="17">
        <f>IFERROR(INDEX('Ejemplo movimientos'!$C$7:$C$506,MATCH(ROW()-6,'Ejemplo movimientos'!$P$7:$P$506,0)),"")</f>
        <v/>
      </c>
      <c r="D34" s="14">
        <f>IFERROR(INDEX('Ejemplo movimientos'!$D$7:$D$506,MATCH(ROW()-6,'Ejemplo movimientos'!$P$7:$P$506,0))&amp;"","")</f>
        <v/>
      </c>
      <c r="E34" s="14">
        <f>IFERROR(INDEX('Ejemplo movimientos'!$E$7:$E$506,MATCH(ROW()-6,'Ejemplo movimientos'!$P$7:$P$506,0))&amp;"","")</f>
        <v/>
      </c>
      <c r="F34" s="14">
        <f>IFERROR(INDEX('Ejemplo movimientos'!$F$7:$F$506,MATCH(ROW()-6,'Ejemplo movimientos'!$P$7:$P$506,0))&amp;"","")</f>
        <v/>
      </c>
      <c r="G34" s="14">
        <f>IFERROR(INDEX('Ejemplo movimientos'!$G$7:$G$506,MATCH(ROW()-6,'Ejemplo movimientos'!$P$7:$P$506,0))&amp;"","")</f>
        <v/>
      </c>
      <c r="H34" s="14">
        <f>IFERROR(INDEX('Ejemplo movimientos'!$H$7:$H$506,MATCH(ROW()-6,'Ejemplo movimientos'!$P$7:$P$506,0))&amp;"","")</f>
        <v/>
      </c>
      <c r="I34" s="14">
        <f>IFERROR(INDEX('Ejemplo movimientos'!$I$7:$I$506,MATCH(ROW()-6,'Ejemplo movimientos'!$P$7:$P$506,0))&amp;"","")</f>
        <v/>
      </c>
      <c r="J34" s="14">
        <f>IFERROR(INDEX('Ejemplo movimientos'!$J$7:$J$506,MATCH(ROW()-6,'Ejemplo movimientos'!$P$7:$P$506,0))&amp;"","")</f>
        <v/>
      </c>
      <c r="K34" s="14">
        <f>IFERROR(INDEX('Ejemplo movimientos'!$K$7:$K$506,MATCH(ROW()-6,'Ejemplo movimientos'!$P$7:$P$506,0))&amp;"","")</f>
        <v/>
      </c>
      <c r="L34" s="14">
        <f>IFERROR(INDEX('Ejemplo movimientos'!$L$7:$L$506,MATCH(ROW()-6,'Ejemplo movimientos'!$P$7:$P$506,0))&amp;"","")</f>
        <v/>
      </c>
      <c r="M34" s="14">
        <f>IFERROR(INDEX('Ejemplo movimientos'!$M$7:$M$506,MATCH(ROW()-6,'Ejemplo movimientos'!$P$7:$P$506,0))&amp;"","")</f>
        <v/>
      </c>
      <c r="N34" s="14">
        <f>IFERROR(INDEX('Ejemplo movimientos'!$O$7:$O$506,MATCH(ROW()-6,'Ejemplo movimientos'!$P$7:$P$506,0))&amp;"","")</f>
        <v/>
      </c>
      <c r="O34" s="11" t="n"/>
      <c r="P34" s="11" t="n"/>
    </row>
    <row r="35" ht="18" customHeight="1">
      <c r="A35" s="14">
        <f>IF(ISNA(MATCH(ROW()-6,'Ejemplo movimientos'!$P$7:$P$506,0)),"",ROW()-6)</f>
        <v/>
      </c>
      <c r="B35" s="16">
        <f>IFERROR(INDEX('Ejemplo movimientos'!$B$7:$B$506,MATCH(ROW()-6,'Ejemplo movimientos'!$P$7:$P$506,0)),"")</f>
        <v/>
      </c>
      <c r="C35" s="17">
        <f>IFERROR(INDEX('Ejemplo movimientos'!$C$7:$C$506,MATCH(ROW()-6,'Ejemplo movimientos'!$P$7:$P$506,0)),"")</f>
        <v/>
      </c>
      <c r="D35" s="14">
        <f>IFERROR(INDEX('Ejemplo movimientos'!$D$7:$D$506,MATCH(ROW()-6,'Ejemplo movimientos'!$P$7:$P$506,0))&amp;"","")</f>
        <v/>
      </c>
      <c r="E35" s="14">
        <f>IFERROR(INDEX('Ejemplo movimientos'!$E$7:$E$506,MATCH(ROW()-6,'Ejemplo movimientos'!$P$7:$P$506,0))&amp;"","")</f>
        <v/>
      </c>
      <c r="F35" s="14">
        <f>IFERROR(INDEX('Ejemplo movimientos'!$F$7:$F$506,MATCH(ROW()-6,'Ejemplo movimientos'!$P$7:$P$506,0))&amp;"","")</f>
        <v/>
      </c>
      <c r="G35" s="14">
        <f>IFERROR(INDEX('Ejemplo movimientos'!$G$7:$G$506,MATCH(ROW()-6,'Ejemplo movimientos'!$P$7:$P$506,0))&amp;"","")</f>
        <v/>
      </c>
      <c r="H35" s="14">
        <f>IFERROR(INDEX('Ejemplo movimientos'!$H$7:$H$506,MATCH(ROW()-6,'Ejemplo movimientos'!$P$7:$P$506,0))&amp;"","")</f>
        <v/>
      </c>
      <c r="I35" s="14">
        <f>IFERROR(INDEX('Ejemplo movimientos'!$I$7:$I$506,MATCH(ROW()-6,'Ejemplo movimientos'!$P$7:$P$506,0))&amp;"","")</f>
        <v/>
      </c>
      <c r="J35" s="14">
        <f>IFERROR(INDEX('Ejemplo movimientos'!$J$7:$J$506,MATCH(ROW()-6,'Ejemplo movimientos'!$P$7:$P$506,0))&amp;"","")</f>
        <v/>
      </c>
      <c r="K35" s="14">
        <f>IFERROR(INDEX('Ejemplo movimientos'!$K$7:$K$506,MATCH(ROW()-6,'Ejemplo movimientos'!$P$7:$P$506,0))&amp;"","")</f>
        <v/>
      </c>
      <c r="L35" s="14">
        <f>IFERROR(INDEX('Ejemplo movimientos'!$L$7:$L$506,MATCH(ROW()-6,'Ejemplo movimientos'!$P$7:$P$506,0))&amp;"","")</f>
        <v/>
      </c>
      <c r="M35" s="14">
        <f>IFERROR(INDEX('Ejemplo movimientos'!$M$7:$M$506,MATCH(ROW()-6,'Ejemplo movimientos'!$P$7:$P$506,0))&amp;"","")</f>
        <v/>
      </c>
      <c r="N35" s="14">
        <f>IFERROR(INDEX('Ejemplo movimientos'!$O$7:$O$506,MATCH(ROW()-6,'Ejemplo movimientos'!$P$7:$P$506,0))&amp;"","")</f>
        <v/>
      </c>
      <c r="O35" s="11" t="n"/>
      <c r="P35" s="11" t="n"/>
    </row>
    <row r="36" ht="18" customHeight="1">
      <c r="A36" s="14">
        <f>IF(ISNA(MATCH(ROW()-6,'Ejemplo movimientos'!$P$7:$P$506,0)),"",ROW()-6)</f>
        <v/>
      </c>
      <c r="B36" s="16">
        <f>IFERROR(INDEX('Ejemplo movimientos'!$B$7:$B$506,MATCH(ROW()-6,'Ejemplo movimientos'!$P$7:$P$506,0)),"")</f>
        <v/>
      </c>
      <c r="C36" s="17">
        <f>IFERROR(INDEX('Ejemplo movimientos'!$C$7:$C$506,MATCH(ROW()-6,'Ejemplo movimientos'!$P$7:$P$506,0)),"")</f>
        <v/>
      </c>
      <c r="D36" s="14">
        <f>IFERROR(INDEX('Ejemplo movimientos'!$D$7:$D$506,MATCH(ROW()-6,'Ejemplo movimientos'!$P$7:$P$506,0))&amp;"","")</f>
        <v/>
      </c>
      <c r="E36" s="14">
        <f>IFERROR(INDEX('Ejemplo movimientos'!$E$7:$E$506,MATCH(ROW()-6,'Ejemplo movimientos'!$P$7:$P$506,0))&amp;"","")</f>
        <v/>
      </c>
      <c r="F36" s="14">
        <f>IFERROR(INDEX('Ejemplo movimientos'!$F$7:$F$506,MATCH(ROW()-6,'Ejemplo movimientos'!$P$7:$P$506,0))&amp;"","")</f>
        <v/>
      </c>
      <c r="G36" s="14">
        <f>IFERROR(INDEX('Ejemplo movimientos'!$G$7:$G$506,MATCH(ROW()-6,'Ejemplo movimientos'!$P$7:$P$506,0))&amp;"","")</f>
        <v/>
      </c>
      <c r="H36" s="14">
        <f>IFERROR(INDEX('Ejemplo movimientos'!$H$7:$H$506,MATCH(ROW()-6,'Ejemplo movimientos'!$P$7:$P$506,0))&amp;"","")</f>
        <v/>
      </c>
      <c r="I36" s="14">
        <f>IFERROR(INDEX('Ejemplo movimientos'!$I$7:$I$506,MATCH(ROW()-6,'Ejemplo movimientos'!$P$7:$P$506,0))&amp;"","")</f>
        <v/>
      </c>
      <c r="J36" s="14">
        <f>IFERROR(INDEX('Ejemplo movimientos'!$J$7:$J$506,MATCH(ROW()-6,'Ejemplo movimientos'!$P$7:$P$506,0))&amp;"","")</f>
        <v/>
      </c>
      <c r="K36" s="14">
        <f>IFERROR(INDEX('Ejemplo movimientos'!$K$7:$K$506,MATCH(ROW()-6,'Ejemplo movimientos'!$P$7:$P$506,0))&amp;"","")</f>
        <v/>
      </c>
      <c r="L36" s="14">
        <f>IFERROR(INDEX('Ejemplo movimientos'!$L$7:$L$506,MATCH(ROW()-6,'Ejemplo movimientos'!$P$7:$P$506,0))&amp;"","")</f>
        <v/>
      </c>
      <c r="M36" s="14">
        <f>IFERROR(INDEX('Ejemplo movimientos'!$M$7:$M$506,MATCH(ROW()-6,'Ejemplo movimientos'!$P$7:$P$506,0))&amp;"","")</f>
        <v/>
      </c>
      <c r="N36" s="14">
        <f>IFERROR(INDEX('Ejemplo movimientos'!$O$7:$O$506,MATCH(ROW()-6,'Ejemplo movimientos'!$P$7:$P$506,0))&amp;"","")</f>
        <v/>
      </c>
      <c r="O36" s="11" t="n"/>
      <c r="P36" s="11" t="n"/>
    </row>
    <row r="37" ht="18" customHeight="1">
      <c r="A37" s="14">
        <f>IF(ISNA(MATCH(ROW()-6,'Ejemplo movimientos'!$P$7:$P$506,0)),"",ROW()-6)</f>
        <v/>
      </c>
      <c r="B37" s="16">
        <f>IFERROR(INDEX('Ejemplo movimientos'!$B$7:$B$506,MATCH(ROW()-6,'Ejemplo movimientos'!$P$7:$P$506,0)),"")</f>
        <v/>
      </c>
      <c r="C37" s="17">
        <f>IFERROR(INDEX('Ejemplo movimientos'!$C$7:$C$506,MATCH(ROW()-6,'Ejemplo movimientos'!$P$7:$P$506,0)),"")</f>
        <v/>
      </c>
      <c r="D37" s="14">
        <f>IFERROR(INDEX('Ejemplo movimientos'!$D$7:$D$506,MATCH(ROW()-6,'Ejemplo movimientos'!$P$7:$P$506,0))&amp;"","")</f>
        <v/>
      </c>
      <c r="E37" s="14">
        <f>IFERROR(INDEX('Ejemplo movimientos'!$E$7:$E$506,MATCH(ROW()-6,'Ejemplo movimientos'!$P$7:$P$506,0))&amp;"","")</f>
        <v/>
      </c>
      <c r="F37" s="14">
        <f>IFERROR(INDEX('Ejemplo movimientos'!$F$7:$F$506,MATCH(ROW()-6,'Ejemplo movimientos'!$P$7:$P$506,0))&amp;"","")</f>
        <v/>
      </c>
      <c r="G37" s="14">
        <f>IFERROR(INDEX('Ejemplo movimientos'!$G$7:$G$506,MATCH(ROW()-6,'Ejemplo movimientos'!$P$7:$P$506,0))&amp;"","")</f>
        <v/>
      </c>
      <c r="H37" s="14">
        <f>IFERROR(INDEX('Ejemplo movimientos'!$H$7:$H$506,MATCH(ROW()-6,'Ejemplo movimientos'!$P$7:$P$506,0))&amp;"","")</f>
        <v/>
      </c>
      <c r="I37" s="14">
        <f>IFERROR(INDEX('Ejemplo movimientos'!$I$7:$I$506,MATCH(ROW()-6,'Ejemplo movimientos'!$P$7:$P$506,0))&amp;"","")</f>
        <v/>
      </c>
      <c r="J37" s="14">
        <f>IFERROR(INDEX('Ejemplo movimientos'!$J$7:$J$506,MATCH(ROW()-6,'Ejemplo movimientos'!$P$7:$P$506,0))&amp;"","")</f>
        <v/>
      </c>
      <c r="K37" s="14">
        <f>IFERROR(INDEX('Ejemplo movimientos'!$K$7:$K$506,MATCH(ROW()-6,'Ejemplo movimientos'!$P$7:$P$506,0))&amp;"","")</f>
        <v/>
      </c>
      <c r="L37" s="14">
        <f>IFERROR(INDEX('Ejemplo movimientos'!$L$7:$L$506,MATCH(ROW()-6,'Ejemplo movimientos'!$P$7:$P$506,0))&amp;"","")</f>
        <v/>
      </c>
      <c r="M37" s="14">
        <f>IFERROR(INDEX('Ejemplo movimientos'!$M$7:$M$506,MATCH(ROW()-6,'Ejemplo movimientos'!$P$7:$P$506,0))&amp;"","")</f>
        <v/>
      </c>
      <c r="N37" s="14">
        <f>IFERROR(INDEX('Ejemplo movimientos'!$O$7:$O$506,MATCH(ROW()-6,'Ejemplo movimientos'!$P$7:$P$506,0))&amp;"","")</f>
        <v/>
      </c>
      <c r="O37" s="11" t="n"/>
      <c r="P37" s="11" t="n"/>
    </row>
    <row r="38" ht="18" customHeight="1">
      <c r="A38" s="14">
        <f>IF(ISNA(MATCH(ROW()-6,'Ejemplo movimientos'!$P$7:$P$506,0)),"",ROW()-6)</f>
        <v/>
      </c>
      <c r="B38" s="16">
        <f>IFERROR(INDEX('Ejemplo movimientos'!$B$7:$B$506,MATCH(ROW()-6,'Ejemplo movimientos'!$P$7:$P$506,0)),"")</f>
        <v/>
      </c>
      <c r="C38" s="17">
        <f>IFERROR(INDEX('Ejemplo movimientos'!$C$7:$C$506,MATCH(ROW()-6,'Ejemplo movimientos'!$P$7:$P$506,0)),"")</f>
        <v/>
      </c>
      <c r="D38" s="14">
        <f>IFERROR(INDEX('Ejemplo movimientos'!$D$7:$D$506,MATCH(ROW()-6,'Ejemplo movimientos'!$P$7:$P$506,0))&amp;"","")</f>
        <v/>
      </c>
      <c r="E38" s="14">
        <f>IFERROR(INDEX('Ejemplo movimientos'!$E$7:$E$506,MATCH(ROW()-6,'Ejemplo movimientos'!$P$7:$P$506,0))&amp;"","")</f>
        <v/>
      </c>
      <c r="F38" s="14">
        <f>IFERROR(INDEX('Ejemplo movimientos'!$F$7:$F$506,MATCH(ROW()-6,'Ejemplo movimientos'!$P$7:$P$506,0))&amp;"","")</f>
        <v/>
      </c>
      <c r="G38" s="14">
        <f>IFERROR(INDEX('Ejemplo movimientos'!$G$7:$G$506,MATCH(ROW()-6,'Ejemplo movimientos'!$P$7:$P$506,0))&amp;"","")</f>
        <v/>
      </c>
      <c r="H38" s="14">
        <f>IFERROR(INDEX('Ejemplo movimientos'!$H$7:$H$506,MATCH(ROW()-6,'Ejemplo movimientos'!$P$7:$P$506,0))&amp;"","")</f>
        <v/>
      </c>
      <c r="I38" s="14">
        <f>IFERROR(INDEX('Ejemplo movimientos'!$I$7:$I$506,MATCH(ROW()-6,'Ejemplo movimientos'!$P$7:$P$506,0))&amp;"","")</f>
        <v/>
      </c>
      <c r="J38" s="14">
        <f>IFERROR(INDEX('Ejemplo movimientos'!$J$7:$J$506,MATCH(ROW()-6,'Ejemplo movimientos'!$P$7:$P$506,0))&amp;"","")</f>
        <v/>
      </c>
      <c r="K38" s="14">
        <f>IFERROR(INDEX('Ejemplo movimientos'!$K$7:$K$506,MATCH(ROW()-6,'Ejemplo movimientos'!$P$7:$P$506,0))&amp;"","")</f>
        <v/>
      </c>
      <c r="L38" s="14">
        <f>IFERROR(INDEX('Ejemplo movimientos'!$L$7:$L$506,MATCH(ROW()-6,'Ejemplo movimientos'!$P$7:$P$506,0))&amp;"","")</f>
        <v/>
      </c>
      <c r="M38" s="14">
        <f>IFERROR(INDEX('Ejemplo movimientos'!$M$7:$M$506,MATCH(ROW()-6,'Ejemplo movimientos'!$P$7:$P$506,0))&amp;"","")</f>
        <v/>
      </c>
      <c r="N38" s="14">
        <f>IFERROR(INDEX('Ejemplo movimientos'!$O$7:$O$506,MATCH(ROW()-6,'Ejemplo movimientos'!$P$7:$P$506,0))&amp;"","")</f>
        <v/>
      </c>
      <c r="O38" s="11" t="n"/>
      <c r="P38" s="11" t="n"/>
    </row>
    <row r="39" ht="18" customHeight="1">
      <c r="A39" s="14">
        <f>IF(ISNA(MATCH(ROW()-6,'Ejemplo movimientos'!$P$7:$P$506,0)),"",ROW()-6)</f>
        <v/>
      </c>
      <c r="B39" s="16">
        <f>IFERROR(INDEX('Ejemplo movimientos'!$B$7:$B$506,MATCH(ROW()-6,'Ejemplo movimientos'!$P$7:$P$506,0)),"")</f>
        <v/>
      </c>
      <c r="C39" s="17">
        <f>IFERROR(INDEX('Ejemplo movimientos'!$C$7:$C$506,MATCH(ROW()-6,'Ejemplo movimientos'!$P$7:$P$506,0)),"")</f>
        <v/>
      </c>
      <c r="D39" s="14">
        <f>IFERROR(INDEX('Ejemplo movimientos'!$D$7:$D$506,MATCH(ROW()-6,'Ejemplo movimientos'!$P$7:$P$506,0))&amp;"","")</f>
        <v/>
      </c>
      <c r="E39" s="14">
        <f>IFERROR(INDEX('Ejemplo movimientos'!$E$7:$E$506,MATCH(ROW()-6,'Ejemplo movimientos'!$P$7:$P$506,0))&amp;"","")</f>
        <v/>
      </c>
      <c r="F39" s="14">
        <f>IFERROR(INDEX('Ejemplo movimientos'!$F$7:$F$506,MATCH(ROW()-6,'Ejemplo movimientos'!$P$7:$P$506,0))&amp;"","")</f>
        <v/>
      </c>
      <c r="G39" s="14">
        <f>IFERROR(INDEX('Ejemplo movimientos'!$G$7:$G$506,MATCH(ROW()-6,'Ejemplo movimientos'!$P$7:$P$506,0))&amp;"","")</f>
        <v/>
      </c>
      <c r="H39" s="14">
        <f>IFERROR(INDEX('Ejemplo movimientos'!$H$7:$H$506,MATCH(ROW()-6,'Ejemplo movimientos'!$P$7:$P$506,0))&amp;"","")</f>
        <v/>
      </c>
      <c r="I39" s="14">
        <f>IFERROR(INDEX('Ejemplo movimientos'!$I$7:$I$506,MATCH(ROW()-6,'Ejemplo movimientos'!$P$7:$P$506,0))&amp;"","")</f>
        <v/>
      </c>
      <c r="J39" s="14">
        <f>IFERROR(INDEX('Ejemplo movimientos'!$J$7:$J$506,MATCH(ROW()-6,'Ejemplo movimientos'!$P$7:$P$506,0))&amp;"","")</f>
        <v/>
      </c>
      <c r="K39" s="14">
        <f>IFERROR(INDEX('Ejemplo movimientos'!$K$7:$K$506,MATCH(ROW()-6,'Ejemplo movimientos'!$P$7:$P$506,0))&amp;"","")</f>
        <v/>
      </c>
      <c r="L39" s="14">
        <f>IFERROR(INDEX('Ejemplo movimientos'!$L$7:$L$506,MATCH(ROW()-6,'Ejemplo movimientos'!$P$7:$P$506,0))&amp;"","")</f>
        <v/>
      </c>
      <c r="M39" s="14">
        <f>IFERROR(INDEX('Ejemplo movimientos'!$M$7:$M$506,MATCH(ROW()-6,'Ejemplo movimientos'!$P$7:$P$506,0))&amp;"","")</f>
        <v/>
      </c>
      <c r="N39" s="14">
        <f>IFERROR(INDEX('Ejemplo movimientos'!$O$7:$O$506,MATCH(ROW()-6,'Ejemplo movimientos'!$P$7:$P$506,0))&amp;"","")</f>
        <v/>
      </c>
      <c r="O39" s="11" t="n"/>
      <c r="P39" s="11" t="n"/>
    </row>
    <row r="40" ht="18" customHeight="1">
      <c r="A40" s="14">
        <f>IF(ISNA(MATCH(ROW()-6,'Ejemplo movimientos'!$P$7:$P$506,0)),"",ROW()-6)</f>
        <v/>
      </c>
      <c r="B40" s="16">
        <f>IFERROR(INDEX('Ejemplo movimientos'!$B$7:$B$506,MATCH(ROW()-6,'Ejemplo movimientos'!$P$7:$P$506,0)),"")</f>
        <v/>
      </c>
      <c r="C40" s="17">
        <f>IFERROR(INDEX('Ejemplo movimientos'!$C$7:$C$506,MATCH(ROW()-6,'Ejemplo movimientos'!$P$7:$P$506,0)),"")</f>
        <v/>
      </c>
      <c r="D40" s="14">
        <f>IFERROR(INDEX('Ejemplo movimientos'!$D$7:$D$506,MATCH(ROW()-6,'Ejemplo movimientos'!$P$7:$P$506,0))&amp;"","")</f>
        <v/>
      </c>
      <c r="E40" s="14">
        <f>IFERROR(INDEX('Ejemplo movimientos'!$E$7:$E$506,MATCH(ROW()-6,'Ejemplo movimientos'!$P$7:$P$506,0))&amp;"","")</f>
        <v/>
      </c>
      <c r="F40" s="14">
        <f>IFERROR(INDEX('Ejemplo movimientos'!$F$7:$F$506,MATCH(ROW()-6,'Ejemplo movimientos'!$P$7:$P$506,0))&amp;"","")</f>
        <v/>
      </c>
      <c r="G40" s="14">
        <f>IFERROR(INDEX('Ejemplo movimientos'!$G$7:$G$506,MATCH(ROW()-6,'Ejemplo movimientos'!$P$7:$P$506,0))&amp;"","")</f>
        <v/>
      </c>
      <c r="H40" s="14">
        <f>IFERROR(INDEX('Ejemplo movimientos'!$H$7:$H$506,MATCH(ROW()-6,'Ejemplo movimientos'!$P$7:$P$506,0))&amp;"","")</f>
        <v/>
      </c>
      <c r="I40" s="14">
        <f>IFERROR(INDEX('Ejemplo movimientos'!$I$7:$I$506,MATCH(ROW()-6,'Ejemplo movimientos'!$P$7:$P$506,0))&amp;"","")</f>
        <v/>
      </c>
      <c r="J40" s="14">
        <f>IFERROR(INDEX('Ejemplo movimientos'!$J$7:$J$506,MATCH(ROW()-6,'Ejemplo movimientos'!$P$7:$P$506,0))&amp;"","")</f>
        <v/>
      </c>
      <c r="K40" s="14">
        <f>IFERROR(INDEX('Ejemplo movimientos'!$K$7:$K$506,MATCH(ROW()-6,'Ejemplo movimientos'!$P$7:$P$506,0))&amp;"","")</f>
        <v/>
      </c>
      <c r="L40" s="14">
        <f>IFERROR(INDEX('Ejemplo movimientos'!$L$7:$L$506,MATCH(ROW()-6,'Ejemplo movimientos'!$P$7:$P$506,0))&amp;"","")</f>
        <v/>
      </c>
      <c r="M40" s="14">
        <f>IFERROR(INDEX('Ejemplo movimientos'!$M$7:$M$506,MATCH(ROW()-6,'Ejemplo movimientos'!$P$7:$P$506,0))&amp;"","")</f>
        <v/>
      </c>
      <c r="N40" s="14">
        <f>IFERROR(INDEX('Ejemplo movimientos'!$O$7:$O$506,MATCH(ROW()-6,'Ejemplo movimientos'!$P$7:$P$506,0))&amp;"","")</f>
        <v/>
      </c>
      <c r="O40" s="11" t="n"/>
      <c r="P40" s="11" t="n"/>
    </row>
    <row r="41" ht="18" customHeight="1">
      <c r="A41" s="14">
        <f>IF(ISNA(MATCH(ROW()-6,'Ejemplo movimientos'!$P$7:$P$506,0)),"",ROW()-6)</f>
        <v/>
      </c>
      <c r="B41" s="16">
        <f>IFERROR(INDEX('Ejemplo movimientos'!$B$7:$B$506,MATCH(ROW()-6,'Ejemplo movimientos'!$P$7:$P$506,0)),"")</f>
        <v/>
      </c>
      <c r="C41" s="17">
        <f>IFERROR(INDEX('Ejemplo movimientos'!$C$7:$C$506,MATCH(ROW()-6,'Ejemplo movimientos'!$P$7:$P$506,0)),"")</f>
        <v/>
      </c>
      <c r="D41" s="14">
        <f>IFERROR(INDEX('Ejemplo movimientos'!$D$7:$D$506,MATCH(ROW()-6,'Ejemplo movimientos'!$P$7:$P$506,0))&amp;"","")</f>
        <v/>
      </c>
      <c r="E41" s="14">
        <f>IFERROR(INDEX('Ejemplo movimientos'!$E$7:$E$506,MATCH(ROW()-6,'Ejemplo movimientos'!$P$7:$P$506,0))&amp;"","")</f>
        <v/>
      </c>
      <c r="F41" s="14">
        <f>IFERROR(INDEX('Ejemplo movimientos'!$F$7:$F$506,MATCH(ROW()-6,'Ejemplo movimientos'!$P$7:$P$506,0))&amp;"","")</f>
        <v/>
      </c>
      <c r="G41" s="14">
        <f>IFERROR(INDEX('Ejemplo movimientos'!$G$7:$G$506,MATCH(ROW()-6,'Ejemplo movimientos'!$P$7:$P$506,0))&amp;"","")</f>
        <v/>
      </c>
      <c r="H41" s="14">
        <f>IFERROR(INDEX('Ejemplo movimientos'!$H$7:$H$506,MATCH(ROW()-6,'Ejemplo movimientos'!$P$7:$P$506,0))&amp;"","")</f>
        <v/>
      </c>
      <c r="I41" s="14">
        <f>IFERROR(INDEX('Ejemplo movimientos'!$I$7:$I$506,MATCH(ROW()-6,'Ejemplo movimientos'!$P$7:$P$506,0))&amp;"","")</f>
        <v/>
      </c>
      <c r="J41" s="14">
        <f>IFERROR(INDEX('Ejemplo movimientos'!$J$7:$J$506,MATCH(ROW()-6,'Ejemplo movimientos'!$P$7:$P$506,0))&amp;"","")</f>
        <v/>
      </c>
      <c r="K41" s="14">
        <f>IFERROR(INDEX('Ejemplo movimientos'!$K$7:$K$506,MATCH(ROW()-6,'Ejemplo movimientos'!$P$7:$P$506,0))&amp;"","")</f>
        <v/>
      </c>
      <c r="L41" s="14">
        <f>IFERROR(INDEX('Ejemplo movimientos'!$L$7:$L$506,MATCH(ROW()-6,'Ejemplo movimientos'!$P$7:$P$506,0))&amp;"","")</f>
        <v/>
      </c>
      <c r="M41" s="14">
        <f>IFERROR(INDEX('Ejemplo movimientos'!$M$7:$M$506,MATCH(ROW()-6,'Ejemplo movimientos'!$P$7:$P$506,0))&amp;"","")</f>
        <v/>
      </c>
      <c r="N41" s="14">
        <f>IFERROR(INDEX('Ejemplo movimientos'!$O$7:$O$506,MATCH(ROW()-6,'Ejemplo movimientos'!$P$7:$P$506,0))&amp;"","")</f>
        <v/>
      </c>
      <c r="O41" s="11" t="n"/>
      <c r="P41" s="11" t="n"/>
    </row>
    <row r="42" ht="18" customHeight="1">
      <c r="A42" s="14">
        <f>IF(ISNA(MATCH(ROW()-6,'Ejemplo movimientos'!$P$7:$P$506,0)),"",ROW()-6)</f>
        <v/>
      </c>
      <c r="B42" s="16">
        <f>IFERROR(INDEX('Ejemplo movimientos'!$B$7:$B$506,MATCH(ROW()-6,'Ejemplo movimientos'!$P$7:$P$506,0)),"")</f>
        <v/>
      </c>
      <c r="C42" s="17">
        <f>IFERROR(INDEX('Ejemplo movimientos'!$C$7:$C$506,MATCH(ROW()-6,'Ejemplo movimientos'!$P$7:$P$506,0)),"")</f>
        <v/>
      </c>
      <c r="D42" s="14">
        <f>IFERROR(INDEX('Ejemplo movimientos'!$D$7:$D$506,MATCH(ROW()-6,'Ejemplo movimientos'!$P$7:$P$506,0))&amp;"","")</f>
        <v/>
      </c>
      <c r="E42" s="14">
        <f>IFERROR(INDEX('Ejemplo movimientos'!$E$7:$E$506,MATCH(ROW()-6,'Ejemplo movimientos'!$P$7:$P$506,0))&amp;"","")</f>
        <v/>
      </c>
      <c r="F42" s="14">
        <f>IFERROR(INDEX('Ejemplo movimientos'!$F$7:$F$506,MATCH(ROW()-6,'Ejemplo movimientos'!$P$7:$P$506,0))&amp;"","")</f>
        <v/>
      </c>
      <c r="G42" s="14">
        <f>IFERROR(INDEX('Ejemplo movimientos'!$G$7:$G$506,MATCH(ROW()-6,'Ejemplo movimientos'!$P$7:$P$506,0))&amp;"","")</f>
        <v/>
      </c>
      <c r="H42" s="14">
        <f>IFERROR(INDEX('Ejemplo movimientos'!$H$7:$H$506,MATCH(ROW()-6,'Ejemplo movimientos'!$P$7:$P$506,0))&amp;"","")</f>
        <v/>
      </c>
      <c r="I42" s="14">
        <f>IFERROR(INDEX('Ejemplo movimientos'!$I$7:$I$506,MATCH(ROW()-6,'Ejemplo movimientos'!$P$7:$P$506,0))&amp;"","")</f>
        <v/>
      </c>
      <c r="J42" s="14">
        <f>IFERROR(INDEX('Ejemplo movimientos'!$J$7:$J$506,MATCH(ROW()-6,'Ejemplo movimientos'!$P$7:$P$506,0))&amp;"","")</f>
        <v/>
      </c>
      <c r="K42" s="14">
        <f>IFERROR(INDEX('Ejemplo movimientos'!$K$7:$K$506,MATCH(ROW()-6,'Ejemplo movimientos'!$P$7:$P$506,0))&amp;"","")</f>
        <v/>
      </c>
      <c r="L42" s="14">
        <f>IFERROR(INDEX('Ejemplo movimientos'!$L$7:$L$506,MATCH(ROW()-6,'Ejemplo movimientos'!$P$7:$P$506,0))&amp;"","")</f>
        <v/>
      </c>
      <c r="M42" s="14">
        <f>IFERROR(INDEX('Ejemplo movimientos'!$M$7:$M$506,MATCH(ROW()-6,'Ejemplo movimientos'!$P$7:$P$506,0))&amp;"","")</f>
        <v/>
      </c>
      <c r="N42" s="14">
        <f>IFERROR(INDEX('Ejemplo movimientos'!$O$7:$O$506,MATCH(ROW()-6,'Ejemplo movimientos'!$P$7:$P$506,0))&amp;"","")</f>
        <v/>
      </c>
      <c r="O42" s="11" t="n"/>
      <c r="P42" s="11" t="n"/>
    </row>
    <row r="43" ht="18" customHeight="1">
      <c r="A43" s="14">
        <f>IF(ISNA(MATCH(ROW()-6,'Ejemplo movimientos'!$P$7:$P$506,0)),"",ROW()-6)</f>
        <v/>
      </c>
      <c r="B43" s="16">
        <f>IFERROR(INDEX('Ejemplo movimientos'!$B$7:$B$506,MATCH(ROW()-6,'Ejemplo movimientos'!$P$7:$P$506,0)),"")</f>
        <v/>
      </c>
      <c r="C43" s="17">
        <f>IFERROR(INDEX('Ejemplo movimientos'!$C$7:$C$506,MATCH(ROW()-6,'Ejemplo movimientos'!$P$7:$P$506,0)),"")</f>
        <v/>
      </c>
      <c r="D43" s="14">
        <f>IFERROR(INDEX('Ejemplo movimientos'!$D$7:$D$506,MATCH(ROW()-6,'Ejemplo movimientos'!$P$7:$P$506,0))&amp;"","")</f>
        <v/>
      </c>
      <c r="E43" s="14">
        <f>IFERROR(INDEX('Ejemplo movimientos'!$E$7:$E$506,MATCH(ROW()-6,'Ejemplo movimientos'!$P$7:$P$506,0))&amp;"","")</f>
        <v/>
      </c>
      <c r="F43" s="14">
        <f>IFERROR(INDEX('Ejemplo movimientos'!$F$7:$F$506,MATCH(ROW()-6,'Ejemplo movimientos'!$P$7:$P$506,0))&amp;"","")</f>
        <v/>
      </c>
      <c r="G43" s="14">
        <f>IFERROR(INDEX('Ejemplo movimientos'!$G$7:$G$506,MATCH(ROW()-6,'Ejemplo movimientos'!$P$7:$P$506,0))&amp;"","")</f>
        <v/>
      </c>
      <c r="H43" s="14">
        <f>IFERROR(INDEX('Ejemplo movimientos'!$H$7:$H$506,MATCH(ROW()-6,'Ejemplo movimientos'!$P$7:$P$506,0))&amp;"","")</f>
        <v/>
      </c>
      <c r="I43" s="14">
        <f>IFERROR(INDEX('Ejemplo movimientos'!$I$7:$I$506,MATCH(ROW()-6,'Ejemplo movimientos'!$P$7:$P$506,0))&amp;"","")</f>
        <v/>
      </c>
      <c r="J43" s="14">
        <f>IFERROR(INDEX('Ejemplo movimientos'!$J$7:$J$506,MATCH(ROW()-6,'Ejemplo movimientos'!$P$7:$P$506,0))&amp;"","")</f>
        <v/>
      </c>
      <c r="K43" s="14">
        <f>IFERROR(INDEX('Ejemplo movimientos'!$K$7:$K$506,MATCH(ROW()-6,'Ejemplo movimientos'!$P$7:$P$506,0))&amp;"","")</f>
        <v/>
      </c>
      <c r="L43" s="14">
        <f>IFERROR(INDEX('Ejemplo movimientos'!$L$7:$L$506,MATCH(ROW()-6,'Ejemplo movimientos'!$P$7:$P$506,0))&amp;"","")</f>
        <v/>
      </c>
      <c r="M43" s="14">
        <f>IFERROR(INDEX('Ejemplo movimientos'!$M$7:$M$506,MATCH(ROW()-6,'Ejemplo movimientos'!$P$7:$P$506,0))&amp;"","")</f>
        <v/>
      </c>
      <c r="N43" s="14">
        <f>IFERROR(INDEX('Ejemplo movimientos'!$O$7:$O$506,MATCH(ROW()-6,'Ejemplo movimientos'!$P$7:$P$506,0))&amp;"","")</f>
        <v/>
      </c>
      <c r="O43" s="11" t="n"/>
      <c r="P43" s="11" t="n"/>
    </row>
    <row r="44" ht="18" customHeight="1">
      <c r="A44" s="14">
        <f>IF(ISNA(MATCH(ROW()-6,'Ejemplo movimientos'!$P$7:$P$506,0)),"",ROW()-6)</f>
        <v/>
      </c>
      <c r="B44" s="16">
        <f>IFERROR(INDEX('Ejemplo movimientos'!$B$7:$B$506,MATCH(ROW()-6,'Ejemplo movimientos'!$P$7:$P$506,0)),"")</f>
        <v/>
      </c>
      <c r="C44" s="17">
        <f>IFERROR(INDEX('Ejemplo movimientos'!$C$7:$C$506,MATCH(ROW()-6,'Ejemplo movimientos'!$P$7:$P$506,0)),"")</f>
        <v/>
      </c>
      <c r="D44" s="14">
        <f>IFERROR(INDEX('Ejemplo movimientos'!$D$7:$D$506,MATCH(ROW()-6,'Ejemplo movimientos'!$P$7:$P$506,0))&amp;"","")</f>
        <v/>
      </c>
      <c r="E44" s="14">
        <f>IFERROR(INDEX('Ejemplo movimientos'!$E$7:$E$506,MATCH(ROW()-6,'Ejemplo movimientos'!$P$7:$P$506,0))&amp;"","")</f>
        <v/>
      </c>
      <c r="F44" s="14">
        <f>IFERROR(INDEX('Ejemplo movimientos'!$F$7:$F$506,MATCH(ROW()-6,'Ejemplo movimientos'!$P$7:$P$506,0))&amp;"","")</f>
        <v/>
      </c>
      <c r="G44" s="14">
        <f>IFERROR(INDEX('Ejemplo movimientos'!$G$7:$G$506,MATCH(ROW()-6,'Ejemplo movimientos'!$P$7:$P$506,0))&amp;"","")</f>
        <v/>
      </c>
      <c r="H44" s="14">
        <f>IFERROR(INDEX('Ejemplo movimientos'!$H$7:$H$506,MATCH(ROW()-6,'Ejemplo movimientos'!$P$7:$P$506,0))&amp;"","")</f>
        <v/>
      </c>
      <c r="I44" s="14">
        <f>IFERROR(INDEX('Ejemplo movimientos'!$I$7:$I$506,MATCH(ROW()-6,'Ejemplo movimientos'!$P$7:$P$506,0))&amp;"","")</f>
        <v/>
      </c>
      <c r="J44" s="14">
        <f>IFERROR(INDEX('Ejemplo movimientos'!$J$7:$J$506,MATCH(ROW()-6,'Ejemplo movimientos'!$P$7:$P$506,0))&amp;"","")</f>
        <v/>
      </c>
      <c r="K44" s="14">
        <f>IFERROR(INDEX('Ejemplo movimientos'!$K$7:$K$506,MATCH(ROW()-6,'Ejemplo movimientos'!$P$7:$P$506,0))&amp;"","")</f>
        <v/>
      </c>
      <c r="L44" s="14">
        <f>IFERROR(INDEX('Ejemplo movimientos'!$L$7:$L$506,MATCH(ROW()-6,'Ejemplo movimientos'!$P$7:$P$506,0))&amp;"","")</f>
        <v/>
      </c>
      <c r="M44" s="14">
        <f>IFERROR(INDEX('Ejemplo movimientos'!$M$7:$M$506,MATCH(ROW()-6,'Ejemplo movimientos'!$P$7:$P$506,0))&amp;"","")</f>
        <v/>
      </c>
      <c r="N44" s="14">
        <f>IFERROR(INDEX('Ejemplo movimientos'!$O$7:$O$506,MATCH(ROW()-6,'Ejemplo movimientos'!$P$7:$P$506,0))&amp;"","")</f>
        <v/>
      </c>
      <c r="O44" s="11" t="n"/>
      <c r="P44" s="11" t="n"/>
    </row>
    <row r="45" ht="18" customHeight="1">
      <c r="A45" s="14">
        <f>IF(ISNA(MATCH(ROW()-6,'Ejemplo movimientos'!$P$7:$P$506,0)),"",ROW()-6)</f>
        <v/>
      </c>
      <c r="B45" s="16">
        <f>IFERROR(INDEX('Ejemplo movimientos'!$B$7:$B$506,MATCH(ROW()-6,'Ejemplo movimientos'!$P$7:$P$506,0)),"")</f>
        <v/>
      </c>
      <c r="C45" s="17">
        <f>IFERROR(INDEX('Ejemplo movimientos'!$C$7:$C$506,MATCH(ROW()-6,'Ejemplo movimientos'!$P$7:$P$506,0)),"")</f>
        <v/>
      </c>
      <c r="D45" s="14">
        <f>IFERROR(INDEX('Ejemplo movimientos'!$D$7:$D$506,MATCH(ROW()-6,'Ejemplo movimientos'!$P$7:$P$506,0))&amp;"","")</f>
        <v/>
      </c>
      <c r="E45" s="14">
        <f>IFERROR(INDEX('Ejemplo movimientos'!$E$7:$E$506,MATCH(ROW()-6,'Ejemplo movimientos'!$P$7:$P$506,0))&amp;"","")</f>
        <v/>
      </c>
      <c r="F45" s="14">
        <f>IFERROR(INDEX('Ejemplo movimientos'!$F$7:$F$506,MATCH(ROW()-6,'Ejemplo movimientos'!$P$7:$P$506,0))&amp;"","")</f>
        <v/>
      </c>
      <c r="G45" s="14">
        <f>IFERROR(INDEX('Ejemplo movimientos'!$G$7:$G$506,MATCH(ROW()-6,'Ejemplo movimientos'!$P$7:$P$506,0))&amp;"","")</f>
        <v/>
      </c>
      <c r="H45" s="14">
        <f>IFERROR(INDEX('Ejemplo movimientos'!$H$7:$H$506,MATCH(ROW()-6,'Ejemplo movimientos'!$P$7:$P$506,0))&amp;"","")</f>
        <v/>
      </c>
      <c r="I45" s="14">
        <f>IFERROR(INDEX('Ejemplo movimientos'!$I$7:$I$506,MATCH(ROW()-6,'Ejemplo movimientos'!$P$7:$P$506,0))&amp;"","")</f>
        <v/>
      </c>
      <c r="J45" s="14">
        <f>IFERROR(INDEX('Ejemplo movimientos'!$J$7:$J$506,MATCH(ROW()-6,'Ejemplo movimientos'!$P$7:$P$506,0))&amp;"","")</f>
        <v/>
      </c>
      <c r="K45" s="14">
        <f>IFERROR(INDEX('Ejemplo movimientos'!$K$7:$K$506,MATCH(ROW()-6,'Ejemplo movimientos'!$P$7:$P$506,0))&amp;"","")</f>
        <v/>
      </c>
      <c r="L45" s="14">
        <f>IFERROR(INDEX('Ejemplo movimientos'!$L$7:$L$506,MATCH(ROW()-6,'Ejemplo movimientos'!$P$7:$P$506,0))&amp;"","")</f>
        <v/>
      </c>
      <c r="M45" s="14">
        <f>IFERROR(INDEX('Ejemplo movimientos'!$M$7:$M$506,MATCH(ROW()-6,'Ejemplo movimientos'!$P$7:$P$506,0))&amp;"","")</f>
        <v/>
      </c>
      <c r="N45" s="14">
        <f>IFERROR(INDEX('Ejemplo movimientos'!$O$7:$O$506,MATCH(ROW()-6,'Ejemplo movimientos'!$P$7:$P$506,0))&amp;"","")</f>
        <v/>
      </c>
      <c r="O45" s="11" t="n"/>
      <c r="P45" s="11" t="n"/>
    </row>
    <row r="46" ht="18" customHeight="1">
      <c r="A46" s="14">
        <f>IF(ISNA(MATCH(ROW()-6,'Ejemplo movimientos'!$P$7:$P$506,0)),"",ROW()-6)</f>
        <v/>
      </c>
      <c r="B46" s="16">
        <f>IFERROR(INDEX('Ejemplo movimientos'!$B$7:$B$506,MATCH(ROW()-6,'Ejemplo movimientos'!$P$7:$P$506,0)),"")</f>
        <v/>
      </c>
      <c r="C46" s="17">
        <f>IFERROR(INDEX('Ejemplo movimientos'!$C$7:$C$506,MATCH(ROW()-6,'Ejemplo movimientos'!$P$7:$P$506,0)),"")</f>
        <v/>
      </c>
      <c r="D46" s="14">
        <f>IFERROR(INDEX('Ejemplo movimientos'!$D$7:$D$506,MATCH(ROW()-6,'Ejemplo movimientos'!$P$7:$P$506,0))&amp;"","")</f>
        <v/>
      </c>
      <c r="E46" s="14">
        <f>IFERROR(INDEX('Ejemplo movimientos'!$E$7:$E$506,MATCH(ROW()-6,'Ejemplo movimientos'!$P$7:$P$506,0))&amp;"","")</f>
        <v/>
      </c>
      <c r="F46" s="14">
        <f>IFERROR(INDEX('Ejemplo movimientos'!$F$7:$F$506,MATCH(ROW()-6,'Ejemplo movimientos'!$P$7:$P$506,0))&amp;"","")</f>
        <v/>
      </c>
      <c r="G46" s="14">
        <f>IFERROR(INDEX('Ejemplo movimientos'!$G$7:$G$506,MATCH(ROW()-6,'Ejemplo movimientos'!$P$7:$P$506,0))&amp;"","")</f>
        <v/>
      </c>
      <c r="H46" s="14">
        <f>IFERROR(INDEX('Ejemplo movimientos'!$H$7:$H$506,MATCH(ROW()-6,'Ejemplo movimientos'!$P$7:$P$506,0))&amp;"","")</f>
        <v/>
      </c>
      <c r="I46" s="14">
        <f>IFERROR(INDEX('Ejemplo movimientos'!$I$7:$I$506,MATCH(ROW()-6,'Ejemplo movimientos'!$P$7:$P$506,0))&amp;"","")</f>
        <v/>
      </c>
      <c r="J46" s="14">
        <f>IFERROR(INDEX('Ejemplo movimientos'!$J$7:$J$506,MATCH(ROW()-6,'Ejemplo movimientos'!$P$7:$P$506,0))&amp;"","")</f>
        <v/>
      </c>
      <c r="K46" s="14">
        <f>IFERROR(INDEX('Ejemplo movimientos'!$K$7:$K$506,MATCH(ROW()-6,'Ejemplo movimientos'!$P$7:$P$506,0))&amp;"","")</f>
        <v/>
      </c>
      <c r="L46" s="14">
        <f>IFERROR(INDEX('Ejemplo movimientos'!$L$7:$L$506,MATCH(ROW()-6,'Ejemplo movimientos'!$P$7:$P$506,0))&amp;"","")</f>
        <v/>
      </c>
      <c r="M46" s="14">
        <f>IFERROR(INDEX('Ejemplo movimientos'!$M$7:$M$506,MATCH(ROW()-6,'Ejemplo movimientos'!$P$7:$P$506,0))&amp;"","")</f>
        <v/>
      </c>
      <c r="N46" s="14">
        <f>IFERROR(INDEX('Ejemplo movimientos'!$O$7:$O$506,MATCH(ROW()-6,'Ejemplo movimientos'!$P$7:$P$506,0))&amp;"","")</f>
        <v/>
      </c>
      <c r="O46" s="11" t="n"/>
      <c r="P46" s="11" t="n"/>
    </row>
    <row r="47" ht="18" customHeight="1">
      <c r="A47" s="14">
        <f>IF(ISNA(MATCH(ROW()-6,'Ejemplo movimientos'!$P$7:$P$506,0)),"",ROW()-6)</f>
        <v/>
      </c>
      <c r="B47" s="16">
        <f>IFERROR(INDEX('Ejemplo movimientos'!$B$7:$B$506,MATCH(ROW()-6,'Ejemplo movimientos'!$P$7:$P$506,0)),"")</f>
        <v/>
      </c>
      <c r="C47" s="17">
        <f>IFERROR(INDEX('Ejemplo movimientos'!$C$7:$C$506,MATCH(ROW()-6,'Ejemplo movimientos'!$P$7:$P$506,0)),"")</f>
        <v/>
      </c>
      <c r="D47" s="14">
        <f>IFERROR(INDEX('Ejemplo movimientos'!$D$7:$D$506,MATCH(ROW()-6,'Ejemplo movimientos'!$P$7:$P$506,0))&amp;"","")</f>
        <v/>
      </c>
      <c r="E47" s="14">
        <f>IFERROR(INDEX('Ejemplo movimientos'!$E$7:$E$506,MATCH(ROW()-6,'Ejemplo movimientos'!$P$7:$P$506,0))&amp;"","")</f>
        <v/>
      </c>
      <c r="F47" s="14">
        <f>IFERROR(INDEX('Ejemplo movimientos'!$F$7:$F$506,MATCH(ROW()-6,'Ejemplo movimientos'!$P$7:$P$506,0))&amp;"","")</f>
        <v/>
      </c>
      <c r="G47" s="14">
        <f>IFERROR(INDEX('Ejemplo movimientos'!$G$7:$G$506,MATCH(ROW()-6,'Ejemplo movimientos'!$P$7:$P$506,0))&amp;"","")</f>
        <v/>
      </c>
      <c r="H47" s="14">
        <f>IFERROR(INDEX('Ejemplo movimientos'!$H$7:$H$506,MATCH(ROW()-6,'Ejemplo movimientos'!$P$7:$P$506,0))&amp;"","")</f>
        <v/>
      </c>
      <c r="I47" s="14">
        <f>IFERROR(INDEX('Ejemplo movimientos'!$I$7:$I$506,MATCH(ROW()-6,'Ejemplo movimientos'!$P$7:$P$506,0))&amp;"","")</f>
        <v/>
      </c>
      <c r="J47" s="14">
        <f>IFERROR(INDEX('Ejemplo movimientos'!$J$7:$J$506,MATCH(ROW()-6,'Ejemplo movimientos'!$P$7:$P$506,0))&amp;"","")</f>
        <v/>
      </c>
      <c r="K47" s="14">
        <f>IFERROR(INDEX('Ejemplo movimientos'!$K$7:$K$506,MATCH(ROW()-6,'Ejemplo movimientos'!$P$7:$P$506,0))&amp;"","")</f>
        <v/>
      </c>
      <c r="L47" s="14">
        <f>IFERROR(INDEX('Ejemplo movimientos'!$L$7:$L$506,MATCH(ROW()-6,'Ejemplo movimientos'!$P$7:$P$506,0))&amp;"","")</f>
        <v/>
      </c>
      <c r="M47" s="14">
        <f>IFERROR(INDEX('Ejemplo movimientos'!$M$7:$M$506,MATCH(ROW()-6,'Ejemplo movimientos'!$P$7:$P$506,0))&amp;"","")</f>
        <v/>
      </c>
      <c r="N47" s="14">
        <f>IFERROR(INDEX('Ejemplo movimientos'!$O$7:$O$506,MATCH(ROW()-6,'Ejemplo movimientos'!$P$7:$P$506,0))&amp;"","")</f>
        <v/>
      </c>
      <c r="O47" s="11" t="n"/>
      <c r="P47" s="11" t="n"/>
    </row>
    <row r="48" ht="18" customHeight="1">
      <c r="A48" s="14">
        <f>IF(ISNA(MATCH(ROW()-6,'Ejemplo movimientos'!$P$7:$P$506,0)),"",ROW()-6)</f>
        <v/>
      </c>
      <c r="B48" s="16">
        <f>IFERROR(INDEX('Ejemplo movimientos'!$B$7:$B$506,MATCH(ROW()-6,'Ejemplo movimientos'!$P$7:$P$506,0)),"")</f>
        <v/>
      </c>
      <c r="C48" s="17">
        <f>IFERROR(INDEX('Ejemplo movimientos'!$C$7:$C$506,MATCH(ROW()-6,'Ejemplo movimientos'!$P$7:$P$506,0)),"")</f>
        <v/>
      </c>
      <c r="D48" s="14">
        <f>IFERROR(INDEX('Ejemplo movimientos'!$D$7:$D$506,MATCH(ROW()-6,'Ejemplo movimientos'!$P$7:$P$506,0))&amp;"","")</f>
        <v/>
      </c>
      <c r="E48" s="14">
        <f>IFERROR(INDEX('Ejemplo movimientos'!$E$7:$E$506,MATCH(ROW()-6,'Ejemplo movimientos'!$P$7:$P$506,0))&amp;"","")</f>
        <v/>
      </c>
      <c r="F48" s="14">
        <f>IFERROR(INDEX('Ejemplo movimientos'!$F$7:$F$506,MATCH(ROW()-6,'Ejemplo movimientos'!$P$7:$P$506,0))&amp;"","")</f>
        <v/>
      </c>
      <c r="G48" s="14">
        <f>IFERROR(INDEX('Ejemplo movimientos'!$G$7:$G$506,MATCH(ROW()-6,'Ejemplo movimientos'!$P$7:$P$506,0))&amp;"","")</f>
        <v/>
      </c>
      <c r="H48" s="14">
        <f>IFERROR(INDEX('Ejemplo movimientos'!$H$7:$H$506,MATCH(ROW()-6,'Ejemplo movimientos'!$P$7:$P$506,0))&amp;"","")</f>
        <v/>
      </c>
      <c r="I48" s="14">
        <f>IFERROR(INDEX('Ejemplo movimientos'!$I$7:$I$506,MATCH(ROW()-6,'Ejemplo movimientos'!$P$7:$P$506,0))&amp;"","")</f>
        <v/>
      </c>
      <c r="J48" s="14">
        <f>IFERROR(INDEX('Ejemplo movimientos'!$J$7:$J$506,MATCH(ROW()-6,'Ejemplo movimientos'!$P$7:$P$506,0))&amp;"","")</f>
        <v/>
      </c>
      <c r="K48" s="14">
        <f>IFERROR(INDEX('Ejemplo movimientos'!$K$7:$K$506,MATCH(ROW()-6,'Ejemplo movimientos'!$P$7:$P$506,0))&amp;"","")</f>
        <v/>
      </c>
      <c r="L48" s="14">
        <f>IFERROR(INDEX('Ejemplo movimientos'!$L$7:$L$506,MATCH(ROW()-6,'Ejemplo movimientos'!$P$7:$P$506,0))&amp;"","")</f>
        <v/>
      </c>
      <c r="M48" s="14">
        <f>IFERROR(INDEX('Ejemplo movimientos'!$M$7:$M$506,MATCH(ROW()-6,'Ejemplo movimientos'!$P$7:$P$506,0))&amp;"","")</f>
        <v/>
      </c>
      <c r="N48" s="14">
        <f>IFERROR(INDEX('Ejemplo movimientos'!$O$7:$O$506,MATCH(ROW()-6,'Ejemplo movimientos'!$P$7:$P$506,0))&amp;"","")</f>
        <v/>
      </c>
      <c r="O48" s="11" t="n"/>
      <c r="P48" s="11" t="n"/>
    </row>
    <row r="49" ht="18" customHeight="1">
      <c r="A49" s="14">
        <f>IF(ISNA(MATCH(ROW()-6,'Ejemplo movimientos'!$P$7:$P$506,0)),"",ROW()-6)</f>
        <v/>
      </c>
      <c r="B49" s="16">
        <f>IFERROR(INDEX('Ejemplo movimientos'!$B$7:$B$506,MATCH(ROW()-6,'Ejemplo movimientos'!$P$7:$P$506,0)),"")</f>
        <v/>
      </c>
      <c r="C49" s="17">
        <f>IFERROR(INDEX('Ejemplo movimientos'!$C$7:$C$506,MATCH(ROW()-6,'Ejemplo movimientos'!$P$7:$P$506,0)),"")</f>
        <v/>
      </c>
      <c r="D49" s="14">
        <f>IFERROR(INDEX('Ejemplo movimientos'!$D$7:$D$506,MATCH(ROW()-6,'Ejemplo movimientos'!$P$7:$P$506,0))&amp;"","")</f>
        <v/>
      </c>
      <c r="E49" s="14">
        <f>IFERROR(INDEX('Ejemplo movimientos'!$E$7:$E$506,MATCH(ROW()-6,'Ejemplo movimientos'!$P$7:$P$506,0))&amp;"","")</f>
        <v/>
      </c>
      <c r="F49" s="14">
        <f>IFERROR(INDEX('Ejemplo movimientos'!$F$7:$F$506,MATCH(ROW()-6,'Ejemplo movimientos'!$P$7:$P$506,0))&amp;"","")</f>
        <v/>
      </c>
      <c r="G49" s="14">
        <f>IFERROR(INDEX('Ejemplo movimientos'!$G$7:$G$506,MATCH(ROW()-6,'Ejemplo movimientos'!$P$7:$P$506,0))&amp;"","")</f>
        <v/>
      </c>
      <c r="H49" s="14">
        <f>IFERROR(INDEX('Ejemplo movimientos'!$H$7:$H$506,MATCH(ROW()-6,'Ejemplo movimientos'!$P$7:$P$506,0))&amp;"","")</f>
        <v/>
      </c>
      <c r="I49" s="14">
        <f>IFERROR(INDEX('Ejemplo movimientos'!$I$7:$I$506,MATCH(ROW()-6,'Ejemplo movimientos'!$P$7:$P$506,0))&amp;"","")</f>
        <v/>
      </c>
      <c r="J49" s="14">
        <f>IFERROR(INDEX('Ejemplo movimientos'!$J$7:$J$506,MATCH(ROW()-6,'Ejemplo movimientos'!$P$7:$P$506,0))&amp;"","")</f>
        <v/>
      </c>
      <c r="K49" s="14">
        <f>IFERROR(INDEX('Ejemplo movimientos'!$K$7:$K$506,MATCH(ROW()-6,'Ejemplo movimientos'!$P$7:$P$506,0))&amp;"","")</f>
        <v/>
      </c>
      <c r="L49" s="14">
        <f>IFERROR(INDEX('Ejemplo movimientos'!$L$7:$L$506,MATCH(ROW()-6,'Ejemplo movimientos'!$P$7:$P$506,0))&amp;"","")</f>
        <v/>
      </c>
      <c r="M49" s="14">
        <f>IFERROR(INDEX('Ejemplo movimientos'!$M$7:$M$506,MATCH(ROW()-6,'Ejemplo movimientos'!$P$7:$P$506,0))&amp;"","")</f>
        <v/>
      </c>
      <c r="N49" s="14">
        <f>IFERROR(INDEX('Ejemplo movimientos'!$O$7:$O$506,MATCH(ROW()-6,'Ejemplo movimientos'!$P$7:$P$506,0))&amp;"","")</f>
        <v/>
      </c>
      <c r="O49" s="11" t="n"/>
      <c r="P49" s="11" t="n"/>
    </row>
    <row r="50" ht="18" customHeight="1">
      <c r="A50" s="14">
        <f>IF(ISNA(MATCH(ROW()-6,'Ejemplo movimientos'!$P$7:$P$506,0)),"",ROW()-6)</f>
        <v/>
      </c>
      <c r="B50" s="16">
        <f>IFERROR(INDEX('Ejemplo movimientos'!$B$7:$B$506,MATCH(ROW()-6,'Ejemplo movimientos'!$P$7:$P$506,0)),"")</f>
        <v/>
      </c>
      <c r="C50" s="17">
        <f>IFERROR(INDEX('Ejemplo movimientos'!$C$7:$C$506,MATCH(ROW()-6,'Ejemplo movimientos'!$P$7:$P$506,0)),"")</f>
        <v/>
      </c>
      <c r="D50" s="14">
        <f>IFERROR(INDEX('Ejemplo movimientos'!$D$7:$D$506,MATCH(ROW()-6,'Ejemplo movimientos'!$P$7:$P$506,0))&amp;"","")</f>
        <v/>
      </c>
      <c r="E50" s="14">
        <f>IFERROR(INDEX('Ejemplo movimientos'!$E$7:$E$506,MATCH(ROW()-6,'Ejemplo movimientos'!$P$7:$P$506,0))&amp;"","")</f>
        <v/>
      </c>
      <c r="F50" s="14">
        <f>IFERROR(INDEX('Ejemplo movimientos'!$F$7:$F$506,MATCH(ROW()-6,'Ejemplo movimientos'!$P$7:$P$506,0))&amp;"","")</f>
        <v/>
      </c>
      <c r="G50" s="14">
        <f>IFERROR(INDEX('Ejemplo movimientos'!$G$7:$G$506,MATCH(ROW()-6,'Ejemplo movimientos'!$P$7:$P$506,0))&amp;"","")</f>
        <v/>
      </c>
      <c r="H50" s="14">
        <f>IFERROR(INDEX('Ejemplo movimientos'!$H$7:$H$506,MATCH(ROW()-6,'Ejemplo movimientos'!$P$7:$P$506,0))&amp;"","")</f>
        <v/>
      </c>
      <c r="I50" s="14">
        <f>IFERROR(INDEX('Ejemplo movimientos'!$I$7:$I$506,MATCH(ROW()-6,'Ejemplo movimientos'!$P$7:$P$506,0))&amp;"","")</f>
        <v/>
      </c>
      <c r="J50" s="14">
        <f>IFERROR(INDEX('Ejemplo movimientos'!$J$7:$J$506,MATCH(ROW()-6,'Ejemplo movimientos'!$P$7:$P$506,0))&amp;"","")</f>
        <v/>
      </c>
      <c r="K50" s="14">
        <f>IFERROR(INDEX('Ejemplo movimientos'!$K$7:$K$506,MATCH(ROW()-6,'Ejemplo movimientos'!$P$7:$P$506,0))&amp;"","")</f>
        <v/>
      </c>
      <c r="L50" s="14">
        <f>IFERROR(INDEX('Ejemplo movimientos'!$L$7:$L$506,MATCH(ROW()-6,'Ejemplo movimientos'!$P$7:$P$506,0))&amp;"","")</f>
        <v/>
      </c>
      <c r="M50" s="14">
        <f>IFERROR(INDEX('Ejemplo movimientos'!$M$7:$M$506,MATCH(ROW()-6,'Ejemplo movimientos'!$P$7:$P$506,0))&amp;"","")</f>
        <v/>
      </c>
      <c r="N50" s="14">
        <f>IFERROR(INDEX('Ejemplo movimientos'!$O$7:$O$506,MATCH(ROW()-6,'Ejemplo movimientos'!$P$7:$P$506,0))&amp;"","")</f>
        <v/>
      </c>
      <c r="O50" s="11" t="n"/>
      <c r="P50" s="11" t="n"/>
    </row>
    <row r="51" ht="18" customHeight="1">
      <c r="A51" s="14">
        <f>IF(ISNA(MATCH(ROW()-6,'Ejemplo movimientos'!$P$7:$P$506,0)),"",ROW()-6)</f>
        <v/>
      </c>
      <c r="B51" s="16">
        <f>IFERROR(INDEX('Ejemplo movimientos'!$B$7:$B$506,MATCH(ROW()-6,'Ejemplo movimientos'!$P$7:$P$506,0)),"")</f>
        <v/>
      </c>
      <c r="C51" s="17">
        <f>IFERROR(INDEX('Ejemplo movimientos'!$C$7:$C$506,MATCH(ROW()-6,'Ejemplo movimientos'!$P$7:$P$506,0)),"")</f>
        <v/>
      </c>
      <c r="D51" s="14">
        <f>IFERROR(INDEX('Ejemplo movimientos'!$D$7:$D$506,MATCH(ROW()-6,'Ejemplo movimientos'!$P$7:$P$506,0))&amp;"","")</f>
        <v/>
      </c>
      <c r="E51" s="14">
        <f>IFERROR(INDEX('Ejemplo movimientos'!$E$7:$E$506,MATCH(ROW()-6,'Ejemplo movimientos'!$P$7:$P$506,0))&amp;"","")</f>
        <v/>
      </c>
      <c r="F51" s="14">
        <f>IFERROR(INDEX('Ejemplo movimientos'!$F$7:$F$506,MATCH(ROW()-6,'Ejemplo movimientos'!$P$7:$P$506,0))&amp;"","")</f>
        <v/>
      </c>
      <c r="G51" s="14">
        <f>IFERROR(INDEX('Ejemplo movimientos'!$G$7:$G$506,MATCH(ROW()-6,'Ejemplo movimientos'!$P$7:$P$506,0))&amp;"","")</f>
        <v/>
      </c>
      <c r="H51" s="14">
        <f>IFERROR(INDEX('Ejemplo movimientos'!$H$7:$H$506,MATCH(ROW()-6,'Ejemplo movimientos'!$P$7:$P$506,0))&amp;"","")</f>
        <v/>
      </c>
      <c r="I51" s="14">
        <f>IFERROR(INDEX('Ejemplo movimientos'!$I$7:$I$506,MATCH(ROW()-6,'Ejemplo movimientos'!$P$7:$P$506,0))&amp;"","")</f>
        <v/>
      </c>
      <c r="J51" s="14">
        <f>IFERROR(INDEX('Ejemplo movimientos'!$J$7:$J$506,MATCH(ROW()-6,'Ejemplo movimientos'!$P$7:$P$506,0))&amp;"","")</f>
        <v/>
      </c>
      <c r="K51" s="14">
        <f>IFERROR(INDEX('Ejemplo movimientos'!$K$7:$K$506,MATCH(ROW()-6,'Ejemplo movimientos'!$P$7:$P$506,0))&amp;"","")</f>
        <v/>
      </c>
      <c r="L51" s="14">
        <f>IFERROR(INDEX('Ejemplo movimientos'!$L$7:$L$506,MATCH(ROW()-6,'Ejemplo movimientos'!$P$7:$P$506,0))&amp;"","")</f>
        <v/>
      </c>
      <c r="M51" s="14">
        <f>IFERROR(INDEX('Ejemplo movimientos'!$M$7:$M$506,MATCH(ROW()-6,'Ejemplo movimientos'!$P$7:$P$506,0))&amp;"","")</f>
        <v/>
      </c>
      <c r="N51" s="14">
        <f>IFERROR(INDEX('Ejemplo movimientos'!$O$7:$O$506,MATCH(ROW()-6,'Ejemplo movimientos'!$P$7:$P$506,0))&amp;"","")</f>
        <v/>
      </c>
      <c r="O51" s="11" t="n"/>
      <c r="P51" s="11" t="n"/>
    </row>
    <row r="52" ht="18" customHeight="1">
      <c r="A52" s="14">
        <f>IF(ISNA(MATCH(ROW()-6,'Ejemplo movimientos'!$P$7:$P$506,0)),"",ROW()-6)</f>
        <v/>
      </c>
      <c r="B52" s="16">
        <f>IFERROR(INDEX('Ejemplo movimientos'!$B$7:$B$506,MATCH(ROW()-6,'Ejemplo movimientos'!$P$7:$P$506,0)),"")</f>
        <v/>
      </c>
      <c r="C52" s="17">
        <f>IFERROR(INDEX('Ejemplo movimientos'!$C$7:$C$506,MATCH(ROW()-6,'Ejemplo movimientos'!$P$7:$P$506,0)),"")</f>
        <v/>
      </c>
      <c r="D52" s="14">
        <f>IFERROR(INDEX('Ejemplo movimientos'!$D$7:$D$506,MATCH(ROW()-6,'Ejemplo movimientos'!$P$7:$P$506,0))&amp;"","")</f>
        <v/>
      </c>
      <c r="E52" s="14">
        <f>IFERROR(INDEX('Ejemplo movimientos'!$E$7:$E$506,MATCH(ROW()-6,'Ejemplo movimientos'!$P$7:$P$506,0))&amp;"","")</f>
        <v/>
      </c>
      <c r="F52" s="14">
        <f>IFERROR(INDEX('Ejemplo movimientos'!$F$7:$F$506,MATCH(ROW()-6,'Ejemplo movimientos'!$P$7:$P$506,0))&amp;"","")</f>
        <v/>
      </c>
      <c r="G52" s="14">
        <f>IFERROR(INDEX('Ejemplo movimientos'!$G$7:$G$506,MATCH(ROW()-6,'Ejemplo movimientos'!$P$7:$P$506,0))&amp;"","")</f>
        <v/>
      </c>
      <c r="H52" s="14">
        <f>IFERROR(INDEX('Ejemplo movimientos'!$H$7:$H$506,MATCH(ROW()-6,'Ejemplo movimientos'!$P$7:$P$506,0))&amp;"","")</f>
        <v/>
      </c>
      <c r="I52" s="14">
        <f>IFERROR(INDEX('Ejemplo movimientos'!$I$7:$I$506,MATCH(ROW()-6,'Ejemplo movimientos'!$P$7:$P$506,0))&amp;"","")</f>
        <v/>
      </c>
      <c r="J52" s="14">
        <f>IFERROR(INDEX('Ejemplo movimientos'!$J$7:$J$506,MATCH(ROW()-6,'Ejemplo movimientos'!$P$7:$P$506,0))&amp;"","")</f>
        <v/>
      </c>
      <c r="K52" s="14">
        <f>IFERROR(INDEX('Ejemplo movimientos'!$K$7:$K$506,MATCH(ROW()-6,'Ejemplo movimientos'!$P$7:$P$506,0))&amp;"","")</f>
        <v/>
      </c>
      <c r="L52" s="14">
        <f>IFERROR(INDEX('Ejemplo movimientos'!$L$7:$L$506,MATCH(ROW()-6,'Ejemplo movimientos'!$P$7:$P$506,0))&amp;"","")</f>
        <v/>
      </c>
      <c r="M52" s="14">
        <f>IFERROR(INDEX('Ejemplo movimientos'!$M$7:$M$506,MATCH(ROW()-6,'Ejemplo movimientos'!$P$7:$P$506,0))&amp;"","")</f>
        <v/>
      </c>
      <c r="N52" s="14">
        <f>IFERROR(INDEX('Ejemplo movimientos'!$O$7:$O$506,MATCH(ROW()-6,'Ejemplo movimientos'!$P$7:$P$506,0))&amp;"","")</f>
        <v/>
      </c>
      <c r="O52" s="11" t="n"/>
      <c r="P52" s="11" t="n"/>
    </row>
    <row r="53" ht="18" customHeight="1">
      <c r="A53" s="14">
        <f>IF(ISNA(MATCH(ROW()-6,'Ejemplo movimientos'!$P$7:$P$506,0)),"",ROW()-6)</f>
        <v/>
      </c>
      <c r="B53" s="16">
        <f>IFERROR(INDEX('Ejemplo movimientos'!$B$7:$B$506,MATCH(ROW()-6,'Ejemplo movimientos'!$P$7:$P$506,0)),"")</f>
        <v/>
      </c>
      <c r="C53" s="17">
        <f>IFERROR(INDEX('Ejemplo movimientos'!$C$7:$C$506,MATCH(ROW()-6,'Ejemplo movimientos'!$P$7:$P$506,0)),"")</f>
        <v/>
      </c>
      <c r="D53" s="14">
        <f>IFERROR(INDEX('Ejemplo movimientos'!$D$7:$D$506,MATCH(ROW()-6,'Ejemplo movimientos'!$P$7:$P$506,0))&amp;"","")</f>
        <v/>
      </c>
      <c r="E53" s="14">
        <f>IFERROR(INDEX('Ejemplo movimientos'!$E$7:$E$506,MATCH(ROW()-6,'Ejemplo movimientos'!$P$7:$P$506,0))&amp;"","")</f>
        <v/>
      </c>
      <c r="F53" s="14">
        <f>IFERROR(INDEX('Ejemplo movimientos'!$F$7:$F$506,MATCH(ROW()-6,'Ejemplo movimientos'!$P$7:$P$506,0))&amp;"","")</f>
        <v/>
      </c>
      <c r="G53" s="14">
        <f>IFERROR(INDEX('Ejemplo movimientos'!$G$7:$G$506,MATCH(ROW()-6,'Ejemplo movimientos'!$P$7:$P$506,0))&amp;"","")</f>
        <v/>
      </c>
      <c r="H53" s="14">
        <f>IFERROR(INDEX('Ejemplo movimientos'!$H$7:$H$506,MATCH(ROW()-6,'Ejemplo movimientos'!$P$7:$P$506,0))&amp;"","")</f>
        <v/>
      </c>
      <c r="I53" s="14">
        <f>IFERROR(INDEX('Ejemplo movimientos'!$I$7:$I$506,MATCH(ROW()-6,'Ejemplo movimientos'!$P$7:$P$506,0))&amp;"","")</f>
        <v/>
      </c>
      <c r="J53" s="14">
        <f>IFERROR(INDEX('Ejemplo movimientos'!$J$7:$J$506,MATCH(ROW()-6,'Ejemplo movimientos'!$P$7:$P$506,0))&amp;"","")</f>
        <v/>
      </c>
      <c r="K53" s="14">
        <f>IFERROR(INDEX('Ejemplo movimientos'!$K$7:$K$506,MATCH(ROW()-6,'Ejemplo movimientos'!$P$7:$P$506,0))&amp;"","")</f>
        <v/>
      </c>
      <c r="L53" s="14">
        <f>IFERROR(INDEX('Ejemplo movimientos'!$L$7:$L$506,MATCH(ROW()-6,'Ejemplo movimientos'!$P$7:$P$506,0))&amp;"","")</f>
        <v/>
      </c>
      <c r="M53" s="14">
        <f>IFERROR(INDEX('Ejemplo movimientos'!$M$7:$M$506,MATCH(ROW()-6,'Ejemplo movimientos'!$P$7:$P$506,0))&amp;"","")</f>
        <v/>
      </c>
      <c r="N53" s="14">
        <f>IFERROR(INDEX('Ejemplo movimientos'!$O$7:$O$506,MATCH(ROW()-6,'Ejemplo movimientos'!$P$7:$P$506,0))&amp;"","")</f>
        <v/>
      </c>
      <c r="O53" s="11" t="n"/>
      <c r="P53" s="11" t="n"/>
    </row>
    <row r="54" ht="18" customHeight="1">
      <c r="A54" s="14">
        <f>IF(ISNA(MATCH(ROW()-6,'Ejemplo movimientos'!$P$7:$P$506,0)),"",ROW()-6)</f>
        <v/>
      </c>
      <c r="B54" s="16">
        <f>IFERROR(INDEX('Ejemplo movimientos'!$B$7:$B$506,MATCH(ROW()-6,'Ejemplo movimientos'!$P$7:$P$506,0)),"")</f>
        <v/>
      </c>
      <c r="C54" s="17">
        <f>IFERROR(INDEX('Ejemplo movimientos'!$C$7:$C$506,MATCH(ROW()-6,'Ejemplo movimientos'!$P$7:$P$506,0)),"")</f>
        <v/>
      </c>
      <c r="D54" s="14">
        <f>IFERROR(INDEX('Ejemplo movimientos'!$D$7:$D$506,MATCH(ROW()-6,'Ejemplo movimientos'!$P$7:$P$506,0))&amp;"","")</f>
        <v/>
      </c>
      <c r="E54" s="14">
        <f>IFERROR(INDEX('Ejemplo movimientos'!$E$7:$E$506,MATCH(ROW()-6,'Ejemplo movimientos'!$P$7:$P$506,0))&amp;"","")</f>
        <v/>
      </c>
      <c r="F54" s="14">
        <f>IFERROR(INDEX('Ejemplo movimientos'!$F$7:$F$506,MATCH(ROW()-6,'Ejemplo movimientos'!$P$7:$P$506,0))&amp;"","")</f>
        <v/>
      </c>
      <c r="G54" s="14">
        <f>IFERROR(INDEX('Ejemplo movimientos'!$G$7:$G$506,MATCH(ROW()-6,'Ejemplo movimientos'!$P$7:$P$506,0))&amp;"","")</f>
        <v/>
      </c>
      <c r="H54" s="14">
        <f>IFERROR(INDEX('Ejemplo movimientos'!$H$7:$H$506,MATCH(ROW()-6,'Ejemplo movimientos'!$P$7:$P$506,0))&amp;"","")</f>
        <v/>
      </c>
      <c r="I54" s="14">
        <f>IFERROR(INDEX('Ejemplo movimientos'!$I$7:$I$506,MATCH(ROW()-6,'Ejemplo movimientos'!$P$7:$P$506,0))&amp;"","")</f>
        <v/>
      </c>
      <c r="J54" s="14">
        <f>IFERROR(INDEX('Ejemplo movimientos'!$J$7:$J$506,MATCH(ROW()-6,'Ejemplo movimientos'!$P$7:$P$506,0))&amp;"","")</f>
        <v/>
      </c>
      <c r="K54" s="14">
        <f>IFERROR(INDEX('Ejemplo movimientos'!$K$7:$K$506,MATCH(ROW()-6,'Ejemplo movimientos'!$P$7:$P$506,0))&amp;"","")</f>
        <v/>
      </c>
      <c r="L54" s="14">
        <f>IFERROR(INDEX('Ejemplo movimientos'!$L$7:$L$506,MATCH(ROW()-6,'Ejemplo movimientos'!$P$7:$P$506,0))&amp;"","")</f>
        <v/>
      </c>
      <c r="M54" s="14">
        <f>IFERROR(INDEX('Ejemplo movimientos'!$M$7:$M$506,MATCH(ROW()-6,'Ejemplo movimientos'!$P$7:$P$506,0))&amp;"","")</f>
        <v/>
      </c>
      <c r="N54" s="14">
        <f>IFERROR(INDEX('Ejemplo movimientos'!$O$7:$O$506,MATCH(ROW()-6,'Ejemplo movimientos'!$P$7:$P$506,0))&amp;"","")</f>
        <v/>
      </c>
      <c r="O54" s="11" t="n"/>
      <c r="P54" s="11" t="n"/>
    </row>
    <row r="55" ht="18" customHeight="1">
      <c r="A55" s="14">
        <f>IF(ISNA(MATCH(ROW()-6,'Ejemplo movimientos'!$P$7:$P$506,0)),"",ROW()-6)</f>
        <v/>
      </c>
      <c r="B55" s="16">
        <f>IFERROR(INDEX('Ejemplo movimientos'!$B$7:$B$506,MATCH(ROW()-6,'Ejemplo movimientos'!$P$7:$P$506,0)),"")</f>
        <v/>
      </c>
      <c r="C55" s="17">
        <f>IFERROR(INDEX('Ejemplo movimientos'!$C$7:$C$506,MATCH(ROW()-6,'Ejemplo movimientos'!$P$7:$P$506,0)),"")</f>
        <v/>
      </c>
      <c r="D55" s="14">
        <f>IFERROR(INDEX('Ejemplo movimientos'!$D$7:$D$506,MATCH(ROW()-6,'Ejemplo movimientos'!$P$7:$P$506,0))&amp;"","")</f>
        <v/>
      </c>
      <c r="E55" s="14">
        <f>IFERROR(INDEX('Ejemplo movimientos'!$E$7:$E$506,MATCH(ROW()-6,'Ejemplo movimientos'!$P$7:$P$506,0))&amp;"","")</f>
        <v/>
      </c>
      <c r="F55" s="14">
        <f>IFERROR(INDEX('Ejemplo movimientos'!$F$7:$F$506,MATCH(ROW()-6,'Ejemplo movimientos'!$P$7:$P$506,0))&amp;"","")</f>
        <v/>
      </c>
      <c r="G55" s="14">
        <f>IFERROR(INDEX('Ejemplo movimientos'!$G$7:$G$506,MATCH(ROW()-6,'Ejemplo movimientos'!$P$7:$P$506,0))&amp;"","")</f>
        <v/>
      </c>
      <c r="H55" s="14">
        <f>IFERROR(INDEX('Ejemplo movimientos'!$H$7:$H$506,MATCH(ROW()-6,'Ejemplo movimientos'!$P$7:$P$506,0))&amp;"","")</f>
        <v/>
      </c>
      <c r="I55" s="14">
        <f>IFERROR(INDEX('Ejemplo movimientos'!$I$7:$I$506,MATCH(ROW()-6,'Ejemplo movimientos'!$P$7:$P$506,0))&amp;"","")</f>
        <v/>
      </c>
      <c r="J55" s="14">
        <f>IFERROR(INDEX('Ejemplo movimientos'!$J$7:$J$506,MATCH(ROW()-6,'Ejemplo movimientos'!$P$7:$P$506,0))&amp;"","")</f>
        <v/>
      </c>
      <c r="K55" s="14">
        <f>IFERROR(INDEX('Ejemplo movimientos'!$K$7:$K$506,MATCH(ROW()-6,'Ejemplo movimientos'!$P$7:$P$506,0))&amp;"","")</f>
        <v/>
      </c>
      <c r="L55" s="14">
        <f>IFERROR(INDEX('Ejemplo movimientos'!$L$7:$L$506,MATCH(ROW()-6,'Ejemplo movimientos'!$P$7:$P$506,0))&amp;"","")</f>
        <v/>
      </c>
      <c r="M55" s="14">
        <f>IFERROR(INDEX('Ejemplo movimientos'!$M$7:$M$506,MATCH(ROW()-6,'Ejemplo movimientos'!$P$7:$P$506,0))&amp;"","")</f>
        <v/>
      </c>
      <c r="N55" s="14">
        <f>IFERROR(INDEX('Ejemplo movimientos'!$O$7:$O$506,MATCH(ROW()-6,'Ejemplo movimientos'!$P$7:$P$506,0))&amp;"","")</f>
        <v/>
      </c>
      <c r="O55" s="11" t="n"/>
      <c r="P55" s="11" t="n"/>
    </row>
    <row r="56" ht="18" customHeight="1">
      <c r="A56" s="14">
        <f>IF(ISNA(MATCH(ROW()-6,'Ejemplo movimientos'!$P$7:$P$506,0)),"",ROW()-6)</f>
        <v/>
      </c>
      <c r="B56" s="16">
        <f>IFERROR(INDEX('Ejemplo movimientos'!$B$7:$B$506,MATCH(ROW()-6,'Ejemplo movimientos'!$P$7:$P$506,0)),"")</f>
        <v/>
      </c>
      <c r="C56" s="17">
        <f>IFERROR(INDEX('Ejemplo movimientos'!$C$7:$C$506,MATCH(ROW()-6,'Ejemplo movimientos'!$P$7:$P$506,0)),"")</f>
        <v/>
      </c>
      <c r="D56" s="14">
        <f>IFERROR(INDEX('Ejemplo movimientos'!$D$7:$D$506,MATCH(ROW()-6,'Ejemplo movimientos'!$P$7:$P$506,0))&amp;"","")</f>
        <v/>
      </c>
      <c r="E56" s="14">
        <f>IFERROR(INDEX('Ejemplo movimientos'!$E$7:$E$506,MATCH(ROW()-6,'Ejemplo movimientos'!$P$7:$P$506,0))&amp;"","")</f>
        <v/>
      </c>
      <c r="F56" s="14">
        <f>IFERROR(INDEX('Ejemplo movimientos'!$F$7:$F$506,MATCH(ROW()-6,'Ejemplo movimientos'!$P$7:$P$506,0))&amp;"","")</f>
        <v/>
      </c>
      <c r="G56" s="14">
        <f>IFERROR(INDEX('Ejemplo movimientos'!$G$7:$G$506,MATCH(ROW()-6,'Ejemplo movimientos'!$P$7:$P$506,0))&amp;"","")</f>
        <v/>
      </c>
      <c r="H56" s="14">
        <f>IFERROR(INDEX('Ejemplo movimientos'!$H$7:$H$506,MATCH(ROW()-6,'Ejemplo movimientos'!$P$7:$P$506,0))&amp;"","")</f>
        <v/>
      </c>
      <c r="I56" s="14">
        <f>IFERROR(INDEX('Ejemplo movimientos'!$I$7:$I$506,MATCH(ROW()-6,'Ejemplo movimientos'!$P$7:$P$506,0))&amp;"","")</f>
        <v/>
      </c>
      <c r="J56" s="14">
        <f>IFERROR(INDEX('Ejemplo movimientos'!$J$7:$J$506,MATCH(ROW()-6,'Ejemplo movimientos'!$P$7:$P$506,0))&amp;"","")</f>
        <v/>
      </c>
      <c r="K56" s="14">
        <f>IFERROR(INDEX('Ejemplo movimientos'!$K$7:$K$506,MATCH(ROW()-6,'Ejemplo movimientos'!$P$7:$P$506,0))&amp;"","")</f>
        <v/>
      </c>
      <c r="L56" s="14">
        <f>IFERROR(INDEX('Ejemplo movimientos'!$L$7:$L$506,MATCH(ROW()-6,'Ejemplo movimientos'!$P$7:$P$506,0))&amp;"","")</f>
        <v/>
      </c>
      <c r="M56" s="14">
        <f>IFERROR(INDEX('Ejemplo movimientos'!$M$7:$M$506,MATCH(ROW()-6,'Ejemplo movimientos'!$P$7:$P$506,0))&amp;"","")</f>
        <v/>
      </c>
      <c r="N56" s="14">
        <f>IFERROR(INDEX('Ejemplo movimientos'!$O$7:$O$506,MATCH(ROW()-6,'Ejemplo movimientos'!$P$7:$P$506,0))&amp;"","")</f>
        <v/>
      </c>
      <c r="O56" s="11" t="n"/>
      <c r="P56" s="11" t="n"/>
    </row>
    <row r="57" ht="18" customHeight="1">
      <c r="A57" s="14">
        <f>IF(ISNA(MATCH(ROW()-6,'Ejemplo movimientos'!$P$7:$P$506,0)),"",ROW()-6)</f>
        <v/>
      </c>
      <c r="B57" s="16">
        <f>IFERROR(INDEX('Ejemplo movimientos'!$B$7:$B$506,MATCH(ROW()-6,'Ejemplo movimientos'!$P$7:$P$506,0)),"")</f>
        <v/>
      </c>
      <c r="C57" s="17">
        <f>IFERROR(INDEX('Ejemplo movimientos'!$C$7:$C$506,MATCH(ROW()-6,'Ejemplo movimientos'!$P$7:$P$506,0)),"")</f>
        <v/>
      </c>
      <c r="D57" s="14">
        <f>IFERROR(INDEX('Ejemplo movimientos'!$D$7:$D$506,MATCH(ROW()-6,'Ejemplo movimientos'!$P$7:$P$506,0))&amp;"","")</f>
        <v/>
      </c>
      <c r="E57" s="14">
        <f>IFERROR(INDEX('Ejemplo movimientos'!$E$7:$E$506,MATCH(ROW()-6,'Ejemplo movimientos'!$P$7:$P$506,0))&amp;"","")</f>
        <v/>
      </c>
      <c r="F57" s="14">
        <f>IFERROR(INDEX('Ejemplo movimientos'!$F$7:$F$506,MATCH(ROW()-6,'Ejemplo movimientos'!$P$7:$P$506,0))&amp;"","")</f>
        <v/>
      </c>
      <c r="G57" s="14">
        <f>IFERROR(INDEX('Ejemplo movimientos'!$G$7:$G$506,MATCH(ROW()-6,'Ejemplo movimientos'!$P$7:$P$506,0))&amp;"","")</f>
        <v/>
      </c>
      <c r="H57" s="14">
        <f>IFERROR(INDEX('Ejemplo movimientos'!$H$7:$H$506,MATCH(ROW()-6,'Ejemplo movimientos'!$P$7:$P$506,0))&amp;"","")</f>
        <v/>
      </c>
      <c r="I57" s="14">
        <f>IFERROR(INDEX('Ejemplo movimientos'!$I$7:$I$506,MATCH(ROW()-6,'Ejemplo movimientos'!$P$7:$P$506,0))&amp;"","")</f>
        <v/>
      </c>
      <c r="J57" s="14">
        <f>IFERROR(INDEX('Ejemplo movimientos'!$J$7:$J$506,MATCH(ROW()-6,'Ejemplo movimientos'!$P$7:$P$506,0))&amp;"","")</f>
        <v/>
      </c>
      <c r="K57" s="14">
        <f>IFERROR(INDEX('Ejemplo movimientos'!$K$7:$K$506,MATCH(ROW()-6,'Ejemplo movimientos'!$P$7:$P$506,0))&amp;"","")</f>
        <v/>
      </c>
      <c r="L57" s="14">
        <f>IFERROR(INDEX('Ejemplo movimientos'!$L$7:$L$506,MATCH(ROW()-6,'Ejemplo movimientos'!$P$7:$P$506,0))&amp;"","")</f>
        <v/>
      </c>
      <c r="M57" s="14">
        <f>IFERROR(INDEX('Ejemplo movimientos'!$M$7:$M$506,MATCH(ROW()-6,'Ejemplo movimientos'!$P$7:$P$506,0))&amp;"","")</f>
        <v/>
      </c>
      <c r="N57" s="14">
        <f>IFERROR(INDEX('Ejemplo movimientos'!$O$7:$O$506,MATCH(ROW()-6,'Ejemplo movimientos'!$P$7:$P$506,0))&amp;"","")</f>
        <v/>
      </c>
      <c r="O57" s="11" t="n"/>
      <c r="P57" s="11" t="n"/>
    </row>
    <row r="58" ht="18" customHeight="1">
      <c r="A58" s="14">
        <f>IF(ISNA(MATCH(ROW()-6,'Ejemplo movimientos'!$P$7:$P$506,0)),"",ROW()-6)</f>
        <v/>
      </c>
      <c r="B58" s="16">
        <f>IFERROR(INDEX('Ejemplo movimientos'!$B$7:$B$506,MATCH(ROW()-6,'Ejemplo movimientos'!$P$7:$P$506,0)),"")</f>
        <v/>
      </c>
      <c r="C58" s="17">
        <f>IFERROR(INDEX('Ejemplo movimientos'!$C$7:$C$506,MATCH(ROW()-6,'Ejemplo movimientos'!$P$7:$P$506,0)),"")</f>
        <v/>
      </c>
      <c r="D58" s="14">
        <f>IFERROR(INDEX('Ejemplo movimientos'!$D$7:$D$506,MATCH(ROW()-6,'Ejemplo movimientos'!$P$7:$P$506,0))&amp;"","")</f>
        <v/>
      </c>
      <c r="E58" s="14">
        <f>IFERROR(INDEX('Ejemplo movimientos'!$E$7:$E$506,MATCH(ROW()-6,'Ejemplo movimientos'!$P$7:$P$506,0))&amp;"","")</f>
        <v/>
      </c>
      <c r="F58" s="14">
        <f>IFERROR(INDEX('Ejemplo movimientos'!$F$7:$F$506,MATCH(ROW()-6,'Ejemplo movimientos'!$P$7:$P$506,0))&amp;"","")</f>
        <v/>
      </c>
      <c r="G58" s="14">
        <f>IFERROR(INDEX('Ejemplo movimientos'!$G$7:$G$506,MATCH(ROW()-6,'Ejemplo movimientos'!$P$7:$P$506,0))&amp;"","")</f>
        <v/>
      </c>
      <c r="H58" s="14">
        <f>IFERROR(INDEX('Ejemplo movimientos'!$H$7:$H$506,MATCH(ROW()-6,'Ejemplo movimientos'!$P$7:$P$506,0))&amp;"","")</f>
        <v/>
      </c>
      <c r="I58" s="14">
        <f>IFERROR(INDEX('Ejemplo movimientos'!$I$7:$I$506,MATCH(ROW()-6,'Ejemplo movimientos'!$P$7:$P$506,0))&amp;"","")</f>
        <v/>
      </c>
      <c r="J58" s="14">
        <f>IFERROR(INDEX('Ejemplo movimientos'!$J$7:$J$506,MATCH(ROW()-6,'Ejemplo movimientos'!$P$7:$P$506,0))&amp;"","")</f>
        <v/>
      </c>
      <c r="K58" s="14">
        <f>IFERROR(INDEX('Ejemplo movimientos'!$K$7:$K$506,MATCH(ROW()-6,'Ejemplo movimientos'!$P$7:$P$506,0))&amp;"","")</f>
        <v/>
      </c>
      <c r="L58" s="14">
        <f>IFERROR(INDEX('Ejemplo movimientos'!$L$7:$L$506,MATCH(ROW()-6,'Ejemplo movimientos'!$P$7:$P$506,0))&amp;"","")</f>
        <v/>
      </c>
      <c r="M58" s="14">
        <f>IFERROR(INDEX('Ejemplo movimientos'!$M$7:$M$506,MATCH(ROW()-6,'Ejemplo movimientos'!$P$7:$P$506,0))&amp;"","")</f>
        <v/>
      </c>
      <c r="N58" s="14">
        <f>IFERROR(INDEX('Ejemplo movimientos'!$O$7:$O$506,MATCH(ROW()-6,'Ejemplo movimientos'!$P$7:$P$506,0))&amp;"","")</f>
        <v/>
      </c>
      <c r="O58" s="11" t="n"/>
      <c r="P58" s="11" t="n"/>
    </row>
    <row r="59" ht="18" customHeight="1">
      <c r="A59" s="14">
        <f>IF(ISNA(MATCH(ROW()-6,'Ejemplo movimientos'!$P$7:$P$506,0)),"",ROW()-6)</f>
        <v/>
      </c>
      <c r="B59" s="16">
        <f>IFERROR(INDEX('Ejemplo movimientos'!$B$7:$B$506,MATCH(ROW()-6,'Ejemplo movimientos'!$P$7:$P$506,0)),"")</f>
        <v/>
      </c>
      <c r="C59" s="17">
        <f>IFERROR(INDEX('Ejemplo movimientos'!$C$7:$C$506,MATCH(ROW()-6,'Ejemplo movimientos'!$P$7:$P$506,0)),"")</f>
        <v/>
      </c>
      <c r="D59" s="14">
        <f>IFERROR(INDEX('Ejemplo movimientos'!$D$7:$D$506,MATCH(ROW()-6,'Ejemplo movimientos'!$P$7:$P$506,0))&amp;"","")</f>
        <v/>
      </c>
      <c r="E59" s="14">
        <f>IFERROR(INDEX('Ejemplo movimientos'!$E$7:$E$506,MATCH(ROW()-6,'Ejemplo movimientos'!$P$7:$P$506,0))&amp;"","")</f>
        <v/>
      </c>
      <c r="F59" s="14">
        <f>IFERROR(INDEX('Ejemplo movimientos'!$F$7:$F$506,MATCH(ROW()-6,'Ejemplo movimientos'!$P$7:$P$506,0))&amp;"","")</f>
        <v/>
      </c>
      <c r="G59" s="14">
        <f>IFERROR(INDEX('Ejemplo movimientos'!$G$7:$G$506,MATCH(ROW()-6,'Ejemplo movimientos'!$P$7:$P$506,0))&amp;"","")</f>
        <v/>
      </c>
      <c r="H59" s="14">
        <f>IFERROR(INDEX('Ejemplo movimientos'!$H$7:$H$506,MATCH(ROW()-6,'Ejemplo movimientos'!$P$7:$P$506,0))&amp;"","")</f>
        <v/>
      </c>
      <c r="I59" s="14">
        <f>IFERROR(INDEX('Ejemplo movimientos'!$I$7:$I$506,MATCH(ROW()-6,'Ejemplo movimientos'!$P$7:$P$506,0))&amp;"","")</f>
        <v/>
      </c>
      <c r="J59" s="14">
        <f>IFERROR(INDEX('Ejemplo movimientos'!$J$7:$J$506,MATCH(ROW()-6,'Ejemplo movimientos'!$P$7:$P$506,0))&amp;"","")</f>
        <v/>
      </c>
      <c r="K59" s="14">
        <f>IFERROR(INDEX('Ejemplo movimientos'!$K$7:$K$506,MATCH(ROW()-6,'Ejemplo movimientos'!$P$7:$P$506,0))&amp;"","")</f>
        <v/>
      </c>
      <c r="L59" s="14">
        <f>IFERROR(INDEX('Ejemplo movimientos'!$L$7:$L$506,MATCH(ROW()-6,'Ejemplo movimientos'!$P$7:$P$506,0))&amp;"","")</f>
        <v/>
      </c>
      <c r="M59" s="14">
        <f>IFERROR(INDEX('Ejemplo movimientos'!$M$7:$M$506,MATCH(ROW()-6,'Ejemplo movimientos'!$P$7:$P$506,0))&amp;"","")</f>
        <v/>
      </c>
      <c r="N59" s="14">
        <f>IFERROR(INDEX('Ejemplo movimientos'!$O$7:$O$506,MATCH(ROW()-6,'Ejemplo movimientos'!$P$7:$P$506,0))&amp;"","")</f>
        <v/>
      </c>
      <c r="O59" s="11" t="n"/>
      <c r="P59" s="11" t="n"/>
    </row>
    <row r="60" ht="18" customHeight="1">
      <c r="A60" s="14">
        <f>IF(ISNA(MATCH(ROW()-6,'Ejemplo movimientos'!$P$7:$P$506,0)),"",ROW()-6)</f>
        <v/>
      </c>
      <c r="B60" s="16">
        <f>IFERROR(INDEX('Ejemplo movimientos'!$B$7:$B$506,MATCH(ROW()-6,'Ejemplo movimientos'!$P$7:$P$506,0)),"")</f>
        <v/>
      </c>
      <c r="C60" s="17">
        <f>IFERROR(INDEX('Ejemplo movimientos'!$C$7:$C$506,MATCH(ROW()-6,'Ejemplo movimientos'!$P$7:$P$506,0)),"")</f>
        <v/>
      </c>
      <c r="D60" s="14">
        <f>IFERROR(INDEX('Ejemplo movimientos'!$D$7:$D$506,MATCH(ROW()-6,'Ejemplo movimientos'!$P$7:$P$506,0))&amp;"","")</f>
        <v/>
      </c>
      <c r="E60" s="14">
        <f>IFERROR(INDEX('Ejemplo movimientos'!$E$7:$E$506,MATCH(ROW()-6,'Ejemplo movimientos'!$P$7:$P$506,0))&amp;"","")</f>
        <v/>
      </c>
      <c r="F60" s="14">
        <f>IFERROR(INDEX('Ejemplo movimientos'!$F$7:$F$506,MATCH(ROW()-6,'Ejemplo movimientos'!$P$7:$P$506,0))&amp;"","")</f>
        <v/>
      </c>
      <c r="G60" s="14">
        <f>IFERROR(INDEX('Ejemplo movimientos'!$G$7:$G$506,MATCH(ROW()-6,'Ejemplo movimientos'!$P$7:$P$506,0))&amp;"","")</f>
        <v/>
      </c>
      <c r="H60" s="14">
        <f>IFERROR(INDEX('Ejemplo movimientos'!$H$7:$H$506,MATCH(ROW()-6,'Ejemplo movimientos'!$P$7:$P$506,0))&amp;"","")</f>
        <v/>
      </c>
      <c r="I60" s="14">
        <f>IFERROR(INDEX('Ejemplo movimientos'!$I$7:$I$506,MATCH(ROW()-6,'Ejemplo movimientos'!$P$7:$P$506,0))&amp;"","")</f>
        <v/>
      </c>
      <c r="J60" s="14">
        <f>IFERROR(INDEX('Ejemplo movimientos'!$J$7:$J$506,MATCH(ROW()-6,'Ejemplo movimientos'!$P$7:$P$506,0))&amp;"","")</f>
        <v/>
      </c>
      <c r="K60" s="14">
        <f>IFERROR(INDEX('Ejemplo movimientos'!$K$7:$K$506,MATCH(ROW()-6,'Ejemplo movimientos'!$P$7:$P$506,0))&amp;"","")</f>
        <v/>
      </c>
      <c r="L60" s="14">
        <f>IFERROR(INDEX('Ejemplo movimientos'!$L$7:$L$506,MATCH(ROW()-6,'Ejemplo movimientos'!$P$7:$P$506,0))&amp;"","")</f>
        <v/>
      </c>
      <c r="M60" s="14">
        <f>IFERROR(INDEX('Ejemplo movimientos'!$M$7:$M$506,MATCH(ROW()-6,'Ejemplo movimientos'!$P$7:$P$506,0))&amp;"","")</f>
        <v/>
      </c>
      <c r="N60" s="14">
        <f>IFERROR(INDEX('Ejemplo movimientos'!$O$7:$O$506,MATCH(ROW()-6,'Ejemplo movimientos'!$P$7:$P$506,0))&amp;"","")</f>
        <v/>
      </c>
      <c r="O60" s="11" t="n"/>
      <c r="P60" s="11" t="n"/>
    </row>
    <row r="61" ht="18" customHeight="1">
      <c r="A61" s="14">
        <f>IF(ISNA(MATCH(ROW()-6,'Ejemplo movimientos'!$P$7:$P$506,0)),"",ROW()-6)</f>
        <v/>
      </c>
      <c r="B61" s="16">
        <f>IFERROR(INDEX('Ejemplo movimientos'!$B$7:$B$506,MATCH(ROW()-6,'Ejemplo movimientos'!$P$7:$P$506,0)),"")</f>
        <v/>
      </c>
      <c r="C61" s="17">
        <f>IFERROR(INDEX('Ejemplo movimientos'!$C$7:$C$506,MATCH(ROW()-6,'Ejemplo movimientos'!$P$7:$P$506,0)),"")</f>
        <v/>
      </c>
      <c r="D61" s="14">
        <f>IFERROR(INDEX('Ejemplo movimientos'!$D$7:$D$506,MATCH(ROW()-6,'Ejemplo movimientos'!$P$7:$P$506,0))&amp;"","")</f>
        <v/>
      </c>
      <c r="E61" s="14">
        <f>IFERROR(INDEX('Ejemplo movimientos'!$E$7:$E$506,MATCH(ROW()-6,'Ejemplo movimientos'!$P$7:$P$506,0))&amp;"","")</f>
        <v/>
      </c>
      <c r="F61" s="14">
        <f>IFERROR(INDEX('Ejemplo movimientos'!$F$7:$F$506,MATCH(ROW()-6,'Ejemplo movimientos'!$P$7:$P$506,0))&amp;"","")</f>
        <v/>
      </c>
      <c r="G61" s="14">
        <f>IFERROR(INDEX('Ejemplo movimientos'!$G$7:$G$506,MATCH(ROW()-6,'Ejemplo movimientos'!$P$7:$P$506,0))&amp;"","")</f>
        <v/>
      </c>
      <c r="H61" s="14">
        <f>IFERROR(INDEX('Ejemplo movimientos'!$H$7:$H$506,MATCH(ROW()-6,'Ejemplo movimientos'!$P$7:$P$506,0))&amp;"","")</f>
        <v/>
      </c>
      <c r="I61" s="14">
        <f>IFERROR(INDEX('Ejemplo movimientos'!$I$7:$I$506,MATCH(ROW()-6,'Ejemplo movimientos'!$P$7:$P$506,0))&amp;"","")</f>
        <v/>
      </c>
      <c r="J61" s="14">
        <f>IFERROR(INDEX('Ejemplo movimientos'!$J$7:$J$506,MATCH(ROW()-6,'Ejemplo movimientos'!$P$7:$P$506,0))&amp;"","")</f>
        <v/>
      </c>
      <c r="K61" s="14">
        <f>IFERROR(INDEX('Ejemplo movimientos'!$K$7:$K$506,MATCH(ROW()-6,'Ejemplo movimientos'!$P$7:$P$506,0))&amp;"","")</f>
        <v/>
      </c>
      <c r="L61" s="14">
        <f>IFERROR(INDEX('Ejemplo movimientos'!$L$7:$L$506,MATCH(ROW()-6,'Ejemplo movimientos'!$P$7:$P$506,0))&amp;"","")</f>
        <v/>
      </c>
      <c r="M61" s="14">
        <f>IFERROR(INDEX('Ejemplo movimientos'!$M$7:$M$506,MATCH(ROW()-6,'Ejemplo movimientos'!$P$7:$P$506,0))&amp;"","")</f>
        <v/>
      </c>
      <c r="N61" s="14">
        <f>IFERROR(INDEX('Ejemplo movimientos'!$O$7:$O$506,MATCH(ROW()-6,'Ejemplo movimientos'!$P$7:$P$506,0))&amp;"","")</f>
        <v/>
      </c>
      <c r="O61" s="11" t="n"/>
      <c r="P61" s="11" t="n"/>
    </row>
    <row r="62" ht="18" customHeight="1">
      <c r="A62" s="14">
        <f>IF(ISNA(MATCH(ROW()-6,'Ejemplo movimientos'!$P$7:$P$506,0)),"",ROW()-6)</f>
        <v/>
      </c>
      <c r="B62" s="16">
        <f>IFERROR(INDEX('Ejemplo movimientos'!$B$7:$B$506,MATCH(ROW()-6,'Ejemplo movimientos'!$P$7:$P$506,0)),"")</f>
        <v/>
      </c>
      <c r="C62" s="17">
        <f>IFERROR(INDEX('Ejemplo movimientos'!$C$7:$C$506,MATCH(ROW()-6,'Ejemplo movimientos'!$P$7:$P$506,0)),"")</f>
        <v/>
      </c>
      <c r="D62" s="14">
        <f>IFERROR(INDEX('Ejemplo movimientos'!$D$7:$D$506,MATCH(ROW()-6,'Ejemplo movimientos'!$P$7:$P$506,0))&amp;"","")</f>
        <v/>
      </c>
      <c r="E62" s="14">
        <f>IFERROR(INDEX('Ejemplo movimientos'!$E$7:$E$506,MATCH(ROW()-6,'Ejemplo movimientos'!$P$7:$P$506,0))&amp;"","")</f>
        <v/>
      </c>
      <c r="F62" s="14">
        <f>IFERROR(INDEX('Ejemplo movimientos'!$F$7:$F$506,MATCH(ROW()-6,'Ejemplo movimientos'!$P$7:$P$506,0))&amp;"","")</f>
        <v/>
      </c>
      <c r="G62" s="14">
        <f>IFERROR(INDEX('Ejemplo movimientos'!$G$7:$G$506,MATCH(ROW()-6,'Ejemplo movimientos'!$P$7:$P$506,0))&amp;"","")</f>
        <v/>
      </c>
      <c r="H62" s="14">
        <f>IFERROR(INDEX('Ejemplo movimientos'!$H$7:$H$506,MATCH(ROW()-6,'Ejemplo movimientos'!$P$7:$P$506,0))&amp;"","")</f>
        <v/>
      </c>
      <c r="I62" s="14">
        <f>IFERROR(INDEX('Ejemplo movimientos'!$I$7:$I$506,MATCH(ROW()-6,'Ejemplo movimientos'!$P$7:$P$506,0))&amp;"","")</f>
        <v/>
      </c>
      <c r="J62" s="14">
        <f>IFERROR(INDEX('Ejemplo movimientos'!$J$7:$J$506,MATCH(ROW()-6,'Ejemplo movimientos'!$P$7:$P$506,0))&amp;"","")</f>
        <v/>
      </c>
      <c r="K62" s="14">
        <f>IFERROR(INDEX('Ejemplo movimientos'!$K$7:$K$506,MATCH(ROW()-6,'Ejemplo movimientos'!$P$7:$P$506,0))&amp;"","")</f>
        <v/>
      </c>
      <c r="L62" s="14">
        <f>IFERROR(INDEX('Ejemplo movimientos'!$L$7:$L$506,MATCH(ROW()-6,'Ejemplo movimientos'!$P$7:$P$506,0))&amp;"","")</f>
        <v/>
      </c>
      <c r="M62" s="14">
        <f>IFERROR(INDEX('Ejemplo movimientos'!$M$7:$M$506,MATCH(ROW()-6,'Ejemplo movimientos'!$P$7:$P$506,0))&amp;"","")</f>
        <v/>
      </c>
      <c r="N62" s="14">
        <f>IFERROR(INDEX('Ejemplo movimientos'!$O$7:$O$506,MATCH(ROW()-6,'Ejemplo movimientos'!$P$7:$P$506,0))&amp;"","")</f>
        <v/>
      </c>
      <c r="O62" s="11" t="n"/>
      <c r="P62" s="11" t="n"/>
    </row>
    <row r="63" ht="18" customHeight="1">
      <c r="A63" s="14">
        <f>IF(ISNA(MATCH(ROW()-6,'Ejemplo movimientos'!$P$7:$P$506,0)),"",ROW()-6)</f>
        <v/>
      </c>
      <c r="B63" s="16">
        <f>IFERROR(INDEX('Ejemplo movimientos'!$B$7:$B$506,MATCH(ROW()-6,'Ejemplo movimientos'!$P$7:$P$506,0)),"")</f>
        <v/>
      </c>
      <c r="C63" s="17">
        <f>IFERROR(INDEX('Ejemplo movimientos'!$C$7:$C$506,MATCH(ROW()-6,'Ejemplo movimientos'!$P$7:$P$506,0)),"")</f>
        <v/>
      </c>
      <c r="D63" s="14">
        <f>IFERROR(INDEX('Ejemplo movimientos'!$D$7:$D$506,MATCH(ROW()-6,'Ejemplo movimientos'!$P$7:$P$506,0))&amp;"","")</f>
        <v/>
      </c>
      <c r="E63" s="14">
        <f>IFERROR(INDEX('Ejemplo movimientos'!$E$7:$E$506,MATCH(ROW()-6,'Ejemplo movimientos'!$P$7:$P$506,0))&amp;"","")</f>
        <v/>
      </c>
      <c r="F63" s="14">
        <f>IFERROR(INDEX('Ejemplo movimientos'!$F$7:$F$506,MATCH(ROW()-6,'Ejemplo movimientos'!$P$7:$P$506,0))&amp;"","")</f>
        <v/>
      </c>
      <c r="G63" s="14">
        <f>IFERROR(INDEX('Ejemplo movimientos'!$G$7:$G$506,MATCH(ROW()-6,'Ejemplo movimientos'!$P$7:$P$506,0))&amp;"","")</f>
        <v/>
      </c>
      <c r="H63" s="14">
        <f>IFERROR(INDEX('Ejemplo movimientos'!$H$7:$H$506,MATCH(ROW()-6,'Ejemplo movimientos'!$P$7:$P$506,0))&amp;"","")</f>
        <v/>
      </c>
      <c r="I63" s="14">
        <f>IFERROR(INDEX('Ejemplo movimientos'!$I$7:$I$506,MATCH(ROW()-6,'Ejemplo movimientos'!$P$7:$P$506,0))&amp;"","")</f>
        <v/>
      </c>
      <c r="J63" s="14">
        <f>IFERROR(INDEX('Ejemplo movimientos'!$J$7:$J$506,MATCH(ROW()-6,'Ejemplo movimientos'!$P$7:$P$506,0))&amp;"","")</f>
        <v/>
      </c>
      <c r="K63" s="14">
        <f>IFERROR(INDEX('Ejemplo movimientos'!$K$7:$K$506,MATCH(ROW()-6,'Ejemplo movimientos'!$P$7:$P$506,0))&amp;"","")</f>
        <v/>
      </c>
      <c r="L63" s="14">
        <f>IFERROR(INDEX('Ejemplo movimientos'!$L$7:$L$506,MATCH(ROW()-6,'Ejemplo movimientos'!$P$7:$P$506,0))&amp;"","")</f>
        <v/>
      </c>
      <c r="M63" s="14">
        <f>IFERROR(INDEX('Ejemplo movimientos'!$M$7:$M$506,MATCH(ROW()-6,'Ejemplo movimientos'!$P$7:$P$506,0))&amp;"","")</f>
        <v/>
      </c>
      <c r="N63" s="14">
        <f>IFERROR(INDEX('Ejemplo movimientos'!$O$7:$O$506,MATCH(ROW()-6,'Ejemplo movimientos'!$P$7:$P$506,0))&amp;"","")</f>
        <v/>
      </c>
      <c r="O63" s="11" t="n"/>
      <c r="P63" s="11" t="n"/>
    </row>
    <row r="64" ht="18" customHeight="1">
      <c r="A64" s="14">
        <f>IF(ISNA(MATCH(ROW()-6,'Ejemplo movimientos'!$P$7:$P$506,0)),"",ROW()-6)</f>
        <v/>
      </c>
      <c r="B64" s="16">
        <f>IFERROR(INDEX('Ejemplo movimientos'!$B$7:$B$506,MATCH(ROW()-6,'Ejemplo movimientos'!$P$7:$P$506,0)),"")</f>
        <v/>
      </c>
      <c r="C64" s="17">
        <f>IFERROR(INDEX('Ejemplo movimientos'!$C$7:$C$506,MATCH(ROW()-6,'Ejemplo movimientos'!$P$7:$P$506,0)),"")</f>
        <v/>
      </c>
      <c r="D64" s="14">
        <f>IFERROR(INDEX('Ejemplo movimientos'!$D$7:$D$506,MATCH(ROW()-6,'Ejemplo movimientos'!$P$7:$P$506,0))&amp;"","")</f>
        <v/>
      </c>
      <c r="E64" s="14">
        <f>IFERROR(INDEX('Ejemplo movimientos'!$E$7:$E$506,MATCH(ROW()-6,'Ejemplo movimientos'!$P$7:$P$506,0))&amp;"","")</f>
        <v/>
      </c>
      <c r="F64" s="14">
        <f>IFERROR(INDEX('Ejemplo movimientos'!$F$7:$F$506,MATCH(ROW()-6,'Ejemplo movimientos'!$P$7:$P$506,0))&amp;"","")</f>
        <v/>
      </c>
      <c r="G64" s="14">
        <f>IFERROR(INDEX('Ejemplo movimientos'!$G$7:$G$506,MATCH(ROW()-6,'Ejemplo movimientos'!$P$7:$P$506,0))&amp;"","")</f>
        <v/>
      </c>
      <c r="H64" s="14">
        <f>IFERROR(INDEX('Ejemplo movimientos'!$H$7:$H$506,MATCH(ROW()-6,'Ejemplo movimientos'!$P$7:$P$506,0))&amp;"","")</f>
        <v/>
      </c>
      <c r="I64" s="14">
        <f>IFERROR(INDEX('Ejemplo movimientos'!$I$7:$I$506,MATCH(ROW()-6,'Ejemplo movimientos'!$P$7:$P$506,0))&amp;"","")</f>
        <v/>
      </c>
      <c r="J64" s="14">
        <f>IFERROR(INDEX('Ejemplo movimientos'!$J$7:$J$506,MATCH(ROW()-6,'Ejemplo movimientos'!$P$7:$P$506,0))&amp;"","")</f>
        <v/>
      </c>
      <c r="K64" s="14">
        <f>IFERROR(INDEX('Ejemplo movimientos'!$K$7:$K$506,MATCH(ROW()-6,'Ejemplo movimientos'!$P$7:$P$506,0))&amp;"","")</f>
        <v/>
      </c>
      <c r="L64" s="14">
        <f>IFERROR(INDEX('Ejemplo movimientos'!$L$7:$L$506,MATCH(ROW()-6,'Ejemplo movimientos'!$P$7:$P$506,0))&amp;"","")</f>
        <v/>
      </c>
      <c r="M64" s="14">
        <f>IFERROR(INDEX('Ejemplo movimientos'!$M$7:$M$506,MATCH(ROW()-6,'Ejemplo movimientos'!$P$7:$P$506,0))&amp;"","")</f>
        <v/>
      </c>
      <c r="N64" s="14">
        <f>IFERROR(INDEX('Ejemplo movimientos'!$O$7:$O$506,MATCH(ROW()-6,'Ejemplo movimientos'!$P$7:$P$506,0))&amp;"","")</f>
        <v/>
      </c>
      <c r="O64" s="11" t="n"/>
      <c r="P64" s="11" t="n"/>
    </row>
    <row r="65" ht="18" customHeight="1">
      <c r="A65" s="14">
        <f>IF(ISNA(MATCH(ROW()-6,'Ejemplo movimientos'!$P$7:$P$506,0)),"",ROW()-6)</f>
        <v/>
      </c>
      <c r="B65" s="16">
        <f>IFERROR(INDEX('Ejemplo movimientos'!$B$7:$B$506,MATCH(ROW()-6,'Ejemplo movimientos'!$P$7:$P$506,0)),"")</f>
        <v/>
      </c>
      <c r="C65" s="17">
        <f>IFERROR(INDEX('Ejemplo movimientos'!$C$7:$C$506,MATCH(ROW()-6,'Ejemplo movimientos'!$P$7:$P$506,0)),"")</f>
        <v/>
      </c>
      <c r="D65" s="14">
        <f>IFERROR(INDEX('Ejemplo movimientos'!$D$7:$D$506,MATCH(ROW()-6,'Ejemplo movimientos'!$P$7:$P$506,0))&amp;"","")</f>
        <v/>
      </c>
      <c r="E65" s="14">
        <f>IFERROR(INDEX('Ejemplo movimientos'!$E$7:$E$506,MATCH(ROW()-6,'Ejemplo movimientos'!$P$7:$P$506,0))&amp;"","")</f>
        <v/>
      </c>
      <c r="F65" s="14">
        <f>IFERROR(INDEX('Ejemplo movimientos'!$F$7:$F$506,MATCH(ROW()-6,'Ejemplo movimientos'!$P$7:$P$506,0))&amp;"","")</f>
        <v/>
      </c>
      <c r="G65" s="14">
        <f>IFERROR(INDEX('Ejemplo movimientos'!$G$7:$G$506,MATCH(ROW()-6,'Ejemplo movimientos'!$P$7:$P$506,0))&amp;"","")</f>
        <v/>
      </c>
      <c r="H65" s="14">
        <f>IFERROR(INDEX('Ejemplo movimientos'!$H$7:$H$506,MATCH(ROW()-6,'Ejemplo movimientos'!$P$7:$P$506,0))&amp;"","")</f>
        <v/>
      </c>
      <c r="I65" s="14">
        <f>IFERROR(INDEX('Ejemplo movimientos'!$I$7:$I$506,MATCH(ROW()-6,'Ejemplo movimientos'!$P$7:$P$506,0))&amp;"","")</f>
        <v/>
      </c>
      <c r="J65" s="14">
        <f>IFERROR(INDEX('Ejemplo movimientos'!$J$7:$J$506,MATCH(ROW()-6,'Ejemplo movimientos'!$P$7:$P$506,0))&amp;"","")</f>
        <v/>
      </c>
      <c r="K65" s="14">
        <f>IFERROR(INDEX('Ejemplo movimientos'!$K$7:$K$506,MATCH(ROW()-6,'Ejemplo movimientos'!$P$7:$P$506,0))&amp;"","")</f>
        <v/>
      </c>
      <c r="L65" s="14">
        <f>IFERROR(INDEX('Ejemplo movimientos'!$L$7:$L$506,MATCH(ROW()-6,'Ejemplo movimientos'!$P$7:$P$506,0))&amp;"","")</f>
        <v/>
      </c>
      <c r="M65" s="14">
        <f>IFERROR(INDEX('Ejemplo movimientos'!$M$7:$M$506,MATCH(ROW()-6,'Ejemplo movimientos'!$P$7:$P$506,0))&amp;"","")</f>
        <v/>
      </c>
      <c r="N65" s="14">
        <f>IFERROR(INDEX('Ejemplo movimientos'!$O$7:$O$506,MATCH(ROW()-6,'Ejemplo movimientos'!$P$7:$P$506,0))&amp;"","")</f>
        <v/>
      </c>
      <c r="O65" s="11" t="n"/>
      <c r="P65" s="11" t="n"/>
    </row>
    <row r="66" ht="18" customHeight="1">
      <c r="A66" s="14">
        <f>IF(ISNA(MATCH(ROW()-6,'Ejemplo movimientos'!$P$7:$P$506,0)),"",ROW()-6)</f>
        <v/>
      </c>
      <c r="B66" s="16">
        <f>IFERROR(INDEX('Ejemplo movimientos'!$B$7:$B$506,MATCH(ROW()-6,'Ejemplo movimientos'!$P$7:$P$506,0)),"")</f>
        <v/>
      </c>
      <c r="C66" s="17">
        <f>IFERROR(INDEX('Ejemplo movimientos'!$C$7:$C$506,MATCH(ROW()-6,'Ejemplo movimientos'!$P$7:$P$506,0)),"")</f>
        <v/>
      </c>
      <c r="D66" s="14">
        <f>IFERROR(INDEX('Ejemplo movimientos'!$D$7:$D$506,MATCH(ROW()-6,'Ejemplo movimientos'!$P$7:$P$506,0))&amp;"","")</f>
        <v/>
      </c>
      <c r="E66" s="14">
        <f>IFERROR(INDEX('Ejemplo movimientos'!$E$7:$E$506,MATCH(ROW()-6,'Ejemplo movimientos'!$P$7:$P$506,0))&amp;"","")</f>
        <v/>
      </c>
      <c r="F66" s="14">
        <f>IFERROR(INDEX('Ejemplo movimientos'!$F$7:$F$506,MATCH(ROW()-6,'Ejemplo movimientos'!$P$7:$P$506,0))&amp;"","")</f>
        <v/>
      </c>
      <c r="G66" s="14">
        <f>IFERROR(INDEX('Ejemplo movimientos'!$G$7:$G$506,MATCH(ROW()-6,'Ejemplo movimientos'!$P$7:$P$506,0))&amp;"","")</f>
        <v/>
      </c>
      <c r="H66" s="14">
        <f>IFERROR(INDEX('Ejemplo movimientos'!$H$7:$H$506,MATCH(ROW()-6,'Ejemplo movimientos'!$P$7:$P$506,0))&amp;"","")</f>
        <v/>
      </c>
      <c r="I66" s="14">
        <f>IFERROR(INDEX('Ejemplo movimientos'!$I$7:$I$506,MATCH(ROW()-6,'Ejemplo movimientos'!$P$7:$P$506,0))&amp;"","")</f>
        <v/>
      </c>
      <c r="J66" s="14">
        <f>IFERROR(INDEX('Ejemplo movimientos'!$J$7:$J$506,MATCH(ROW()-6,'Ejemplo movimientos'!$P$7:$P$506,0))&amp;"","")</f>
        <v/>
      </c>
      <c r="K66" s="14">
        <f>IFERROR(INDEX('Ejemplo movimientos'!$K$7:$K$506,MATCH(ROW()-6,'Ejemplo movimientos'!$P$7:$P$506,0))&amp;"","")</f>
        <v/>
      </c>
      <c r="L66" s="14">
        <f>IFERROR(INDEX('Ejemplo movimientos'!$L$7:$L$506,MATCH(ROW()-6,'Ejemplo movimientos'!$P$7:$P$506,0))&amp;"","")</f>
        <v/>
      </c>
      <c r="M66" s="14">
        <f>IFERROR(INDEX('Ejemplo movimientos'!$M$7:$M$506,MATCH(ROW()-6,'Ejemplo movimientos'!$P$7:$P$506,0))&amp;"","")</f>
        <v/>
      </c>
      <c r="N66" s="14">
        <f>IFERROR(INDEX('Ejemplo movimientos'!$O$7:$O$506,MATCH(ROW()-6,'Ejemplo movimientos'!$P$7:$P$506,0))&amp;"","")</f>
        <v/>
      </c>
      <c r="O66" s="11" t="n"/>
      <c r="P66" s="11" t="n"/>
    </row>
    <row r="67" ht="18" customHeight="1">
      <c r="A67" s="14">
        <f>IF(ISNA(MATCH(ROW()-6,'Ejemplo movimientos'!$P$7:$P$506,0)),"",ROW()-6)</f>
        <v/>
      </c>
      <c r="B67" s="16">
        <f>IFERROR(INDEX('Ejemplo movimientos'!$B$7:$B$506,MATCH(ROW()-6,'Ejemplo movimientos'!$P$7:$P$506,0)),"")</f>
        <v/>
      </c>
      <c r="C67" s="17">
        <f>IFERROR(INDEX('Ejemplo movimientos'!$C$7:$C$506,MATCH(ROW()-6,'Ejemplo movimientos'!$P$7:$P$506,0)),"")</f>
        <v/>
      </c>
      <c r="D67" s="14">
        <f>IFERROR(INDEX('Ejemplo movimientos'!$D$7:$D$506,MATCH(ROW()-6,'Ejemplo movimientos'!$P$7:$P$506,0))&amp;"","")</f>
        <v/>
      </c>
      <c r="E67" s="14">
        <f>IFERROR(INDEX('Ejemplo movimientos'!$E$7:$E$506,MATCH(ROW()-6,'Ejemplo movimientos'!$P$7:$P$506,0))&amp;"","")</f>
        <v/>
      </c>
      <c r="F67" s="14">
        <f>IFERROR(INDEX('Ejemplo movimientos'!$F$7:$F$506,MATCH(ROW()-6,'Ejemplo movimientos'!$P$7:$P$506,0))&amp;"","")</f>
        <v/>
      </c>
      <c r="G67" s="14">
        <f>IFERROR(INDEX('Ejemplo movimientos'!$G$7:$G$506,MATCH(ROW()-6,'Ejemplo movimientos'!$P$7:$P$506,0))&amp;"","")</f>
        <v/>
      </c>
      <c r="H67" s="14">
        <f>IFERROR(INDEX('Ejemplo movimientos'!$H$7:$H$506,MATCH(ROW()-6,'Ejemplo movimientos'!$P$7:$P$506,0))&amp;"","")</f>
        <v/>
      </c>
      <c r="I67" s="14">
        <f>IFERROR(INDEX('Ejemplo movimientos'!$I$7:$I$506,MATCH(ROW()-6,'Ejemplo movimientos'!$P$7:$P$506,0))&amp;"","")</f>
        <v/>
      </c>
      <c r="J67" s="14">
        <f>IFERROR(INDEX('Ejemplo movimientos'!$J$7:$J$506,MATCH(ROW()-6,'Ejemplo movimientos'!$P$7:$P$506,0))&amp;"","")</f>
        <v/>
      </c>
      <c r="K67" s="14">
        <f>IFERROR(INDEX('Ejemplo movimientos'!$K$7:$K$506,MATCH(ROW()-6,'Ejemplo movimientos'!$P$7:$P$506,0))&amp;"","")</f>
        <v/>
      </c>
      <c r="L67" s="14">
        <f>IFERROR(INDEX('Ejemplo movimientos'!$L$7:$L$506,MATCH(ROW()-6,'Ejemplo movimientos'!$P$7:$P$506,0))&amp;"","")</f>
        <v/>
      </c>
      <c r="M67" s="14">
        <f>IFERROR(INDEX('Ejemplo movimientos'!$M$7:$M$506,MATCH(ROW()-6,'Ejemplo movimientos'!$P$7:$P$506,0))&amp;"","")</f>
        <v/>
      </c>
      <c r="N67" s="14">
        <f>IFERROR(INDEX('Ejemplo movimientos'!$O$7:$O$506,MATCH(ROW()-6,'Ejemplo movimientos'!$P$7:$P$506,0))&amp;"","")</f>
        <v/>
      </c>
      <c r="O67" s="11" t="n"/>
      <c r="P67" s="11" t="n"/>
    </row>
    <row r="68" ht="18" customHeight="1">
      <c r="A68" s="14">
        <f>IF(ISNA(MATCH(ROW()-6,'Ejemplo movimientos'!$P$7:$P$506,0)),"",ROW()-6)</f>
        <v/>
      </c>
      <c r="B68" s="16">
        <f>IFERROR(INDEX('Ejemplo movimientos'!$B$7:$B$506,MATCH(ROW()-6,'Ejemplo movimientos'!$P$7:$P$506,0)),"")</f>
        <v/>
      </c>
      <c r="C68" s="17">
        <f>IFERROR(INDEX('Ejemplo movimientos'!$C$7:$C$506,MATCH(ROW()-6,'Ejemplo movimientos'!$P$7:$P$506,0)),"")</f>
        <v/>
      </c>
      <c r="D68" s="14">
        <f>IFERROR(INDEX('Ejemplo movimientos'!$D$7:$D$506,MATCH(ROW()-6,'Ejemplo movimientos'!$P$7:$P$506,0))&amp;"","")</f>
        <v/>
      </c>
      <c r="E68" s="14">
        <f>IFERROR(INDEX('Ejemplo movimientos'!$E$7:$E$506,MATCH(ROW()-6,'Ejemplo movimientos'!$P$7:$P$506,0))&amp;"","")</f>
        <v/>
      </c>
      <c r="F68" s="14">
        <f>IFERROR(INDEX('Ejemplo movimientos'!$F$7:$F$506,MATCH(ROW()-6,'Ejemplo movimientos'!$P$7:$P$506,0))&amp;"","")</f>
        <v/>
      </c>
      <c r="G68" s="14">
        <f>IFERROR(INDEX('Ejemplo movimientos'!$G$7:$G$506,MATCH(ROW()-6,'Ejemplo movimientos'!$P$7:$P$506,0))&amp;"","")</f>
        <v/>
      </c>
      <c r="H68" s="14">
        <f>IFERROR(INDEX('Ejemplo movimientos'!$H$7:$H$506,MATCH(ROW()-6,'Ejemplo movimientos'!$P$7:$P$506,0))&amp;"","")</f>
        <v/>
      </c>
      <c r="I68" s="14">
        <f>IFERROR(INDEX('Ejemplo movimientos'!$I$7:$I$506,MATCH(ROW()-6,'Ejemplo movimientos'!$P$7:$P$506,0))&amp;"","")</f>
        <v/>
      </c>
      <c r="J68" s="14">
        <f>IFERROR(INDEX('Ejemplo movimientos'!$J$7:$J$506,MATCH(ROW()-6,'Ejemplo movimientos'!$P$7:$P$506,0))&amp;"","")</f>
        <v/>
      </c>
      <c r="K68" s="14">
        <f>IFERROR(INDEX('Ejemplo movimientos'!$K$7:$K$506,MATCH(ROW()-6,'Ejemplo movimientos'!$P$7:$P$506,0))&amp;"","")</f>
        <v/>
      </c>
      <c r="L68" s="14">
        <f>IFERROR(INDEX('Ejemplo movimientos'!$L$7:$L$506,MATCH(ROW()-6,'Ejemplo movimientos'!$P$7:$P$506,0))&amp;"","")</f>
        <v/>
      </c>
      <c r="M68" s="14">
        <f>IFERROR(INDEX('Ejemplo movimientos'!$M$7:$M$506,MATCH(ROW()-6,'Ejemplo movimientos'!$P$7:$P$506,0))&amp;"","")</f>
        <v/>
      </c>
      <c r="N68" s="14">
        <f>IFERROR(INDEX('Ejemplo movimientos'!$O$7:$O$506,MATCH(ROW()-6,'Ejemplo movimientos'!$P$7:$P$506,0))&amp;"","")</f>
        <v/>
      </c>
      <c r="O68" s="11" t="n"/>
      <c r="P68" s="11" t="n"/>
    </row>
    <row r="69" ht="18" customHeight="1">
      <c r="A69" s="14">
        <f>IF(ISNA(MATCH(ROW()-6,'Ejemplo movimientos'!$P$7:$P$506,0)),"",ROW()-6)</f>
        <v/>
      </c>
      <c r="B69" s="16">
        <f>IFERROR(INDEX('Ejemplo movimientos'!$B$7:$B$506,MATCH(ROW()-6,'Ejemplo movimientos'!$P$7:$P$506,0)),"")</f>
        <v/>
      </c>
      <c r="C69" s="17">
        <f>IFERROR(INDEX('Ejemplo movimientos'!$C$7:$C$506,MATCH(ROW()-6,'Ejemplo movimientos'!$P$7:$P$506,0)),"")</f>
        <v/>
      </c>
      <c r="D69" s="14">
        <f>IFERROR(INDEX('Ejemplo movimientos'!$D$7:$D$506,MATCH(ROW()-6,'Ejemplo movimientos'!$P$7:$P$506,0))&amp;"","")</f>
        <v/>
      </c>
      <c r="E69" s="14">
        <f>IFERROR(INDEX('Ejemplo movimientos'!$E$7:$E$506,MATCH(ROW()-6,'Ejemplo movimientos'!$P$7:$P$506,0))&amp;"","")</f>
        <v/>
      </c>
      <c r="F69" s="14">
        <f>IFERROR(INDEX('Ejemplo movimientos'!$F$7:$F$506,MATCH(ROW()-6,'Ejemplo movimientos'!$P$7:$P$506,0))&amp;"","")</f>
        <v/>
      </c>
      <c r="G69" s="14">
        <f>IFERROR(INDEX('Ejemplo movimientos'!$G$7:$G$506,MATCH(ROW()-6,'Ejemplo movimientos'!$P$7:$P$506,0))&amp;"","")</f>
        <v/>
      </c>
      <c r="H69" s="14">
        <f>IFERROR(INDEX('Ejemplo movimientos'!$H$7:$H$506,MATCH(ROW()-6,'Ejemplo movimientos'!$P$7:$P$506,0))&amp;"","")</f>
        <v/>
      </c>
      <c r="I69" s="14">
        <f>IFERROR(INDEX('Ejemplo movimientos'!$I$7:$I$506,MATCH(ROW()-6,'Ejemplo movimientos'!$P$7:$P$506,0))&amp;"","")</f>
        <v/>
      </c>
      <c r="J69" s="14">
        <f>IFERROR(INDEX('Ejemplo movimientos'!$J$7:$J$506,MATCH(ROW()-6,'Ejemplo movimientos'!$P$7:$P$506,0))&amp;"","")</f>
        <v/>
      </c>
      <c r="K69" s="14">
        <f>IFERROR(INDEX('Ejemplo movimientos'!$K$7:$K$506,MATCH(ROW()-6,'Ejemplo movimientos'!$P$7:$P$506,0))&amp;"","")</f>
        <v/>
      </c>
      <c r="L69" s="14">
        <f>IFERROR(INDEX('Ejemplo movimientos'!$L$7:$L$506,MATCH(ROW()-6,'Ejemplo movimientos'!$P$7:$P$506,0))&amp;"","")</f>
        <v/>
      </c>
      <c r="M69" s="14">
        <f>IFERROR(INDEX('Ejemplo movimientos'!$M$7:$M$506,MATCH(ROW()-6,'Ejemplo movimientos'!$P$7:$P$506,0))&amp;"","")</f>
        <v/>
      </c>
      <c r="N69" s="14">
        <f>IFERROR(INDEX('Ejemplo movimientos'!$O$7:$O$506,MATCH(ROW()-6,'Ejemplo movimientos'!$P$7:$P$506,0))&amp;"","")</f>
        <v/>
      </c>
      <c r="O69" s="11" t="n"/>
      <c r="P69" s="11" t="n"/>
    </row>
    <row r="70" ht="18" customHeight="1">
      <c r="A70" s="14">
        <f>IF(ISNA(MATCH(ROW()-6,'Ejemplo movimientos'!$P$7:$P$506,0)),"",ROW()-6)</f>
        <v/>
      </c>
      <c r="B70" s="16">
        <f>IFERROR(INDEX('Ejemplo movimientos'!$B$7:$B$506,MATCH(ROW()-6,'Ejemplo movimientos'!$P$7:$P$506,0)),"")</f>
        <v/>
      </c>
      <c r="C70" s="17">
        <f>IFERROR(INDEX('Ejemplo movimientos'!$C$7:$C$506,MATCH(ROW()-6,'Ejemplo movimientos'!$P$7:$P$506,0)),"")</f>
        <v/>
      </c>
      <c r="D70" s="14">
        <f>IFERROR(INDEX('Ejemplo movimientos'!$D$7:$D$506,MATCH(ROW()-6,'Ejemplo movimientos'!$P$7:$P$506,0))&amp;"","")</f>
        <v/>
      </c>
      <c r="E70" s="14">
        <f>IFERROR(INDEX('Ejemplo movimientos'!$E$7:$E$506,MATCH(ROW()-6,'Ejemplo movimientos'!$P$7:$P$506,0))&amp;"","")</f>
        <v/>
      </c>
      <c r="F70" s="14">
        <f>IFERROR(INDEX('Ejemplo movimientos'!$F$7:$F$506,MATCH(ROW()-6,'Ejemplo movimientos'!$P$7:$P$506,0))&amp;"","")</f>
        <v/>
      </c>
      <c r="G70" s="14">
        <f>IFERROR(INDEX('Ejemplo movimientos'!$G$7:$G$506,MATCH(ROW()-6,'Ejemplo movimientos'!$P$7:$P$506,0))&amp;"","")</f>
        <v/>
      </c>
      <c r="H70" s="14">
        <f>IFERROR(INDEX('Ejemplo movimientos'!$H$7:$H$506,MATCH(ROW()-6,'Ejemplo movimientos'!$P$7:$P$506,0))&amp;"","")</f>
        <v/>
      </c>
      <c r="I70" s="14">
        <f>IFERROR(INDEX('Ejemplo movimientos'!$I$7:$I$506,MATCH(ROW()-6,'Ejemplo movimientos'!$P$7:$P$506,0))&amp;"","")</f>
        <v/>
      </c>
      <c r="J70" s="14">
        <f>IFERROR(INDEX('Ejemplo movimientos'!$J$7:$J$506,MATCH(ROW()-6,'Ejemplo movimientos'!$P$7:$P$506,0))&amp;"","")</f>
        <v/>
      </c>
      <c r="K70" s="14">
        <f>IFERROR(INDEX('Ejemplo movimientos'!$K$7:$K$506,MATCH(ROW()-6,'Ejemplo movimientos'!$P$7:$P$506,0))&amp;"","")</f>
        <v/>
      </c>
      <c r="L70" s="14">
        <f>IFERROR(INDEX('Ejemplo movimientos'!$L$7:$L$506,MATCH(ROW()-6,'Ejemplo movimientos'!$P$7:$P$506,0))&amp;"","")</f>
        <v/>
      </c>
      <c r="M70" s="14">
        <f>IFERROR(INDEX('Ejemplo movimientos'!$M$7:$M$506,MATCH(ROW()-6,'Ejemplo movimientos'!$P$7:$P$506,0))&amp;"","")</f>
        <v/>
      </c>
      <c r="N70" s="14">
        <f>IFERROR(INDEX('Ejemplo movimientos'!$O$7:$O$506,MATCH(ROW()-6,'Ejemplo movimientos'!$P$7:$P$506,0))&amp;"","")</f>
        <v/>
      </c>
      <c r="O70" s="11" t="n"/>
      <c r="P70" s="11" t="n"/>
    </row>
    <row r="71" ht="18" customHeight="1">
      <c r="A71" s="14">
        <f>IF(ISNA(MATCH(ROW()-6,'Ejemplo movimientos'!$P$7:$P$506,0)),"",ROW()-6)</f>
        <v/>
      </c>
      <c r="B71" s="16">
        <f>IFERROR(INDEX('Ejemplo movimientos'!$B$7:$B$506,MATCH(ROW()-6,'Ejemplo movimientos'!$P$7:$P$506,0)),"")</f>
        <v/>
      </c>
      <c r="C71" s="17">
        <f>IFERROR(INDEX('Ejemplo movimientos'!$C$7:$C$506,MATCH(ROW()-6,'Ejemplo movimientos'!$P$7:$P$506,0)),"")</f>
        <v/>
      </c>
      <c r="D71" s="14">
        <f>IFERROR(INDEX('Ejemplo movimientos'!$D$7:$D$506,MATCH(ROW()-6,'Ejemplo movimientos'!$P$7:$P$506,0))&amp;"","")</f>
        <v/>
      </c>
      <c r="E71" s="14">
        <f>IFERROR(INDEX('Ejemplo movimientos'!$E$7:$E$506,MATCH(ROW()-6,'Ejemplo movimientos'!$P$7:$P$506,0))&amp;"","")</f>
        <v/>
      </c>
      <c r="F71" s="14">
        <f>IFERROR(INDEX('Ejemplo movimientos'!$F$7:$F$506,MATCH(ROW()-6,'Ejemplo movimientos'!$P$7:$P$506,0))&amp;"","")</f>
        <v/>
      </c>
      <c r="G71" s="14">
        <f>IFERROR(INDEX('Ejemplo movimientos'!$G$7:$G$506,MATCH(ROW()-6,'Ejemplo movimientos'!$P$7:$P$506,0))&amp;"","")</f>
        <v/>
      </c>
      <c r="H71" s="14">
        <f>IFERROR(INDEX('Ejemplo movimientos'!$H$7:$H$506,MATCH(ROW()-6,'Ejemplo movimientos'!$P$7:$P$506,0))&amp;"","")</f>
        <v/>
      </c>
      <c r="I71" s="14">
        <f>IFERROR(INDEX('Ejemplo movimientos'!$I$7:$I$506,MATCH(ROW()-6,'Ejemplo movimientos'!$P$7:$P$506,0))&amp;"","")</f>
        <v/>
      </c>
      <c r="J71" s="14">
        <f>IFERROR(INDEX('Ejemplo movimientos'!$J$7:$J$506,MATCH(ROW()-6,'Ejemplo movimientos'!$P$7:$P$506,0))&amp;"","")</f>
        <v/>
      </c>
      <c r="K71" s="14">
        <f>IFERROR(INDEX('Ejemplo movimientos'!$K$7:$K$506,MATCH(ROW()-6,'Ejemplo movimientos'!$P$7:$P$506,0))&amp;"","")</f>
        <v/>
      </c>
      <c r="L71" s="14">
        <f>IFERROR(INDEX('Ejemplo movimientos'!$L$7:$L$506,MATCH(ROW()-6,'Ejemplo movimientos'!$P$7:$P$506,0))&amp;"","")</f>
        <v/>
      </c>
      <c r="M71" s="14">
        <f>IFERROR(INDEX('Ejemplo movimientos'!$M$7:$M$506,MATCH(ROW()-6,'Ejemplo movimientos'!$P$7:$P$506,0))&amp;"","")</f>
        <v/>
      </c>
      <c r="N71" s="14">
        <f>IFERROR(INDEX('Ejemplo movimientos'!$O$7:$O$506,MATCH(ROW()-6,'Ejemplo movimientos'!$P$7:$P$506,0))&amp;"","")</f>
        <v/>
      </c>
      <c r="O71" s="11" t="n"/>
      <c r="P71" s="11" t="n"/>
    </row>
    <row r="72" ht="18" customHeight="1">
      <c r="A72" s="14">
        <f>IF(ISNA(MATCH(ROW()-6,'Ejemplo movimientos'!$P$7:$P$506,0)),"",ROW()-6)</f>
        <v/>
      </c>
      <c r="B72" s="16">
        <f>IFERROR(INDEX('Ejemplo movimientos'!$B$7:$B$506,MATCH(ROW()-6,'Ejemplo movimientos'!$P$7:$P$506,0)),"")</f>
        <v/>
      </c>
      <c r="C72" s="17">
        <f>IFERROR(INDEX('Ejemplo movimientos'!$C$7:$C$506,MATCH(ROW()-6,'Ejemplo movimientos'!$P$7:$P$506,0)),"")</f>
        <v/>
      </c>
      <c r="D72" s="14">
        <f>IFERROR(INDEX('Ejemplo movimientos'!$D$7:$D$506,MATCH(ROW()-6,'Ejemplo movimientos'!$P$7:$P$506,0))&amp;"","")</f>
        <v/>
      </c>
      <c r="E72" s="14">
        <f>IFERROR(INDEX('Ejemplo movimientos'!$E$7:$E$506,MATCH(ROW()-6,'Ejemplo movimientos'!$P$7:$P$506,0))&amp;"","")</f>
        <v/>
      </c>
      <c r="F72" s="14">
        <f>IFERROR(INDEX('Ejemplo movimientos'!$F$7:$F$506,MATCH(ROW()-6,'Ejemplo movimientos'!$P$7:$P$506,0))&amp;"","")</f>
        <v/>
      </c>
      <c r="G72" s="14">
        <f>IFERROR(INDEX('Ejemplo movimientos'!$G$7:$G$506,MATCH(ROW()-6,'Ejemplo movimientos'!$P$7:$P$506,0))&amp;"","")</f>
        <v/>
      </c>
      <c r="H72" s="14">
        <f>IFERROR(INDEX('Ejemplo movimientos'!$H$7:$H$506,MATCH(ROW()-6,'Ejemplo movimientos'!$P$7:$P$506,0))&amp;"","")</f>
        <v/>
      </c>
      <c r="I72" s="14">
        <f>IFERROR(INDEX('Ejemplo movimientos'!$I$7:$I$506,MATCH(ROW()-6,'Ejemplo movimientos'!$P$7:$P$506,0))&amp;"","")</f>
        <v/>
      </c>
      <c r="J72" s="14">
        <f>IFERROR(INDEX('Ejemplo movimientos'!$J$7:$J$506,MATCH(ROW()-6,'Ejemplo movimientos'!$P$7:$P$506,0))&amp;"","")</f>
        <v/>
      </c>
      <c r="K72" s="14">
        <f>IFERROR(INDEX('Ejemplo movimientos'!$K$7:$K$506,MATCH(ROW()-6,'Ejemplo movimientos'!$P$7:$P$506,0))&amp;"","")</f>
        <v/>
      </c>
      <c r="L72" s="14">
        <f>IFERROR(INDEX('Ejemplo movimientos'!$L$7:$L$506,MATCH(ROW()-6,'Ejemplo movimientos'!$P$7:$P$506,0))&amp;"","")</f>
        <v/>
      </c>
      <c r="M72" s="14">
        <f>IFERROR(INDEX('Ejemplo movimientos'!$M$7:$M$506,MATCH(ROW()-6,'Ejemplo movimientos'!$P$7:$P$506,0))&amp;"","")</f>
        <v/>
      </c>
      <c r="N72" s="14">
        <f>IFERROR(INDEX('Ejemplo movimientos'!$O$7:$O$506,MATCH(ROW()-6,'Ejemplo movimientos'!$P$7:$P$506,0))&amp;"","")</f>
        <v/>
      </c>
      <c r="O72" s="11" t="n"/>
      <c r="P72" s="11" t="n"/>
    </row>
    <row r="73" ht="18" customHeight="1">
      <c r="A73" s="14">
        <f>IF(ISNA(MATCH(ROW()-6,'Ejemplo movimientos'!$P$7:$P$506,0)),"",ROW()-6)</f>
        <v/>
      </c>
      <c r="B73" s="16">
        <f>IFERROR(INDEX('Ejemplo movimientos'!$B$7:$B$506,MATCH(ROW()-6,'Ejemplo movimientos'!$P$7:$P$506,0)),"")</f>
        <v/>
      </c>
      <c r="C73" s="17">
        <f>IFERROR(INDEX('Ejemplo movimientos'!$C$7:$C$506,MATCH(ROW()-6,'Ejemplo movimientos'!$P$7:$P$506,0)),"")</f>
        <v/>
      </c>
      <c r="D73" s="14">
        <f>IFERROR(INDEX('Ejemplo movimientos'!$D$7:$D$506,MATCH(ROW()-6,'Ejemplo movimientos'!$P$7:$P$506,0))&amp;"","")</f>
        <v/>
      </c>
      <c r="E73" s="14">
        <f>IFERROR(INDEX('Ejemplo movimientos'!$E$7:$E$506,MATCH(ROW()-6,'Ejemplo movimientos'!$P$7:$P$506,0))&amp;"","")</f>
        <v/>
      </c>
      <c r="F73" s="14">
        <f>IFERROR(INDEX('Ejemplo movimientos'!$F$7:$F$506,MATCH(ROW()-6,'Ejemplo movimientos'!$P$7:$P$506,0))&amp;"","")</f>
        <v/>
      </c>
      <c r="G73" s="14">
        <f>IFERROR(INDEX('Ejemplo movimientos'!$G$7:$G$506,MATCH(ROW()-6,'Ejemplo movimientos'!$P$7:$P$506,0))&amp;"","")</f>
        <v/>
      </c>
      <c r="H73" s="14">
        <f>IFERROR(INDEX('Ejemplo movimientos'!$H$7:$H$506,MATCH(ROW()-6,'Ejemplo movimientos'!$P$7:$P$506,0))&amp;"","")</f>
        <v/>
      </c>
      <c r="I73" s="14">
        <f>IFERROR(INDEX('Ejemplo movimientos'!$I$7:$I$506,MATCH(ROW()-6,'Ejemplo movimientos'!$P$7:$P$506,0))&amp;"","")</f>
        <v/>
      </c>
      <c r="J73" s="14">
        <f>IFERROR(INDEX('Ejemplo movimientos'!$J$7:$J$506,MATCH(ROW()-6,'Ejemplo movimientos'!$P$7:$P$506,0))&amp;"","")</f>
        <v/>
      </c>
      <c r="K73" s="14">
        <f>IFERROR(INDEX('Ejemplo movimientos'!$K$7:$K$506,MATCH(ROW()-6,'Ejemplo movimientos'!$P$7:$P$506,0))&amp;"","")</f>
        <v/>
      </c>
      <c r="L73" s="14">
        <f>IFERROR(INDEX('Ejemplo movimientos'!$L$7:$L$506,MATCH(ROW()-6,'Ejemplo movimientos'!$P$7:$P$506,0))&amp;"","")</f>
        <v/>
      </c>
      <c r="M73" s="14">
        <f>IFERROR(INDEX('Ejemplo movimientos'!$M$7:$M$506,MATCH(ROW()-6,'Ejemplo movimientos'!$P$7:$P$506,0))&amp;"","")</f>
        <v/>
      </c>
      <c r="N73" s="14">
        <f>IFERROR(INDEX('Ejemplo movimientos'!$O$7:$O$506,MATCH(ROW()-6,'Ejemplo movimientos'!$P$7:$P$506,0))&amp;"","")</f>
        <v/>
      </c>
      <c r="O73" s="11" t="n"/>
      <c r="P73" s="11" t="n"/>
    </row>
    <row r="74" ht="18" customHeight="1">
      <c r="A74" s="14">
        <f>IF(ISNA(MATCH(ROW()-6,'Ejemplo movimientos'!$P$7:$P$506,0)),"",ROW()-6)</f>
        <v/>
      </c>
      <c r="B74" s="16">
        <f>IFERROR(INDEX('Ejemplo movimientos'!$B$7:$B$506,MATCH(ROW()-6,'Ejemplo movimientos'!$P$7:$P$506,0)),"")</f>
        <v/>
      </c>
      <c r="C74" s="17">
        <f>IFERROR(INDEX('Ejemplo movimientos'!$C$7:$C$506,MATCH(ROW()-6,'Ejemplo movimientos'!$P$7:$P$506,0)),"")</f>
        <v/>
      </c>
      <c r="D74" s="14">
        <f>IFERROR(INDEX('Ejemplo movimientos'!$D$7:$D$506,MATCH(ROW()-6,'Ejemplo movimientos'!$P$7:$P$506,0))&amp;"","")</f>
        <v/>
      </c>
      <c r="E74" s="14">
        <f>IFERROR(INDEX('Ejemplo movimientos'!$E$7:$E$506,MATCH(ROW()-6,'Ejemplo movimientos'!$P$7:$P$506,0))&amp;"","")</f>
        <v/>
      </c>
      <c r="F74" s="14">
        <f>IFERROR(INDEX('Ejemplo movimientos'!$F$7:$F$506,MATCH(ROW()-6,'Ejemplo movimientos'!$P$7:$P$506,0))&amp;"","")</f>
        <v/>
      </c>
      <c r="G74" s="14">
        <f>IFERROR(INDEX('Ejemplo movimientos'!$G$7:$G$506,MATCH(ROW()-6,'Ejemplo movimientos'!$P$7:$P$506,0))&amp;"","")</f>
        <v/>
      </c>
      <c r="H74" s="14">
        <f>IFERROR(INDEX('Ejemplo movimientos'!$H$7:$H$506,MATCH(ROW()-6,'Ejemplo movimientos'!$P$7:$P$506,0))&amp;"","")</f>
        <v/>
      </c>
      <c r="I74" s="14">
        <f>IFERROR(INDEX('Ejemplo movimientos'!$I$7:$I$506,MATCH(ROW()-6,'Ejemplo movimientos'!$P$7:$P$506,0))&amp;"","")</f>
        <v/>
      </c>
      <c r="J74" s="14">
        <f>IFERROR(INDEX('Ejemplo movimientos'!$J$7:$J$506,MATCH(ROW()-6,'Ejemplo movimientos'!$P$7:$P$506,0))&amp;"","")</f>
        <v/>
      </c>
      <c r="K74" s="14">
        <f>IFERROR(INDEX('Ejemplo movimientos'!$K$7:$K$506,MATCH(ROW()-6,'Ejemplo movimientos'!$P$7:$P$506,0))&amp;"","")</f>
        <v/>
      </c>
      <c r="L74" s="14">
        <f>IFERROR(INDEX('Ejemplo movimientos'!$L$7:$L$506,MATCH(ROW()-6,'Ejemplo movimientos'!$P$7:$P$506,0))&amp;"","")</f>
        <v/>
      </c>
      <c r="M74" s="14">
        <f>IFERROR(INDEX('Ejemplo movimientos'!$M$7:$M$506,MATCH(ROW()-6,'Ejemplo movimientos'!$P$7:$P$506,0))&amp;"","")</f>
        <v/>
      </c>
      <c r="N74" s="14">
        <f>IFERROR(INDEX('Ejemplo movimientos'!$O$7:$O$506,MATCH(ROW()-6,'Ejemplo movimientos'!$P$7:$P$506,0))&amp;"","")</f>
        <v/>
      </c>
      <c r="O74" s="11" t="n"/>
      <c r="P74" s="11" t="n"/>
    </row>
    <row r="75" ht="18" customHeight="1">
      <c r="A75" s="14">
        <f>IF(ISNA(MATCH(ROW()-6,'Ejemplo movimientos'!$P$7:$P$506,0)),"",ROW()-6)</f>
        <v/>
      </c>
      <c r="B75" s="16">
        <f>IFERROR(INDEX('Ejemplo movimientos'!$B$7:$B$506,MATCH(ROW()-6,'Ejemplo movimientos'!$P$7:$P$506,0)),"")</f>
        <v/>
      </c>
      <c r="C75" s="17">
        <f>IFERROR(INDEX('Ejemplo movimientos'!$C$7:$C$506,MATCH(ROW()-6,'Ejemplo movimientos'!$P$7:$P$506,0)),"")</f>
        <v/>
      </c>
      <c r="D75" s="14">
        <f>IFERROR(INDEX('Ejemplo movimientos'!$D$7:$D$506,MATCH(ROW()-6,'Ejemplo movimientos'!$P$7:$P$506,0))&amp;"","")</f>
        <v/>
      </c>
      <c r="E75" s="14">
        <f>IFERROR(INDEX('Ejemplo movimientos'!$E$7:$E$506,MATCH(ROW()-6,'Ejemplo movimientos'!$P$7:$P$506,0))&amp;"","")</f>
        <v/>
      </c>
      <c r="F75" s="14">
        <f>IFERROR(INDEX('Ejemplo movimientos'!$F$7:$F$506,MATCH(ROW()-6,'Ejemplo movimientos'!$P$7:$P$506,0))&amp;"","")</f>
        <v/>
      </c>
      <c r="G75" s="14">
        <f>IFERROR(INDEX('Ejemplo movimientos'!$G$7:$G$506,MATCH(ROW()-6,'Ejemplo movimientos'!$P$7:$P$506,0))&amp;"","")</f>
        <v/>
      </c>
      <c r="H75" s="14">
        <f>IFERROR(INDEX('Ejemplo movimientos'!$H$7:$H$506,MATCH(ROW()-6,'Ejemplo movimientos'!$P$7:$P$506,0))&amp;"","")</f>
        <v/>
      </c>
      <c r="I75" s="14">
        <f>IFERROR(INDEX('Ejemplo movimientos'!$I$7:$I$506,MATCH(ROW()-6,'Ejemplo movimientos'!$P$7:$P$506,0))&amp;"","")</f>
        <v/>
      </c>
      <c r="J75" s="14">
        <f>IFERROR(INDEX('Ejemplo movimientos'!$J$7:$J$506,MATCH(ROW()-6,'Ejemplo movimientos'!$P$7:$P$506,0))&amp;"","")</f>
        <v/>
      </c>
      <c r="K75" s="14">
        <f>IFERROR(INDEX('Ejemplo movimientos'!$K$7:$K$506,MATCH(ROW()-6,'Ejemplo movimientos'!$P$7:$P$506,0))&amp;"","")</f>
        <v/>
      </c>
      <c r="L75" s="14">
        <f>IFERROR(INDEX('Ejemplo movimientos'!$L$7:$L$506,MATCH(ROW()-6,'Ejemplo movimientos'!$P$7:$P$506,0))&amp;"","")</f>
        <v/>
      </c>
      <c r="M75" s="14">
        <f>IFERROR(INDEX('Ejemplo movimientos'!$M$7:$M$506,MATCH(ROW()-6,'Ejemplo movimientos'!$P$7:$P$506,0))&amp;"","")</f>
        <v/>
      </c>
      <c r="N75" s="14">
        <f>IFERROR(INDEX('Ejemplo movimientos'!$O$7:$O$506,MATCH(ROW()-6,'Ejemplo movimientos'!$P$7:$P$506,0))&amp;"","")</f>
        <v/>
      </c>
      <c r="O75" s="11" t="n"/>
      <c r="P75" s="11" t="n"/>
    </row>
    <row r="76" ht="18" customHeight="1">
      <c r="A76" s="14">
        <f>IF(ISNA(MATCH(ROW()-6,'Ejemplo movimientos'!$P$7:$P$506,0)),"",ROW()-6)</f>
        <v/>
      </c>
      <c r="B76" s="16">
        <f>IFERROR(INDEX('Ejemplo movimientos'!$B$7:$B$506,MATCH(ROW()-6,'Ejemplo movimientos'!$P$7:$P$506,0)),"")</f>
        <v/>
      </c>
      <c r="C76" s="17">
        <f>IFERROR(INDEX('Ejemplo movimientos'!$C$7:$C$506,MATCH(ROW()-6,'Ejemplo movimientos'!$P$7:$P$506,0)),"")</f>
        <v/>
      </c>
      <c r="D76" s="14">
        <f>IFERROR(INDEX('Ejemplo movimientos'!$D$7:$D$506,MATCH(ROW()-6,'Ejemplo movimientos'!$P$7:$P$506,0))&amp;"","")</f>
        <v/>
      </c>
      <c r="E76" s="14">
        <f>IFERROR(INDEX('Ejemplo movimientos'!$E$7:$E$506,MATCH(ROW()-6,'Ejemplo movimientos'!$P$7:$P$506,0))&amp;"","")</f>
        <v/>
      </c>
      <c r="F76" s="14">
        <f>IFERROR(INDEX('Ejemplo movimientos'!$F$7:$F$506,MATCH(ROW()-6,'Ejemplo movimientos'!$P$7:$P$506,0))&amp;"","")</f>
        <v/>
      </c>
      <c r="G76" s="14">
        <f>IFERROR(INDEX('Ejemplo movimientos'!$G$7:$G$506,MATCH(ROW()-6,'Ejemplo movimientos'!$P$7:$P$506,0))&amp;"","")</f>
        <v/>
      </c>
      <c r="H76" s="14">
        <f>IFERROR(INDEX('Ejemplo movimientos'!$H$7:$H$506,MATCH(ROW()-6,'Ejemplo movimientos'!$P$7:$P$506,0))&amp;"","")</f>
        <v/>
      </c>
      <c r="I76" s="14">
        <f>IFERROR(INDEX('Ejemplo movimientos'!$I$7:$I$506,MATCH(ROW()-6,'Ejemplo movimientos'!$P$7:$P$506,0))&amp;"","")</f>
        <v/>
      </c>
      <c r="J76" s="14">
        <f>IFERROR(INDEX('Ejemplo movimientos'!$J$7:$J$506,MATCH(ROW()-6,'Ejemplo movimientos'!$P$7:$P$506,0))&amp;"","")</f>
        <v/>
      </c>
      <c r="K76" s="14">
        <f>IFERROR(INDEX('Ejemplo movimientos'!$K$7:$K$506,MATCH(ROW()-6,'Ejemplo movimientos'!$P$7:$P$506,0))&amp;"","")</f>
        <v/>
      </c>
      <c r="L76" s="14">
        <f>IFERROR(INDEX('Ejemplo movimientos'!$L$7:$L$506,MATCH(ROW()-6,'Ejemplo movimientos'!$P$7:$P$506,0))&amp;"","")</f>
        <v/>
      </c>
      <c r="M76" s="14">
        <f>IFERROR(INDEX('Ejemplo movimientos'!$M$7:$M$506,MATCH(ROW()-6,'Ejemplo movimientos'!$P$7:$P$506,0))&amp;"","")</f>
        <v/>
      </c>
      <c r="N76" s="14">
        <f>IFERROR(INDEX('Ejemplo movimientos'!$O$7:$O$506,MATCH(ROW()-6,'Ejemplo movimientos'!$P$7:$P$506,0))&amp;"","")</f>
        <v/>
      </c>
      <c r="O76" s="11" t="n"/>
      <c r="P76" s="11" t="n"/>
    </row>
    <row r="77" ht="18" customHeight="1">
      <c r="A77" s="14">
        <f>IF(ISNA(MATCH(ROW()-6,'Ejemplo movimientos'!$P$7:$P$506,0)),"",ROW()-6)</f>
        <v/>
      </c>
      <c r="B77" s="16">
        <f>IFERROR(INDEX('Ejemplo movimientos'!$B$7:$B$506,MATCH(ROW()-6,'Ejemplo movimientos'!$P$7:$P$506,0)),"")</f>
        <v/>
      </c>
      <c r="C77" s="17">
        <f>IFERROR(INDEX('Ejemplo movimientos'!$C$7:$C$506,MATCH(ROW()-6,'Ejemplo movimientos'!$P$7:$P$506,0)),"")</f>
        <v/>
      </c>
      <c r="D77" s="14">
        <f>IFERROR(INDEX('Ejemplo movimientos'!$D$7:$D$506,MATCH(ROW()-6,'Ejemplo movimientos'!$P$7:$P$506,0))&amp;"","")</f>
        <v/>
      </c>
      <c r="E77" s="14">
        <f>IFERROR(INDEX('Ejemplo movimientos'!$E$7:$E$506,MATCH(ROW()-6,'Ejemplo movimientos'!$P$7:$P$506,0))&amp;"","")</f>
        <v/>
      </c>
      <c r="F77" s="14">
        <f>IFERROR(INDEX('Ejemplo movimientos'!$F$7:$F$506,MATCH(ROW()-6,'Ejemplo movimientos'!$P$7:$P$506,0))&amp;"","")</f>
        <v/>
      </c>
      <c r="G77" s="14">
        <f>IFERROR(INDEX('Ejemplo movimientos'!$G$7:$G$506,MATCH(ROW()-6,'Ejemplo movimientos'!$P$7:$P$506,0))&amp;"","")</f>
        <v/>
      </c>
      <c r="H77" s="14">
        <f>IFERROR(INDEX('Ejemplo movimientos'!$H$7:$H$506,MATCH(ROW()-6,'Ejemplo movimientos'!$P$7:$P$506,0))&amp;"","")</f>
        <v/>
      </c>
      <c r="I77" s="14">
        <f>IFERROR(INDEX('Ejemplo movimientos'!$I$7:$I$506,MATCH(ROW()-6,'Ejemplo movimientos'!$P$7:$P$506,0))&amp;"","")</f>
        <v/>
      </c>
      <c r="J77" s="14">
        <f>IFERROR(INDEX('Ejemplo movimientos'!$J$7:$J$506,MATCH(ROW()-6,'Ejemplo movimientos'!$P$7:$P$506,0))&amp;"","")</f>
        <v/>
      </c>
      <c r="K77" s="14">
        <f>IFERROR(INDEX('Ejemplo movimientos'!$K$7:$K$506,MATCH(ROW()-6,'Ejemplo movimientos'!$P$7:$P$506,0))&amp;"","")</f>
        <v/>
      </c>
      <c r="L77" s="14">
        <f>IFERROR(INDEX('Ejemplo movimientos'!$L$7:$L$506,MATCH(ROW()-6,'Ejemplo movimientos'!$P$7:$P$506,0))&amp;"","")</f>
        <v/>
      </c>
      <c r="M77" s="14">
        <f>IFERROR(INDEX('Ejemplo movimientos'!$M$7:$M$506,MATCH(ROW()-6,'Ejemplo movimientos'!$P$7:$P$506,0))&amp;"","")</f>
        <v/>
      </c>
      <c r="N77" s="14">
        <f>IFERROR(INDEX('Ejemplo movimientos'!$O$7:$O$506,MATCH(ROW()-6,'Ejemplo movimientos'!$P$7:$P$506,0))&amp;"","")</f>
        <v/>
      </c>
      <c r="O77" s="11" t="n"/>
      <c r="P77" s="11" t="n"/>
    </row>
    <row r="78" ht="18" customHeight="1">
      <c r="A78" s="14">
        <f>IF(ISNA(MATCH(ROW()-6,'Ejemplo movimientos'!$P$7:$P$506,0)),"",ROW()-6)</f>
        <v/>
      </c>
      <c r="B78" s="16">
        <f>IFERROR(INDEX('Ejemplo movimientos'!$B$7:$B$506,MATCH(ROW()-6,'Ejemplo movimientos'!$P$7:$P$506,0)),"")</f>
        <v/>
      </c>
      <c r="C78" s="17">
        <f>IFERROR(INDEX('Ejemplo movimientos'!$C$7:$C$506,MATCH(ROW()-6,'Ejemplo movimientos'!$P$7:$P$506,0)),"")</f>
        <v/>
      </c>
      <c r="D78" s="14">
        <f>IFERROR(INDEX('Ejemplo movimientos'!$D$7:$D$506,MATCH(ROW()-6,'Ejemplo movimientos'!$P$7:$P$506,0))&amp;"","")</f>
        <v/>
      </c>
      <c r="E78" s="14">
        <f>IFERROR(INDEX('Ejemplo movimientos'!$E$7:$E$506,MATCH(ROW()-6,'Ejemplo movimientos'!$P$7:$P$506,0))&amp;"","")</f>
        <v/>
      </c>
      <c r="F78" s="14">
        <f>IFERROR(INDEX('Ejemplo movimientos'!$F$7:$F$506,MATCH(ROW()-6,'Ejemplo movimientos'!$P$7:$P$506,0))&amp;"","")</f>
        <v/>
      </c>
      <c r="G78" s="14">
        <f>IFERROR(INDEX('Ejemplo movimientos'!$G$7:$G$506,MATCH(ROW()-6,'Ejemplo movimientos'!$P$7:$P$506,0))&amp;"","")</f>
        <v/>
      </c>
      <c r="H78" s="14">
        <f>IFERROR(INDEX('Ejemplo movimientos'!$H$7:$H$506,MATCH(ROW()-6,'Ejemplo movimientos'!$P$7:$P$506,0))&amp;"","")</f>
        <v/>
      </c>
      <c r="I78" s="14">
        <f>IFERROR(INDEX('Ejemplo movimientos'!$I$7:$I$506,MATCH(ROW()-6,'Ejemplo movimientos'!$P$7:$P$506,0))&amp;"","")</f>
        <v/>
      </c>
      <c r="J78" s="14">
        <f>IFERROR(INDEX('Ejemplo movimientos'!$J$7:$J$506,MATCH(ROW()-6,'Ejemplo movimientos'!$P$7:$P$506,0))&amp;"","")</f>
        <v/>
      </c>
      <c r="K78" s="14">
        <f>IFERROR(INDEX('Ejemplo movimientos'!$K$7:$K$506,MATCH(ROW()-6,'Ejemplo movimientos'!$P$7:$P$506,0))&amp;"","")</f>
        <v/>
      </c>
      <c r="L78" s="14">
        <f>IFERROR(INDEX('Ejemplo movimientos'!$L$7:$L$506,MATCH(ROW()-6,'Ejemplo movimientos'!$P$7:$P$506,0))&amp;"","")</f>
        <v/>
      </c>
      <c r="M78" s="14">
        <f>IFERROR(INDEX('Ejemplo movimientos'!$M$7:$M$506,MATCH(ROW()-6,'Ejemplo movimientos'!$P$7:$P$506,0))&amp;"","")</f>
        <v/>
      </c>
      <c r="N78" s="14">
        <f>IFERROR(INDEX('Ejemplo movimientos'!$O$7:$O$506,MATCH(ROW()-6,'Ejemplo movimientos'!$P$7:$P$506,0))&amp;"","")</f>
        <v/>
      </c>
      <c r="O78" s="11" t="n"/>
      <c r="P78" s="11" t="n"/>
    </row>
    <row r="79" ht="18" customHeight="1">
      <c r="A79" s="14">
        <f>IF(ISNA(MATCH(ROW()-6,'Ejemplo movimientos'!$P$7:$P$506,0)),"",ROW()-6)</f>
        <v/>
      </c>
      <c r="B79" s="16">
        <f>IFERROR(INDEX('Ejemplo movimientos'!$B$7:$B$506,MATCH(ROW()-6,'Ejemplo movimientos'!$P$7:$P$506,0)),"")</f>
        <v/>
      </c>
      <c r="C79" s="17">
        <f>IFERROR(INDEX('Ejemplo movimientos'!$C$7:$C$506,MATCH(ROW()-6,'Ejemplo movimientos'!$P$7:$P$506,0)),"")</f>
        <v/>
      </c>
      <c r="D79" s="14">
        <f>IFERROR(INDEX('Ejemplo movimientos'!$D$7:$D$506,MATCH(ROW()-6,'Ejemplo movimientos'!$P$7:$P$506,0))&amp;"","")</f>
        <v/>
      </c>
      <c r="E79" s="14">
        <f>IFERROR(INDEX('Ejemplo movimientos'!$E$7:$E$506,MATCH(ROW()-6,'Ejemplo movimientos'!$P$7:$P$506,0))&amp;"","")</f>
        <v/>
      </c>
      <c r="F79" s="14">
        <f>IFERROR(INDEX('Ejemplo movimientos'!$F$7:$F$506,MATCH(ROW()-6,'Ejemplo movimientos'!$P$7:$P$506,0))&amp;"","")</f>
        <v/>
      </c>
      <c r="G79" s="14">
        <f>IFERROR(INDEX('Ejemplo movimientos'!$G$7:$G$506,MATCH(ROW()-6,'Ejemplo movimientos'!$P$7:$P$506,0))&amp;"","")</f>
        <v/>
      </c>
      <c r="H79" s="14">
        <f>IFERROR(INDEX('Ejemplo movimientos'!$H$7:$H$506,MATCH(ROW()-6,'Ejemplo movimientos'!$P$7:$P$506,0))&amp;"","")</f>
        <v/>
      </c>
      <c r="I79" s="14">
        <f>IFERROR(INDEX('Ejemplo movimientos'!$I$7:$I$506,MATCH(ROW()-6,'Ejemplo movimientos'!$P$7:$P$506,0))&amp;"","")</f>
        <v/>
      </c>
      <c r="J79" s="14">
        <f>IFERROR(INDEX('Ejemplo movimientos'!$J$7:$J$506,MATCH(ROW()-6,'Ejemplo movimientos'!$P$7:$P$506,0))&amp;"","")</f>
        <v/>
      </c>
      <c r="K79" s="14">
        <f>IFERROR(INDEX('Ejemplo movimientos'!$K$7:$K$506,MATCH(ROW()-6,'Ejemplo movimientos'!$P$7:$P$506,0))&amp;"","")</f>
        <v/>
      </c>
      <c r="L79" s="14">
        <f>IFERROR(INDEX('Ejemplo movimientos'!$L$7:$L$506,MATCH(ROW()-6,'Ejemplo movimientos'!$P$7:$P$506,0))&amp;"","")</f>
        <v/>
      </c>
      <c r="M79" s="14">
        <f>IFERROR(INDEX('Ejemplo movimientos'!$M$7:$M$506,MATCH(ROW()-6,'Ejemplo movimientos'!$P$7:$P$506,0))&amp;"","")</f>
        <v/>
      </c>
      <c r="N79" s="14">
        <f>IFERROR(INDEX('Ejemplo movimientos'!$O$7:$O$506,MATCH(ROW()-6,'Ejemplo movimientos'!$P$7:$P$506,0))&amp;"","")</f>
        <v/>
      </c>
      <c r="O79" s="11" t="n"/>
      <c r="P79" s="11" t="n"/>
    </row>
    <row r="80" ht="18" customHeight="1">
      <c r="A80" s="14">
        <f>IF(ISNA(MATCH(ROW()-6,'Ejemplo movimientos'!$P$7:$P$506,0)),"",ROW()-6)</f>
        <v/>
      </c>
      <c r="B80" s="16">
        <f>IFERROR(INDEX('Ejemplo movimientos'!$B$7:$B$506,MATCH(ROW()-6,'Ejemplo movimientos'!$P$7:$P$506,0)),"")</f>
        <v/>
      </c>
      <c r="C80" s="17">
        <f>IFERROR(INDEX('Ejemplo movimientos'!$C$7:$C$506,MATCH(ROW()-6,'Ejemplo movimientos'!$P$7:$P$506,0)),"")</f>
        <v/>
      </c>
      <c r="D80" s="14">
        <f>IFERROR(INDEX('Ejemplo movimientos'!$D$7:$D$506,MATCH(ROW()-6,'Ejemplo movimientos'!$P$7:$P$506,0))&amp;"","")</f>
        <v/>
      </c>
      <c r="E80" s="14">
        <f>IFERROR(INDEX('Ejemplo movimientos'!$E$7:$E$506,MATCH(ROW()-6,'Ejemplo movimientos'!$P$7:$P$506,0))&amp;"","")</f>
        <v/>
      </c>
      <c r="F80" s="14">
        <f>IFERROR(INDEX('Ejemplo movimientos'!$F$7:$F$506,MATCH(ROW()-6,'Ejemplo movimientos'!$P$7:$P$506,0))&amp;"","")</f>
        <v/>
      </c>
      <c r="G80" s="14">
        <f>IFERROR(INDEX('Ejemplo movimientos'!$G$7:$G$506,MATCH(ROW()-6,'Ejemplo movimientos'!$P$7:$P$506,0))&amp;"","")</f>
        <v/>
      </c>
      <c r="H80" s="14">
        <f>IFERROR(INDEX('Ejemplo movimientos'!$H$7:$H$506,MATCH(ROW()-6,'Ejemplo movimientos'!$P$7:$P$506,0))&amp;"","")</f>
        <v/>
      </c>
      <c r="I80" s="14">
        <f>IFERROR(INDEX('Ejemplo movimientos'!$I$7:$I$506,MATCH(ROW()-6,'Ejemplo movimientos'!$P$7:$P$506,0))&amp;"","")</f>
        <v/>
      </c>
      <c r="J80" s="14">
        <f>IFERROR(INDEX('Ejemplo movimientos'!$J$7:$J$506,MATCH(ROW()-6,'Ejemplo movimientos'!$P$7:$P$506,0))&amp;"","")</f>
        <v/>
      </c>
      <c r="K80" s="14">
        <f>IFERROR(INDEX('Ejemplo movimientos'!$K$7:$K$506,MATCH(ROW()-6,'Ejemplo movimientos'!$P$7:$P$506,0))&amp;"","")</f>
        <v/>
      </c>
      <c r="L80" s="14">
        <f>IFERROR(INDEX('Ejemplo movimientos'!$L$7:$L$506,MATCH(ROW()-6,'Ejemplo movimientos'!$P$7:$P$506,0))&amp;"","")</f>
        <v/>
      </c>
      <c r="M80" s="14">
        <f>IFERROR(INDEX('Ejemplo movimientos'!$M$7:$M$506,MATCH(ROW()-6,'Ejemplo movimientos'!$P$7:$P$506,0))&amp;"","")</f>
        <v/>
      </c>
      <c r="N80" s="14">
        <f>IFERROR(INDEX('Ejemplo movimientos'!$O$7:$O$506,MATCH(ROW()-6,'Ejemplo movimientos'!$P$7:$P$506,0))&amp;"","")</f>
        <v/>
      </c>
      <c r="O80" s="11" t="n"/>
      <c r="P80" s="11" t="n"/>
    </row>
    <row r="81" ht="18" customHeight="1">
      <c r="A81" s="14">
        <f>IF(ISNA(MATCH(ROW()-6,'Ejemplo movimientos'!$P$7:$P$506,0)),"",ROW()-6)</f>
        <v/>
      </c>
      <c r="B81" s="16">
        <f>IFERROR(INDEX('Ejemplo movimientos'!$B$7:$B$506,MATCH(ROW()-6,'Ejemplo movimientos'!$P$7:$P$506,0)),"")</f>
        <v/>
      </c>
      <c r="C81" s="17">
        <f>IFERROR(INDEX('Ejemplo movimientos'!$C$7:$C$506,MATCH(ROW()-6,'Ejemplo movimientos'!$P$7:$P$506,0)),"")</f>
        <v/>
      </c>
      <c r="D81" s="14">
        <f>IFERROR(INDEX('Ejemplo movimientos'!$D$7:$D$506,MATCH(ROW()-6,'Ejemplo movimientos'!$P$7:$P$506,0))&amp;"","")</f>
        <v/>
      </c>
      <c r="E81" s="14">
        <f>IFERROR(INDEX('Ejemplo movimientos'!$E$7:$E$506,MATCH(ROW()-6,'Ejemplo movimientos'!$P$7:$P$506,0))&amp;"","")</f>
        <v/>
      </c>
      <c r="F81" s="14">
        <f>IFERROR(INDEX('Ejemplo movimientos'!$F$7:$F$506,MATCH(ROW()-6,'Ejemplo movimientos'!$P$7:$P$506,0))&amp;"","")</f>
        <v/>
      </c>
      <c r="G81" s="14">
        <f>IFERROR(INDEX('Ejemplo movimientos'!$G$7:$G$506,MATCH(ROW()-6,'Ejemplo movimientos'!$P$7:$P$506,0))&amp;"","")</f>
        <v/>
      </c>
      <c r="H81" s="14">
        <f>IFERROR(INDEX('Ejemplo movimientos'!$H$7:$H$506,MATCH(ROW()-6,'Ejemplo movimientos'!$P$7:$P$506,0))&amp;"","")</f>
        <v/>
      </c>
      <c r="I81" s="14">
        <f>IFERROR(INDEX('Ejemplo movimientos'!$I$7:$I$506,MATCH(ROW()-6,'Ejemplo movimientos'!$P$7:$P$506,0))&amp;"","")</f>
        <v/>
      </c>
      <c r="J81" s="14">
        <f>IFERROR(INDEX('Ejemplo movimientos'!$J$7:$J$506,MATCH(ROW()-6,'Ejemplo movimientos'!$P$7:$P$506,0))&amp;"","")</f>
        <v/>
      </c>
      <c r="K81" s="14">
        <f>IFERROR(INDEX('Ejemplo movimientos'!$K$7:$K$506,MATCH(ROW()-6,'Ejemplo movimientos'!$P$7:$P$506,0))&amp;"","")</f>
        <v/>
      </c>
      <c r="L81" s="14">
        <f>IFERROR(INDEX('Ejemplo movimientos'!$L$7:$L$506,MATCH(ROW()-6,'Ejemplo movimientos'!$P$7:$P$506,0))&amp;"","")</f>
        <v/>
      </c>
      <c r="M81" s="14">
        <f>IFERROR(INDEX('Ejemplo movimientos'!$M$7:$M$506,MATCH(ROW()-6,'Ejemplo movimientos'!$P$7:$P$506,0))&amp;"","")</f>
        <v/>
      </c>
      <c r="N81" s="14">
        <f>IFERROR(INDEX('Ejemplo movimientos'!$O$7:$O$506,MATCH(ROW()-6,'Ejemplo movimientos'!$P$7:$P$506,0))&amp;"","")</f>
        <v/>
      </c>
      <c r="O81" s="11" t="n"/>
      <c r="P81" s="11" t="n"/>
    </row>
    <row r="82" ht="18" customHeight="1">
      <c r="A82" s="14">
        <f>IF(ISNA(MATCH(ROW()-6,'Ejemplo movimientos'!$P$7:$P$506,0)),"",ROW()-6)</f>
        <v/>
      </c>
      <c r="B82" s="16">
        <f>IFERROR(INDEX('Ejemplo movimientos'!$B$7:$B$506,MATCH(ROW()-6,'Ejemplo movimientos'!$P$7:$P$506,0)),"")</f>
        <v/>
      </c>
      <c r="C82" s="17">
        <f>IFERROR(INDEX('Ejemplo movimientos'!$C$7:$C$506,MATCH(ROW()-6,'Ejemplo movimientos'!$P$7:$P$506,0)),"")</f>
        <v/>
      </c>
      <c r="D82" s="14">
        <f>IFERROR(INDEX('Ejemplo movimientos'!$D$7:$D$506,MATCH(ROW()-6,'Ejemplo movimientos'!$P$7:$P$506,0))&amp;"","")</f>
        <v/>
      </c>
      <c r="E82" s="14">
        <f>IFERROR(INDEX('Ejemplo movimientos'!$E$7:$E$506,MATCH(ROW()-6,'Ejemplo movimientos'!$P$7:$P$506,0))&amp;"","")</f>
        <v/>
      </c>
      <c r="F82" s="14">
        <f>IFERROR(INDEX('Ejemplo movimientos'!$F$7:$F$506,MATCH(ROW()-6,'Ejemplo movimientos'!$P$7:$P$506,0))&amp;"","")</f>
        <v/>
      </c>
      <c r="G82" s="14">
        <f>IFERROR(INDEX('Ejemplo movimientos'!$G$7:$G$506,MATCH(ROW()-6,'Ejemplo movimientos'!$P$7:$P$506,0))&amp;"","")</f>
        <v/>
      </c>
      <c r="H82" s="14">
        <f>IFERROR(INDEX('Ejemplo movimientos'!$H$7:$H$506,MATCH(ROW()-6,'Ejemplo movimientos'!$P$7:$P$506,0))&amp;"","")</f>
        <v/>
      </c>
      <c r="I82" s="14">
        <f>IFERROR(INDEX('Ejemplo movimientos'!$I$7:$I$506,MATCH(ROW()-6,'Ejemplo movimientos'!$P$7:$P$506,0))&amp;"","")</f>
        <v/>
      </c>
      <c r="J82" s="14">
        <f>IFERROR(INDEX('Ejemplo movimientos'!$J$7:$J$506,MATCH(ROW()-6,'Ejemplo movimientos'!$P$7:$P$506,0))&amp;"","")</f>
        <v/>
      </c>
      <c r="K82" s="14">
        <f>IFERROR(INDEX('Ejemplo movimientos'!$K$7:$K$506,MATCH(ROW()-6,'Ejemplo movimientos'!$P$7:$P$506,0))&amp;"","")</f>
        <v/>
      </c>
      <c r="L82" s="14">
        <f>IFERROR(INDEX('Ejemplo movimientos'!$L$7:$L$506,MATCH(ROW()-6,'Ejemplo movimientos'!$P$7:$P$506,0))&amp;"","")</f>
        <v/>
      </c>
      <c r="M82" s="14">
        <f>IFERROR(INDEX('Ejemplo movimientos'!$M$7:$M$506,MATCH(ROW()-6,'Ejemplo movimientos'!$P$7:$P$506,0))&amp;"","")</f>
        <v/>
      </c>
      <c r="N82" s="14">
        <f>IFERROR(INDEX('Ejemplo movimientos'!$O$7:$O$506,MATCH(ROW()-6,'Ejemplo movimientos'!$P$7:$P$506,0))&amp;"","")</f>
        <v/>
      </c>
      <c r="O82" s="11" t="n"/>
      <c r="P82" s="11" t="n"/>
    </row>
    <row r="83" ht="18" customHeight="1">
      <c r="A83" s="14">
        <f>IF(ISNA(MATCH(ROW()-6,'Ejemplo movimientos'!$P$7:$P$506,0)),"",ROW()-6)</f>
        <v/>
      </c>
      <c r="B83" s="16">
        <f>IFERROR(INDEX('Ejemplo movimientos'!$B$7:$B$506,MATCH(ROW()-6,'Ejemplo movimientos'!$P$7:$P$506,0)),"")</f>
        <v/>
      </c>
      <c r="C83" s="17">
        <f>IFERROR(INDEX('Ejemplo movimientos'!$C$7:$C$506,MATCH(ROW()-6,'Ejemplo movimientos'!$P$7:$P$506,0)),"")</f>
        <v/>
      </c>
      <c r="D83" s="14">
        <f>IFERROR(INDEX('Ejemplo movimientos'!$D$7:$D$506,MATCH(ROW()-6,'Ejemplo movimientos'!$P$7:$P$506,0))&amp;"","")</f>
        <v/>
      </c>
      <c r="E83" s="14">
        <f>IFERROR(INDEX('Ejemplo movimientos'!$E$7:$E$506,MATCH(ROW()-6,'Ejemplo movimientos'!$P$7:$P$506,0))&amp;"","")</f>
        <v/>
      </c>
      <c r="F83" s="14">
        <f>IFERROR(INDEX('Ejemplo movimientos'!$F$7:$F$506,MATCH(ROW()-6,'Ejemplo movimientos'!$P$7:$P$506,0))&amp;"","")</f>
        <v/>
      </c>
      <c r="G83" s="14">
        <f>IFERROR(INDEX('Ejemplo movimientos'!$G$7:$G$506,MATCH(ROW()-6,'Ejemplo movimientos'!$P$7:$P$506,0))&amp;"","")</f>
        <v/>
      </c>
      <c r="H83" s="14">
        <f>IFERROR(INDEX('Ejemplo movimientos'!$H$7:$H$506,MATCH(ROW()-6,'Ejemplo movimientos'!$P$7:$P$506,0))&amp;"","")</f>
        <v/>
      </c>
      <c r="I83" s="14">
        <f>IFERROR(INDEX('Ejemplo movimientos'!$I$7:$I$506,MATCH(ROW()-6,'Ejemplo movimientos'!$P$7:$P$506,0))&amp;"","")</f>
        <v/>
      </c>
      <c r="J83" s="14">
        <f>IFERROR(INDEX('Ejemplo movimientos'!$J$7:$J$506,MATCH(ROW()-6,'Ejemplo movimientos'!$P$7:$P$506,0))&amp;"","")</f>
        <v/>
      </c>
      <c r="K83" s="14">
        <f>IFERROR(INDEX('Ejemplo movimientos'!$K$7:$K$506,MATCH(ROW()-6,'Ejemplo movimientos'!$P$7:$P$506,0))&amp;"","")</f>
        <v/>
      </c>
      <c r="L83" s="14">
        <f>IFERROR(INDEX('Ejemplo movimientos'!$L$7:$L$506,MATCH(ROW()-6,'Ejemplo movimientos'!$P$7:$P$506,0))&amp;"","")</f>
        <v/>
      </c>
      <c r="M83" s="14">
        <f>IFERROR(INDEX('Ejemplo movimientos'!$M$7:$M$506,MATCH(ROW()-6,'Ejemplo movimientos'!$P$7:$P$506,0))&amp;"","")</f>
        <v/>
      </c>
      <c r="N83" s="14">
        <f>IFERROR(INDEX('Ejemplo movimientos'!$O$7:$O$506,MATCH(ROW()-6,'Ejemplo movimientos'!$P$7:$P$506,0))&amp;"","")</f>
        <v/>
      </c>
      <c r="O83" s="11" t="n"/>
      <c r="P83" s="11" t="n"/>
    </row>
    <row r="84" ht="18" customHeight="1">
      <c r="A84" s="14">
        <f>IF(ISNA(MATCH(ROW()-6,'Ejemplo movimientos'!$P$7:$P$506,0)),"",ROW()-6)</f>
        <v/>
      </c>
      <c r="B84" s="16">
        <f>IFERROR(INDEX('Ejemplo movimientos'!$B$7:$B$506,MATCH(ROW()-6,'Ejemplo movimientos'!$P$7:$P$506,0)),"")</f>
        <v/>
      </c>
      <c r="C84" s="17">
        <f>IFERROR(INDEX('Ejemplo movimientos'!$C$7:$C$506,MATCH(ROW()-6,'Ejemplo movimientos'!$P$7:$P$506,0)),"")</f>
        <v/>
      </c>
      <c r="D84" s="14">
        <f>IFERROR(INDEX('Ejemplo movimientos'!$D$7:$D$506,MATCH(ROW()-6,'Ejemplo movimientos'!$P$7:$P$506,0))&amp;"","")</f>
        <v/>
      </c>
      <c r="E84" s="14">
        <f>IFERROR(INDEX('Ejemplo movimientos'!$E$7:$E$506,MATCH(ROW()-6,'Ejemplo movimientos'!$P$7:$P$506,0))&amp;"","")</f>
        <v/>
      </c>
      <c r="F84" s="14">
        <f>IFERROR(INDEX('Ejemplo movimientos'!$F$7:$F$506,MATCH(ROW()-6,'Ejemplo movimientos'!$P$7:$P$506,0))&amp;"","")</f>
        <v/>
      </c>
      <c r="G84" s="14">
        <f>IFERROR(INDEX('Ejemplo movimientos'!$G$7:$G$506,MATCH(ROW()-6,'Ejemplo movimientos'!$P$7:$P$506,0))&amp;"","")</f>
        <v/>
      </c>
      <c r="H84" s="14">
        <f>IFERROR(INDEX('Ejemplo movimientos'!$H$7:$H$506,MATCH(ROW()-6,'Ejemplo movimientos'!$P$7:$P$506,0))&amp;"","")</f>
        <v/>
      </c>
      <c r="I84" s="14">
        <f>IFERROR(INDEX('Ejemplo movimientos'!$I$7:$I$506,MATCH(ROW()-6,'Ejemplo movimientos'!$P$7:$P$506,0))&amp;"","")</f>
        <v/>
      </c>
      <c r="J84" s="14">
        <f>IFERROR(INDEX('Ejemplo movimientos'!$J$7:$J$506,MATCH(ROW()-6,'Ejemplo movimientos'!$P$7:$P$506,0))&amp;"","")</f>
        <v/>
      </c>
      <c r="K84" s="14">
        <f>IFERROR(INDEX('Ejemplo movimientos'!$K$7:$K$506,MATCH(ROW()-6,'Ejemplo movimientos'!$P$7:$P$506,0))&amp;"","")</f>
        <v/>
      </c>
      <c r="L84" s="14">
        <f>IFERROR(INDEX('Ejemplo movimientos'!$L$7:$L$506,MATCH(ROW()-6,'Ejemplo movimientos'!$P$7:$P$506,0))&amp;"","")</f>
        <v/>
      </c>
      <c r="M84" s="14">
        <f>IFERROR(INDEX('Ejemplo movimientos'!$M$7:$M$506,MATCH(ROW()-6,'Ejemplo movimientos'!$P$7:$P$506,0))&amp;"","")</f>
        <v/>
      </c>
      <c r="N84" s="14">
        <f>IFERROR(INDEX('Ejemplo movimientos'!$O$7:$O$506,MATCH(ROW()-6,'Ejemplo movimientos'!$P$7:$P$506,0))&amp;"","")</f>
        <v/>
      </c>
      <c r="O84" s="11" t="n"/>
      <c r="P84" s="11" t="n"/>
    </row>
    <row r="85" ht="18" customHeight="1">
      <c r="A85" s="14">
        <f>IF(ISNA(MATCH(ROW()-6,'Ejemplo movimientos'!$P$7:$P$506,0)),"",ROW()-6)</f>
        <v/>
      </c>
      <c r="B85" s="16">
        <f>IFERROR(INDEX('Ejemplo movimientos'!$B$7:$B$506,MATCH(ROW()-6,'Ejemplo movimientos'!$P$7:$P$506,0)),"")</f>
        <v/>
      </c>
      <c r="C85" s="17">
        <f>IFERROR(INDEX('Ejemplo movimientos'!$C$7:$C$506,MATCH(ROW()-6,'Ejemplo movimientos'!$P$7:$P$506,0)),"")</f>
        <v/>
      </c>
      <c r="D85" s="14">
        <f>IFERROR(INDEX('Ejemplo movimientos'!$D$7:$D$506,MATCH(ROW()-6,'Ejemplo movimientos'!$P$7:$P$506,0))&amp;"","")</f>
        <v/>
      </c>
      <c r="E85" s="14">
        <f>IFERROR(INDEX('Ejemplo movimientos'!$E$7:$E$506,MATCH(ROW()-6,'Ejemplo movimientos'!$P$7:$P$506,0))&amp;"","")</f>
        <v/>
      </c>
      <c r="F85" s="14">
        <f>IFERROR(INDEX('Ejemplo movimientos'!$F$7:$F$506,MATCH(ROW()-6,'Ejemplo movimientos'!$P$7:$P$506,0))&amp;"","")</f>
        <v/>
      </c>
      <c r="G85" s="14">
        <f>IFERROR(INDEX('Ejemplo movimientos'!$G$7:$G$506,MATCH(ROW()-6,'Ejemplo movimientos'!$P$7:$P$506,0))&amp;"","")</f>
        <v/>
      </c>
      <c r="H85" s="14">
        <f>IFERROR(INDEX('Ejemplo movimientos'!$H$7:$H$506,MATCH(ROW()-6,'Ejemplo movimientos'!$P$7:$P$506,0))&amp;"","")</f>
        <v/>
      </c>
      <c r="I85" s="14">
        <f>IFERROR(INDEX('Ejemplo movimientos'!$I$7:$I$506,MATCH(ROW()-6,'Ejemplo movimientos'!$P$7:$P$506,0))&amp;"","")</f>
        <v/>
      </c>
      <c r="J85" s="14">
        <f>IFERROR(INDEX('Ejemplo movimientos'!$J$7:$J$506,MATCH(ROW()-6,'Ejemplo movimientos'!$P$7:$P$506,0))&amp;"","")</f>
        <v/>
      </c>
      <c r="K85" s="14">
        <f>IFERROR(INDEX('Ejemplo movimientos'!$K$7:$K$506,MATCH(ROW()-6,'Ejemplo movimientos'!$P$7:$P$506,0))&amp;"","")</f>
        <v/>
      </c>
      <c r="L85" s="14">
        <f>IFERROR(INDEX('Ejemplo movimientos'!$L$7:$L$506,MATCH(ROW()-6,'Ejemplo movimientos'!$P$7:$P$506,0))&amp;"","")</f>
        <v/>
      </c>
      <c r="M85" s="14">
        <f>IFERROR(INDEX('Ejemplo movimientos'!$M$7:$M$506,MATCH(ROW()-6,'Ejemplo movimientos'!$P$7:$P$506,0))&amp;"","")</f>
        <v/>
      </c>
      <c r="N85" s="14">
        <f>IFERROR(INDEX('Ejemplo movimientos'!$O$7:$O$506,MATCH(ROW()-6,'Ejemplo movimientos'!$P$7:$P$506,0))&amp;"","")</f>
        <v/>
      </c>
      <c r="O85" s="11" t="n"/>
      <c r="P85" s="11" t="n"/>
    </row>
    <row r="86" ht="18" customHeight="1">
      <c r="A86" s="14">
        <f>IF(ISNA(MATCH(ROW()-6,'Ejemplo movimientos'!$P$7:$P$506,0)),"",ROW()-6)</f>
        <v/>
      </c>
      <c r="B86" s="16">
        <f>IFERROR(INDEX('Ejemplo movimientos'!$B$7:$B$506,MATCH(ROW()-6,'Ejemplo movimientos'!$P$7:$P$506,0)),"")</f>
        <v/>
      </c>
      <c r="C86" s="17">
        <f>IFERROR(INDEX('Ejemplo movimientos'!$C$7:$C$506,MATCH(ROW()-6,'Ejemplo movimientos'!$P$7:$P$506,0)),"")</f>
        <v/>
      </c>
      <c r="D86" s="14">
        <f>IFERROR(INDEX('Ejemplo movimientos'!$D$7:$D$506,MATCH(ROW()-6,'Ejemplo movimientos'!$P$7:$P$506,0))&amp;"","")</f>
        <v/>
      </c>
      <c r="E86" s="14">
        <f>IFERROR(INDEX('Ejemplo movimientos'!$E$7:$E$506,MATCH(ROW()-6,'Ejemplo movimientos'!$P$7:$P$506,0))&amp;"","")</f>
        <v/>
      </c>
      <c r="F86" s="14">
        <f>IFERROR(INDEX('Ejemplo movimientos'!$F$7:$F$506,MATCH(ROW()-6,'Ejemplo movimientos'!$P$7:$P$506,0))&amp;"","")</f>
        <v/>
      </c>
      <c r="G86" s="14">
        <f>IFERROR(INDEX('Ejemplo movimientos'!$G$7:$G$506,MATCH(ROW()-6,'Ejemplo movimientos'!$P$7:$P$506,0))&amp;"","")</f>
        <v/>
      </c>
      <c r="H86" s="14">
        <f>IFERROR(INDEX('Ejemplo movimientos'!$H$7:$H$506,MATCH(ROW()-6,'Ejemplo movimientos'!$P$7:$P$506,0))&amp;"","")</f>
        <v/>
      </c>
      <c r="I86" s="14">
        <f>IFERROR(INDEX('Ejemplo movimientos'!$I$7:$I$506,MATCH(ROW()-6,'Ejemplo movimientos'!$P$7:$P$506,0))&amp;"","")</f>
        <v/>
      </c>
      <c r="J86" s="14">
        <f>IFERROR(INDEX('Ejemplo movimientos'!$J$7:$J$506,MATCH(ROW()-6,'Ejemplo movimientos'!$P$7:$P$506,0))&amp;"","")</f>
        <v/>
      </c>
      <c r="K86" s="14">
        <f>IFERROR(INDEX('Ejemplo movimientos'!$K$7:$K$506,MATCH(ROW()-6,'Ejemplo movimientos'!$P$7:$P$506,0))&amp;"","")</f>
        <v/>
      </c>
      <c r="L86" s="14">
        <f>IFERROR(INDEX('Ejemplo movimientos'!$L$7:$L$506,MATCH(ROW()-6,'Ejemplo movimientos'!$P$7:$P$506,0))&amp;"","")</f>
        <v/>
      </c>
      <c r="M86" s="14">
        <f>IFERROR(INDEX('Ejemplo movimientos'!$M$7:$M$506,MATCH(ROW()-6,'Ejemplo movimientos'!$P$7:$P$506,0))&amp;"","")</f>
        <v/>
      </c>
      <c r="N86" s="14">
        <f>IFERROR(INDEX('Ejemplo movimientos'!$O$7:$O$506,MATCH(ROW()-6,'Ejemplo movimientos'!$P$7:$P$506,0))&amp;"","")</f>
        <v/>
      </c>
      <c r="O86" s="11" t="n"/>
      <c r="P86" s="11" t="n"/>
    </row>
    <row r="87" ht="18" customHeight="1">
      <c r="A87" s="14">
        <f>IF(ISNA(MATCH(ROW()-6,'Ejemplo movimientos'!$P$7:$P$506,0)),"",ROW()-6)</f>
        <v/>
      </c>
      <c r="B87" s="16">
        <f>IFERROR(INDEX('Ejemplo movimientos'!$B$7:$B$506,MATCH(ROW()-6,'Ejemplo movimientos'!$P$7:$P$506,0)),"")</f>
        <v/>
      </c>
      <c r="C87" s="17">
        <f>IFERROR(INDEX('Ejemplo movimientos'!$C$7:$C$506,MATCH(ROW()-6,'Ejemplo movimientos'!$P$7:$P$506,0)),"")</f>
        <v/>
      </c>
      <c r="D87" s="14">
        <f>IFERROR(INDEX('Ejemplo movimientos'!$D$7:$D$506,MATCH(ROW()-6,'Ejemplo movimientos'!$P$7:$P$506,0))&amp;"","")</f>
        <v/>
      </c>
      <c r="E87" s="14">
        <f>IFERROR(INDEX('Ejemplo movimientos'!$E$7:$E$506,MATCH(ROW()-6,'Ejemplo movimientos'!$P$7:$P$506,0))&amp;"","")</f>
        <v/>
      </c>
      <c r="F87" s="14">
        <f>IFERROR(INDEX('Ejemplo movimientos'!$F$7:$F$506,MATCH(ROW()-6,'Ejemplo movimientos'!$P$7:$P$506,0))&amp;"","")</f>
        <v/>
      </c>
      <c r="G87" s="14">
        <f>IFERROR(INDEX('Ejemplo movimientos'!$G$7:$G$506,MATCH(ROW()-6,'Ejemplo movimientos'!$P$7:$P$506,0))&amp;"","")</f>
        <v/>
      </c>
      <c r="H87" s="14">
        <f>IFERROR(INDEX('Ejemplo movimientos'!$H$7:$H$506,MATCH(ROW()-6,'Ejemplo movimientos'!$P$7:$P$506,0))&amp;"","")</f>
        <v/>
      </c>
      <c r="I87" s="14">
        <f>IFERROR(INDEX('Ejemplo movimientos'!$I$7:$I$506,MATCH(ROW()-6,'Ejemplo movimientos'!$P$7:$P$506,0))&amp;"","")</f>
        <v/>
      </c>
      <c r="J87" s="14">
        <f>IFERROR(INDEX('Ejemplo movimientos'!$J$7:$J$506,MATCH(ROW()-6,'Ejemplo movimientos'!$P$7:$P$506,0))&amp;"","")</f>
        <v/>
      </c>
      <c r="K87" s="14">
        <f>IFERROR(INDEX('Ejemplo movimientos'!$K$7:$K$506,MATCH(ROW()-6,'Ejemplo movimientos'!$P$7:$P$506,0))&amp;"","")</f>
        <v/>
      </c>
      <c r="L87" s="14">
        <f>IFERROR(INDEX('Ejemplo movimientos'!$L$7:$L$506,MATCH(ROW()-6,'Ejemplo movimientos'!$P$7:$P$506,0))&amp;"","")</f>
        <v/>
      </c>
      <c r="M87" s="14">
        <f>IFERROR(INDEX('Ejemplo movimientos'!$M$7:$M$506,MATCH(ROW()-6,'Ejemplo movimientos'!$P$7:$P$506,0))&amp;"","")</f>
        <v/>
      </c>
      <c r="N87" s="14">
        <f>IFERROR(INDEX('Ejemplo movimientos'!$O$7:$O$506,MATCH(ROW()-6,'Ejemplo movimientos'!$P$7:$P$506,0))&amp;"","")</f>
        <v/>
      </c>
      <c r="O87" s="11" t="n"/>
      <c r="P87" s="11" t="n"/>
    </row>
    <row r="88" ht="18" customHeight="1">
      <c r="A88" s="14">
        <f>IF(ISNA(MATCH(ROW()-6,'Ejemplo movimientos'!$P$7:$P$506,0)),"",ROW()-6)</f>
        <v/>
      </c>
      <c r="B88" s="16">
        <f>IFERROR(INDEX('Ejemplo movimientos'!$B$7:$B$506,MATCH(ROW()-6,'Ejemplo movimientos'!$P$7:$P$506,0)),"")</f>
        <v/>
      </c>
      <c r="C88" s="17">
        <f>IFERROR(INDEX('Ejemplo movimientos'!$C$7:$C$506,MATCH(ROW()-6,'Ejemplo movimientos'!$P$7:$P$506,0)),"")</f>
        <v/>
      </c>
      <c r="D88" s="14">
        <f>IFERROR(INDEX('Ejemplo movimientos'!$D$7:$D$506,MATCH(ROW()-6,'Ejemplo movimientos'!$P$7:$P$506,0))&amp;"","")</f>
        <v/>
      </c>
      <c r="E88" s="14">
        <f>IFERROR(INDEX('Ejemplo movimientos'!$E$7:$E$506,MATCH(ROW()-6,'Ejemplo movimientos'!$P$7:$P$506,0))&amp;"","")</f>
        <v/>
      </c>
      <c r="F88" s="14">
        <f>IFERROR(INDEX('Ejemplo movimientos'!$F$7:$F$506,MATCH(ROW()-6,'Ejemplo movimientos'!$P$7:$P$506,0))&amp;"","")</f>
        <v/>
      </c>
      <c r="G88" s="14">
        <f>IFERROR(INDEX('Ejemplo movimientos'!$G$7:$G$506,MATCH(ROW()-6,'Ejemplo movimientos'!$P$7:$P$506,0))&amp;"","")</f>
        <v/>
      </c>
      <c r="H88" s="14">
        <f>IFERROR(INDEX('Ejemplo movimientos'!$H$7:$H$506,MATCH(ROW()-6,'Ejemplo movimientos'!$P$7:$P$506,0))&amp;"","")</f>
        <v/>
      </c>
      <c r="I88" s="14">
        <f>IFERROR(INDEX('Ejemplo movimientos'!$I$7:$I$506,MATCH(ROW()-6,'Ejemplo movimientos'!$P$7:$P$506,0))&amp;"","")</f>
        <v/>
      </c>
      <c r="J88" s="14">
        <f>IFERROR(INDEX('Ejemplo movimientos'!$J$7:$J$506,MATCH(ROW()-6,'Ejemplo movimientos'!$P$7:$P$506,0))&amp;"","")</f>
        <v/>
      </c>
      <c r="K88" s="14">
        <f>IFERROR(INDEX('Ejemplo movimientos'!$K$7:$K$506,MATCH(ROW()-6,'Ejemplo movimientos'!$P$7:$P$506,0))&amp;"","")</f>
        <v/>
      </c>
      <c r="L88" s="14">
        <f>IFERROR(INDEX('Ejemplo movimientos'!$L$7:$L$506,MATCH(ROW()-6,'Ejemplo movimientos'!$P$7:$P$506,0))&amp;"","")</f>
        <v/>
      </c>
      <c r="M88" s="14">
        <f>IFERROR(INDEX('Ejemplo movimientos'!$M$7:$M$506,MATCH(ROW()-6,'Ejemplo movimientos'!$P$7:$P$506,0))&amp;"","")</f>
        <v/>
      </c>
      <c r="N88" s="14">
        <f>IFERROR(INDEX('Ejemplo movimientos'!$O$7:$O$506,MATCH(ROW()-6,'Ejemplo movimientos'!$P$7:$P$506,0))&amp;"","")</f>
        <v/>
      </c>
      <c r="O88" s="11" t="n"/>
      <c r="P88" s="11" t="n"/>
    </row>
    <row r="89" ht="18" customHeight="1">
      <c r="A89" s="14">
        <f>IF(ISNA(MATCH(ROW()-6,'Ejemplo movimientos'!$P$7:$P$506,0)),"",ROW()-6)</f>
        <v/>
      </c>
      <c r="B89" s="16">
        <f>IFERROR(INDEX('Ejemplo movimientos'!$B$7:$B$506,MATCH(ROW()-6,'Ejemplo movimientos'!$P$7:$P$506,0)),"")</f>
        <v/>
      </c>
      <c r="C89" s="17">
        <f>IFERROR(INDEX('Ejemplo movimientos'!$C$7:$C$506,MATCH(ROW()-6,'Ejemplo movimientos'!$P$7:$P$506,0)),"")</f>
        <v/>
      </c>
      <c r="D89" s="14">
        <f>IFERROR(INDEX('Ejemplo movimientos'!$D$7:$D$506,MATCH(ROW()-6,'Ejemplo movimientos'!$P$7:$P$506,0))&amp;"","")</f>
        <v/>
      </c>
      <c r="E89" s="14">
        <f>IFERROR(INDEX('Ejemplo movimientos'!$E$7:$E$506,MATCH(ROW()-6,'Ejemplo movimientos'!$P$7:$P$506,0))&amp;"","")</f>
        <v/>
      </c>
      <c r="F89" s="14">
        <f>IFERROR(INDEX('Ejemplo movimientos'!$F$7:$F$506,MATCH(ROW()-6,'Ejemplo movimientos'!$P$7:$P$506,0))&amp;"","")</f>
        <v/>
      </c>
      <c r="G89" s="14">
        <f>IFERROR(INDEX('Ejemplo movimientos'!$G$7:$G$506,MATCH(ROW()-6,'Ejemplo movimientos'!$P$7:$P$506,0))&amp;"","")</f>
        <v/>
      </c>
      <c r="H89" s="14">
        <f>IFERROR(INDEX('Ejemplo movimientos'!$H$7:$H$506,MATCH(ROW()-6,'Ejemplo movimientos'!$P$7:$P$506,0))&amp;"","")</f>
        <v/>
      </c>
      <c r="I89" s="14">
        <f>IFERROR(INDEX('Ejemplo movimientos'!$I$7:$I$506,MATCH(ROW()-6,'Ejemplo movimientos'!$P$7:$P$506,0))&amp;"","")</f>
        <v/>
      </c>
      <c r="J89" s="14">
        <f>IFERROR(INDEX('Ejemplo movimientos'!$J$7:$J$506,MATCH(ROW()-6,'Ejemplo movimientos'!$P$7:$P$506,0))&amp;"","")</f>
        <v/>
      </c>
      <c r="K89" s="14">
        <f>IFERROR(INDEX('Ejemplo movimientos'!$K$7:$K$506,MATCH(ROW()-6,'Ejemplo movimientos'!$P$7:$P$506,0))&amp;"","")</f>
        <v/>
      </c>
      <c r="L89" s="14">
        <f>IFERROR(INDEX('Ejemplo movimientos'!$L$7:$L$506,MATCH(ROW()-6,'Ejemplo movimientos'!$P$7:$P$506,0))&amp;"","")</f>
        <v/>
      </c>
      <c r="M89" s="14">
        <f>IFERROR(INDEX('Ejemplo movimientos'!$M$7:$M$506,MATCH(ROW()-6,'Ejemplo movimientos'!$P$7:$P$506,0))&amp;"","")</f>
        <v/>
      </c>
      <c r="N89" s="14">
        <f>IFERROR(INDEX('Ejemplo movimientos'!$O$7:$O$506,MATCH(ROW()-6,'Ejemplo movimientos'!$P$7:$P$506,0))&amp;"","")</f>
        <v/>
      </c>
      <c r="O89" s="11" t="n"/>
      <c r="P89" s="11" t="n"/>
    </row>
    <row r="90" ht="18" customHeight="1">
      <c r="A90" s="14">
        <f>IF(ISNA(MATCH(ROW()-6,'Ejemplo movimientos'!$P$7:$P$506,0)),"",ROW()-6)</f>
        <v/>
      </c>
      <c r="B90" s="16">
        <f>IFERROR(INDEX('Ejemplo movimientos'!$B$7:$B$506,MATCH(ROW()-6,'Ejemplo movimientos'!$P$7:$P$506,0)),"")</f>
        <v/>
      </c>
      <c r="C90" s="17">
        <f>IFERROR(INDEX('Ejemplo movimientos'!$C$7:$C$506,MATCH(ROW()-6,'Ejemplo movimientos'!$P$7:$P$506,0)),"")</f>
        <v/>
      </c>
      <c r="D90" s="14">
        <f>IFERROR(INDEX('Ejemplo movimientos'!$D$7:$D$506,MATCH(ROW()-6,'Ejemplo movimientos'!$P$7:$P$506,0))&amp;"","")</f>
        <v/>
      </c>
      <c r="E90" s="14">
        <f>IFERROR(INDEX('Ejemplo movimientos'!$E$7:$E$506,MATCH(ROW()-6,'Ejemplo movimientos'!$P$7:$P$506,0))&amp;"","")</f>
        <v/>
      </c>
      <c r="F90" s="14">
        <f>IFERROR(INDEX('Ejemplo movimientos'!$F$7:$F$506,MATCH(ROW()-6,'Ejemplo movimientos'!$P$7:$P$506,0))&amp;"","")</f>
        <v/>
      </c>
      <c r="G90" s="14">
        <f>IFERROR(INDEX('Ejemplo movimientos'!$G$7:$G$506,MATCH(ROW()-6,'Ejemplo movimientos'!$P$7:$P$506,0))&amp;"","")</f>
        <v/>
      </c>
      <c r="H90" s="14">
        <f>IFERROR(INDEX('Ejemplo movimientos'!$H$7:$H$506,MATCH(ROW()-6,'Ejemplo movimientos'!$P$7:$P$506,0))&amp;"","")</f>
        <v/>
      </c>
      <c r="I90" s="14">
        <f>IFERROR(INDEX('Ejemplo movimientos'!$I$7:$I$506,MATCH(ROW()-6,'Ejemplo movimientos'!$P$7:$P$506,0))&amp;"","")</f>
        <v/>
      </c>
      <c r="J90" s="14">
        <f>IFERROR(INDEX('Ejemplo movimientos'!$J$7:$J$506,MATCH(ROW()-6,'Ejemplo movimientos'!$P$7:$P$506,0))&amp;"","")</f>
        <v/>
      </c>
      <c r="K90" s="14">
        <f>IFERROR(INDEX('Ejemplo movimientos'!$K$7:$K$506,MATCH(ROW()-6,'Ejemplo movimientos'!$P$7:$P$506,0))&amp;"","")</f>
        <v/>
      </c>
      <c r="L90" s="14">
        <f>IFERROR(INDEX('Ejemplo movimientos'!$L$7:$L$506,MATCH(ROW()-6,'Ejemplo movimientos'!$P$7:$P$506,0))&amp;"","")</f>
        <v/>
      </c>
      <c r="M90" s="14">
        <f>IFERROR(INDEX('Ejemplo movimientos'!$M$7:$M$506,MATCH(ROW()-6,'Ejemplo movimientos'!$P$7:$P$506,0))&amp;"","")</f>
        <v/>
      </c>
      <c r="N90" s="14">
        <f>IFERROR(INDEX('Ejemplo movimientos'!$O$7:$O$506,MATCH(ROW()-6,'Ejemplo movimientos'!$P$7:$P$506,0))&amp;"","")</f>
        <v/>
      </c>
      <c r="O90" s="11" t="n"/>
      <c r="P90" s="11" t="n"/>
    </row>
    <row r="91" ht="18" customHeight="1">
      <c r="A91" s="14">
        <f>IF(ISNA(MATCH(ROW()-6,'Ejemplo movimientos'!$P$7:$P$506,0)),"",ROW()-6)</f>
        <v/>
      </c>
      <c r="B91" s="16">
        <f>IFERROR(INDEX('Ejemplo movimientos'!$B$7:$B$506,MATCH(ROW()-6,'Ejemplo movimientos'!$P$7:$P$506,0)),"")</f>
        <v/>
      </c>
      <c r="C91" s="17">
        <f>IFERROR(INDEX('Ejemplo movimientos'!$C$7:$C$506,MATCH(ROW()-6,'Ejemplo movimientos'!$P$7:$P$506,0)),"")</f>
        <v/>
      </c>
      <c r="D91" s="14">
        <f>IFERROR(INDEX('Ejemplo movimientos'!$D$7:$D$506,MATCH(ROW()-6,'Ejemplo movimientos'!$P$7:$P$506,0))&amp;"","")</f>
        <v/>
      </c>
      <c r="E91" s="14">
        <f>IFERROR(INDEX('Ejemplo movimientos'!$E$7:$E$506,MATCH(ROW()-6,'Ejemplo movimientos'!$P$7:$P$506,0))&amp;"","")</f>
        <v/>
      </c>
      <c r="F91" s="14">
        <f>IFERROR(INDEX('Ejemplo movimientos'!$F$7:$F$506,MATCH(ROW()-6,'Ejemplo movimientos'!$P$7:$P$506,0))&amp;"","")</f>
        <v/>
      </c>
      <c r="G91" s="14">
        <f>IFERROR(INDEX('Ejemplo movimientos'!$G$7:$G$506,MATCH(ROW()-6,'Ejemplo movimientos'!$P$7:$P$506,0))&amp;"","")</f>
        <v/>
      </c>
      <c r="H91" s="14">
        <f>IFERROR(INDEX('Ejemplo movimientos'!$H$7:$H$506,MATCH(ROW()-6,'Ejemplo movimientos'!$P$7:$P$506,0))&amp;"","")</f>
        <v/>
      </c>
      <c r="I91" s="14">
        <f>IFERROR(INDEX('Ejemplo movimientos'!$I$7:$I$506,MATCH(ROW()-6,'Ejemplo movimientos'!$P$7:$P$506,0))&amp;"","")</f>
        <v/>
      </c>
      <c r="J91" s="14">
        <f>IFERROR(INDEX('Ejemplo movimientos'!$J$7:$J$506,MATCH(ROW()-6,'Ejemplo movimientos'!$P$7:$P$506,0))&amp;"","")</f>
        <v/>
      </c>
      <c r="K91" s="14">
        <f>IFERROR(INDEX('Ejemplo movimientos'!$K$7:$K$506,MATCH(ROW()-6,'Ejemplo movimientos'!$P$7:$P$506,0))&amp;"","")</f>
        <v/>
      </c>
      <c r="L91" s="14">
        <f>IFERROR(INDEX('Ejemplo movimientos'!$L$7:$L$506,MATCH(ROW()-6,'Ejemplo movimientos'!$P$7:$P$506,0))&amp;"","")</f>
        <v/>
      </c>
      <c r="M91" s="14">
        <f>IFERROR(INDEX('Ejemplo movimientos'!$M$7:$M$506,MATCH(ROW()-6,'Ejemplo movimientos'!$P$7:$P$506,0))&amp;"","")</f>
        <v/>
      </c>
      <c r="N91" s="14">
        <f>IFERROR(INDEX('Ejemplo movimientos'!$O$7:$O$506,MATCH(ROW()-6,'Ejemplo movimientos'!$P$7:$P$506,0))&amp;"","")</f>
        <v/>
      </c>
      <c r="O91" s="11" t="n"/>
      <c r="P91" s="11" t="n"/>
    </row>
    <row r="92" ht="18" customHeight="1">
      <c r="A92" s="14">
        <f>IF(ISNA(MATCH(ROW()-6,'Ejemplo movimientos'!$P$7:$P$506,0)),"",ROW()-6)</f>
        <v/>
      </c>
      <c r="B92" s="16">
        <f>IFERROR(INDEX('Ejemplo movimientos'!$B$7:$B$506,MATCH(ROW()-6,'Ejemplo movimientos'!$P$7:$P$506,0)),"")</f>
        <v/>
      </c>
      <c r="C92" s="17">
        <f>IFERROR(INDEX('Ejemplo movimientos'!$C$7:$C$506,MATCH(ROW()-6,'Ejemplo movimientos'!$P$7:$P$506,0)),"")</f>
        <v/>
      </c>
      <c r="D92" s="14">
        <f>IFERROR(INDEX('Ejemplo movimientos'!$D$7:$D$506,MATCH(ROW()-6,'Ejemplo movimientos'!$P$7:$P$506,0))&amp;"","")</f>
        <v/>
      </c>
      <c r="E92" s="14">
        <f>IFERROR(INDEX('Ejemplo movimientos'!$E$7:$E$506,MATCH(ROW()-6,'Ejemplo movimientos'!$P$7:$P$506,0))&amp;"","")</f>
        <v/>
      </c>
      <c r="F92" s="14">
        <f>IFERROR(INDEX('Ejemplo movimientos'!$F$7:$F$506,MATCH(ROW()-6,'Ejemplo movimientos'!$P$7:$P$506,0))&amp;"","")</f>
        <v/>
      </c>
      <c r="G92" s="14">
        <f>IFERROR(INDEX('Ejemplo movimientos'!$G$7:$G$506,MATCH(ROW()-6,'Ejemplo movimientos'!$P$7:$P$506,0))&amp;"","")</f>
        <v/>
      </c>
      <c r="H92" s="14">
        <f>IFERROR(INDEX('Ejemplo movimientos'!$H$7:$H$506,MATCH(ROW()-6,'Ejemplo movimientos'!$P$7:$P$506,0))&amp;"","")</f>
        <v/>
      </c>
      <c r="I92" s="14">
        <f>IFERROR(INDEX('Ejemplo movimientos'!$I$7:$I$506,MATCH(ROW()-6,'Ejemplo movimientos'!$P$7:$P$506,0))&amp;"","")</f>
        <v/>
      </c>
      <c r="J92" s="14">
        <f>IFERROR(INDEX('Ejemplo movimientos'!$J$7:$J$506,MATCH(ROW()-6,'Ejemplo movimientos'!$P$7:$P$506,0))&amp;"","")</f>
        <v/>
      </c>
      <c r="K92" s="14">
        <f>IFERROR(INDEX('Ejemplo movimientos'!$K$7:$K$506,MATCH(ROW()-6,'Ejemplo movimientos'!$P$7:$P$506,0))&amp;"","")</f>
        <v/>
      </c>
      <c r="L92" s="14">
        <f>IFERROR(INDEX('Ejemplo movimientos'!$L$7:$L$506,MATCH(ROW()-6,'Ejemplo movimientos'!$P$7:$P$506,0))&amp;"","")</f>
        <v/>
      </c>
      <c r="M92" s="14">
        <f>IFERROR(INDEX('Ejemplo movimientos'!$M$7:$M$506,MATCH(ROW()-6,'Ejemplo movimientos'!$P$7:$P$506,0))&amp;"","")</f>
        <v/>
      </c>
      <c r="N92" s="14">
        <f>IFERROR(INDEX('Ejemplo movimientos'!$O$7:$O$506,MATCH(ROW()-6,'Ejemplo movimientos'!$P$7:$P$506,0))&amp;"","")</f>
        <v/>
      </c>
      <c r="O92" s="11" t="n"/>
      <c r="P92" s="11" t="n"/>
    </row>
    <row r="93" ht="18" customHeight="1">
      <c r="A93" s="14">
        <f>IF(ISNA(MATCH(ROW()-6,'Ejemplo movimientos'!$P$7:$P$506,0)),"",ROW()-6)</f>
        <v/>
      </c>
      <c r="B93" s="16">
        <f>IFERROR(INDEX('Ejemplo movimientos'!$B$7:$B$506,MATCH(ROW()-6,'Ejemplo movimientos'!$P$7:$P$506,0)),"")</f>
        <v/>
      </c>
      <c r="C93" s="17">
        <f>IFERROR(INDEX('Ejemplo movimientos'!$C$7:$C$506,MATCH(ROW()-6,'Ejemplo movimientos'!$P$7:$P$506,0)),"")</f>
        <v/>
      </c>
      <c r="D93" s="14">
        <f>IFERROR(INDEX('Ejemplo movimientos'!$D$7:$D$506,MATCH(ROW()-6,'Ejemplo movimientos'!$P$7:$P$506,0))&amp;"","")</f>
        <v/>
      </c>
      <c r="E93" s="14">
        <f>IFERROR(INDEX('Ejemplo movimientos'!$E$7:$E$506,MATCH(ROW()-6,'Ejemplo movimientos'!$P$7:$P$506,0))&amp;"","")</f>
        <v/>
      </c>
      <c r="F93" s="14">
        <f>IFERROR(INDEX('Ejemplo movimientos'!$F$7:$F$506,MATCH(ROW()-6,'Ejemplo movimientos'!$P$7:$P$506,0))&amp;"","")</f>
        <v/>
      </c>
      <c r="G93" s="14">
        <f>IFERROR(INDEX('Ejemplo movimientos'!$G$7:$G$506,MATCH(ROW()-6,'Ejemplo movimientos'!$P$7:$P$506,0))&amp;"","")</f>
        <v/>
      </c>
      <c r="H93" s="14">
        <f>IFERROR(INDEX('Ejemplo movimientos'!$H$7:$H$506,MATCH(ROW()-6,'Ejemplo movimientos'!$P$7:$P$506,0))&amp;"","")</f>
        <v/>
      </c>
      <c r="I93" s="14">
        <f>IFERROR(INDEX('Ejemplo movimientos'!$I$7:$I$506,MATCH(ROW()-6,'Ejemplo movimientos'!$P$7:$P$506,0))&amp;"","")</f>
        <v/>
      </c>
      <c r="J93" s="14">
        <f>IFERROR(INDEX('Ejemplo movimientos'!$J$7:$J$506,MATCH(ROW()-6,'Ejemplo movimientos'!$P$7:$P$506,0))&amp;"","")</f>
        <v/>
      </c>
      <c r="K93" s="14">
        <f>IFERROR(INDEX('Ejemplo movimientos'!$K$7:$K$506,MATCH(ROW()-6,'Ejemplo movimientos'!$P$7:$P$506,0))&amp;"","")</f>
        <v/>
      </c>
      <c r="L93" s="14">
        <f>IFERROR(INDEX('Ejemplo movimientos'!$L$7:$L$506,MATCH(ROW()-6,'Ejemplo movimientos'!$P$7:$P$506,0))&amp;"","")</f>
        <v/>
      </c>
      <c r="M93" s="14">
        <f>IFERROR(INDEX('Ejemplo movimientos'!$M$7:$M$506,MATCH(ROW()-6,'Ejemplo movimientos'!$P$7:$P$506,0))&amp;"","")</f>
        <v/>
      </c>
      <c r="N93" s="14">
        <f>IFERROR(INDEX('Ejemplo movimientos'!$O$7:$O$506,MATCH(ROW()-6,'Ejemplo movimientos'!$P$7:$P$506,0))&amp;"","")</f>
        <v/>
      </c>
      <c r="O93" s="11" t="n"/>
      <c r="P93" s="11" t="n"/>
    </row>
    <row r="94" ht="18" customHeight="1">
      <c r="A94" s="14">
        <f>IF(ISNA(MATCH(ROW()-6,'Ejemplo movimientos'!$P$7:$P$506,0)),"",ROW()-6)</f>
        <v/>
      </c>
      <c r="B94" s="16">
        <f>IFERROR(INDEX('Ejemplo movimientos'!$B$7:$B$506,MATCH(ROW()-6,'Ejemplo movimientos'!$P$7:$P$506,0)),"")</f>
        <v/>
      </c>
      <c r="C94" s="17">
        <f>IFERROR(INDEX('Ejemplo movimientos'!$C$7:$C$506,MATCH(ROW()-6,'Ejemplo movimientos'!$P$7:$P$506,0)),"")</f>
        <v/>
      </c>
      <c r="D94" s="14">
        <f>IFERROR(INDEX('Ejemplo movimientos'!$D$7:$D$506,MATCH(ROW()-6,'Ejemplo movimientos'!$P$7:$P$506,0))&amp;"","")</f>
        <v/>
      </c>
      <c r="E94" s="14">
        <f>IFERROR(INDEX('Ejemplo movimientos'!$E$7:$E$506,MATCH(ROW()-6,'Ejemplo movimientos'!$P$7:$P$506,0))&amp;"","")</f>
        <v/>
      </c>
      <c r="F94" s="14">
        <f>IFERROR(INDEX('Ejemplo movimientos'!$F$7:$F$506,MATCH(ROW()-6,'Ejemplo movimientos'!$P$7:$P$506,0))&amp;"","")</f>
        <v/>
      </c>
      <c r="G94" s="14">
        <f>IFERROR(INDEX('Ejemplo movimientos'!$G$7:$G$506,MATCH(ROW()-6,'Ejemplo movimientos'!$P$7:$P$506,0))&amp;"","")</f>
        <v/>
      </c>
      <c r="H94" s="14">
        <f>IFERROR(INDEX('Ejemplo movimientos'!$H$7:$H$506,MATCH(ROW()-6,'Ejemplo movimientos'!$P$7:$P$506,0))&amp;"","")</f>
        <v/>
      </c>
      <c r="I94" s="14">
        <f>IFERROR(INDEX('Ejemplo movimientos'!$I$7:$I$506,MATCH(ROW()-6,'Ejemplo movimientos'!$P$7:$P$506,0))&amp;"","")</f>
        <v/>
      </c>
      <c r="J94" s="14">
        <f>IFERROR(INDEX('Ejemplo movimientos'!$J$7:$J$506,MATCH(ROW()-6,'Ejemplo movimientos'!$P$7:$P$506,0))&amp;"","")</f>
        <v/>
      </c>
      <c r="K94" s="14">
        <f>IFERROR(INDEX('Ejemplo movimientos'!$K$7:$K$506,MATCH(ROW()-6,'Ejemplo movimientos'!$P$7:$P$506,0))&amp;"","")</f>
        <v/>
      </c>
      <c r="L94" s="14">
        <f>IFERROR(INDEX('Ejemplo movimientos'!$L$7:$L$506,MATCH(ROW()-6,'Ejemplo movimientos'!$P$7:$P$506,0))&amp;"","")</f>
        <v/>
      </c>
      <c r="M94" s="14">
        <f>IFERROR(INDEX('Ejemplo movimientos'!$M$7:$M$506,MATCH(ROW()-6,'Ejemplo movimientos'!$P$7:$P$506,0))&amp;"","")</f>
        <v/>
      </c>
      <c r="N94" s="14">
        <f>IFERROR(INDEX('Ejemplo movimientos'!$O$7:$O$506,MATCH(ROW()-6,'Ejemplo movimientos'!$P$7:$P$506,0))&amp;"","")</f>
        <v/>
      </c>
      <c r="O94" s="11" t="n"/>
      <c r="P94" s="11" t="n"/>
    </row>
    <row r="95" ht="18" customHeight="1">
      <c r="A95" s="14">
        <f>IF(ISNA(MATCH(ROW()-6,'Ejemplo movimientos'!$P$7:$P$506,0)),"",ROW()-6)</f>
        <v/>
      </c>
      <c r="B95" s="16">
        <f>IFERROR(INDEX('Ejemplo movimientos'!$B$7:$B$506,MATCH(ROW()-6,'Ejemplo movimientos'!$P$7:$P$506,0)),"")</f>
        <v/>
      </c>
      <c r="C95" s="17">
        <f>IFERROR(INDEX('Ejemplo movimientos'!$C$7:$C$506,MATCH(ROW()-6,'Ejemplo movimientos'!$P$7:$P$506,0)),"")</f>
        <v/>
      </c>
      <c r="D95" s="14">
        <f>IFERROR(INDEX('Ejemplo movimientos'!$D$7:$D$506,MATCH(ROW()-6,'Ejemplo movimientos'!$P$7:$P$506,0))&amp;"","")</f>
        <v/>
      </c>
      <c r="E95" s="14">
        <f>IFERROR(INDEX('Ejemplo movimientos'!$E$7:$E$506,MATCH(ROW()-6,'Ejemplo movimientos'!$P$7:$P$506,0))&amp;"","")</f>
        <v/>
      </c>
      <c r="F95" s="14">
        <f>IFERROR(INDEX('Ejemplo movimientos'!$F$7:$F$506,MATCH(ROW()-6,'Ejemplo movimientos'!$P$7:$P$506,0))&amp;"","")</f>
        <v/>
      </c>
      <c r="G95" s="14">
        <f>IFERROR(INDEX('Ejemplo movimientos'!$G$7:$G$506,MATCH(ROW()-6,'Ejemplo movimientos'!$P$7:$P$506,0))&amp;"","")</f>
        <v/>
      </c>
      <c r="H95" s="14">
        <f>IFERROR(INDEX('Ejemplo movimientos'!$H$7:$H$506,MATCH(ROW()-6,'Ejemplo movimientos'!$P$7:$P$506,0))&amp;"","")</f>
        <v/>
      </c>
      <c r="I95" s="14">
        <f>IFERROR(INDEX('Ejemplo movimientos'!$I$7:$I$506,MATCH(ROW()-6,'Ejemplo movimientos'!$P$7:$P$506,0))&amp;"","")</f>
        <v/>
      </c>
      <c r="J95" s="14">
        <f>IFERROR(INDEX('Ejemplo movimientos'!$J$7:$J$506,MATCH(ROW()-6,'Ejemplo movimientos'!$P$7:$P$506,0))&amp;"","")</f>
        <v/>
      </c>
      <c r="K95" s="14">
        <f>IFERROR(INDEX('Ejemplo movimientos'!$K$7:$K$506,MATCH(ROW()-6,'Ejemplo movimientos'!$P$7:$P$506,0))&amp;"","")</f>
        <v/>
      </c>
      <c r="L95" s="14">
        <f>IFERROR(INDEX('Ejemplo movimientos'!$L$7:$L$506,MATCH(ROW()-6,'Ejemplo movimientos'!$P$7:$P$506,0))&amp;"","")</f>
        <v/>
      </c>
      <c r="M95" s="14">
        <f>IFERROR(INDEX('Ejemplo movimientos'!$M$7:$M$506,MATCH(ROW()-6,'Ejemplo movimientos'!$P$7:$P$506,0))&amp;"","")</f>
        <v/>
      </c>
      <c r="N95" s="14">
        <f>IFERROR(INDEX('Ejemplo movimientos'!$O$7:$O$506,MATCH(ROW()-6,'Ejemplo movimientos'!$P$7:$P$506,0))&amp;"","")</f>
        <v/>
      </c>
      <c r="O95" s="11" t="n"/>
      <c r="P95" s="11" t="n"/>
    </row>
    <row r="96" ht="18" customHeight="1">
      <c r="A96" s="14">
        <f>IF(ISNA(MATCH(ROW()-6,'Ejemplo movimientos'!$P$7:$P$506,0)),"",ROW()-6)</f>
        <v/>
      </c>
      <c r="B96" s="16">
        <f>IFERROR(INDEX('Ejemplo movimientos'!$B$7:$B$506,MATCH(ROW()-6,'Ejemplo movimientos'!$P$7:$P$506,0)),"")</f>
        <v/>
      </c>
      <c r="C96" s="17">
        <f>IFERROR(INDEX('Ejemplo movimientos'!$C$7:$C$506,MATCH(ROW()-6,'Ejemplo movimientos'!$P$7:$P$506,0)),"")</f>
        <v/>
      </c>
      <c r="D96" s="14">
        <f>IFERROR(INDEX('Ejemplo movimientos'!$D$7:$D$506,MATCH(ROW()-6,'Ejemplo movimientos'!$P$7:$P$506,0))&amp;"","")</f>
        <v/>
      </c>
      <c r="E96" s="14">
        <f>IFERROR(INDEX('Ejemplo movimientos'!$E$7:$E$506,MATCH(ROW()-6,'Ejemplo movimientos'!$P$7:$P$506,0))&amp;"","")</f>
        <v/>
      </c>
      <c r="F96" s="14">
        <f>IFERROR(INDEX('Ejemplo movimientos'!$F$7:$F$506,MATCH(ROW()-6,'Ejemplo movimientos'!$P$7:$P$506,0))&amp;"","")</f>
        <v/>
      </c>
      <c r="G96" s="14">
        <f>IFERROR(INDEX('Ejemplo movimientos'!$G$7:$G$506,MATCH(ROW()-6,'Ejemplo movimientos'!$P$7:$P$506,0))&amp;"","")</f>
        <v/>
      </c>
      <c r="H96" s="14">
        <f>IFERROR(INDEX('Ejemplo movimientos'!$H$7:$H$506,MATCH(ROW()-6,'Ejemplo movimientos'!$P$7:$P$506,0))&amp;"","")</f>
        <v/>
      </c>
      <c r="I96" s="14">
        <f>IFERROR(INDEX('Ejemplo movimientos'!$I$7:$I$506,MATCH(ROW()-6,'Ejemplo movimientos'!$P$7:$P$506,0))&amp;"","")</f>
        <v/>
      </c>
      <c r="J96" s="14">
        <f>IFERROR(INDEX('Ejemplo movimientos'!$J$7:$J$506,MATCH(ROW()-6,'Ejemplo movimientos'!$P$7:$P$506,0))&amp;"","")</f>
        <v/>
      </c>
      <c r="K96" s="14">
        <f>IFERROR(INDEX('Ejemplo movimientos'!$K$7:$K$506,MATCH(ROW()-6,'Ejemplo movimientos'!$P$7:$P$506,0))&amp;"","")</f>
        <v/>
      </c>
      <c r="L96" s="14">
        <f>IFERROR(INDEX('Ejemplo movimientos'!$L$7:$L$506,MATCH(ROW()-6,'Ejemplo movimientos'!$P$7:$P$506,0))&amp;"","")</f>
        <v/>
      </c>
      <c r="M96" s="14">
        <f>IFERROR(INDEX('Ejemplo movimientos'!$M$7:$M$506,MATCH(ROW()-6,'Ejemplo movimientos'!$P$7:$P$506,0))&amp;"","")</f>
        <v/>
      </c>
      <c r="N96" s="14">
        <f>IFERROR(INDEX('Ejemplo movimientos'!$O$7:$O$506,MATCH(ROW()-6,'Ejemplo movimientos'!$P$7:$P$506,0))&amp;"","")</f>
        <v/>
      </c>
      <c r="O96" s="11" t="n"/>
      <c r="P96" s="11" t="n"/>
    </row>
    <row r="97" ht="18" customHeight="1">
      <c r="A97" s="14">
        <f>IF(ISNA(MATCH(ROW()-6,'Ejemplo movimientos'!$P$7:$P$506,0)),"",ROW()-6)</f>
        <v/>
      </c>
      <c r="B97" s="16">
        <f>IFERROR(INDEX('Ejemplo movimientos'!$B$7:$B$506,MATCH(ROW()-6,'Ejemplo movimientos'!$P$7:$P$506,0)),"")</f>
        <v/>
      </c>
      <c r="C97" s="17">
        <f>IFERROR(INDEX('Ejemplo movimientos'!$C$7:$C$506,MATCH(ROW()-6,'Ejemplo movimientos'!$P$7:$P$506,0)),"")</f>
        <v/>
      </c>
      <c r="D97" s="14">
        <f>IFERROR(INDEX('Ejemplo movimientos'!$D$7:$D$506,MATCH(ROW()-6,'Ejemplo movimientos'!$P$7:$P$506,0))&amp;"","")</f>
        <v/>
      </c>
      <c r="E97" s="14">
        <f>IFERROR(INDEX('Ejemplo movimientos'!$E$7:$E$506,MATCH(ROW()-6,'Ejemplo movimientos'!$P$7:$P$506,0))&amp;"","")</f>
        <v/>
      </c>
      <c r="F97" s="14">
        <f>IFERROR(INDEX('Ejemplo movimientos'!$F$7:$F$506,MATCH(ROW()-6,'Ejemplo movimientos'!$P$7:$P$506,0))&amp;"","")</f>
        <v/>
      </c>
      <c r="G97" s="14">
        <f>IFERROR(INDEX('Ejemplo movimientos'!$G$7:$G$506,MATCH(ROW()-6,'Ejemplo movimientos'!$P$7:$P$506,0))&amp;"","")</f>
        <v/>
      </c>
      <c r="H97" s="14">
        <f>IFERROR(INDEX('Ejemplo movimientos'!$H$7:$H$506,MATCH(ROW()-6,'Ejemplo movimientos'!$P$7:$P$506,0))&amp;"","")</f>
        <v/>
      </c>
      <c r="I97" s="14">
        <f>IFERROR(INDEX('Ejemplo movimientos'!$I$7:$I$506,MATCH(ROW()-6,'Ejemplo movimientos'!$P$7:$P$506,0))&amp;"","")</f>
        <v/>
      </c>
      <c r="J97" s="14">
        <f>IFERROR(INDEX('Ejemplo movimientos'!$J$7:$J$506,MATCH(ROW()-6,'Ejemplo movimientos'!$P$7:$P$506,0))&amp;"","")</f>
        <v/>
      </c>
      <c r="K97" s="14">
        <f>IFERROR(INDEX('Ejemplo movimientos'!$K$7:$K$506,MATCH(ROW()-6,'Ejemplo movimientos'!$P$7:$P$506,0))&amp;"","")</f>
        <v/>
      </c>
      <c r="L97" s="14">
        <f>IFERROR(INDEX('Ejemplo movimientos'!$L$7:$L$506,MATCH(ROW()-6,'Ejemplo movimientos'!$P$7:$P$506,0))&amp;"","")</f>
        <v/>
      </c>
      <c r="M97" s="14">
        <f>IFERROR(INDEX('Ejemplo movimientos'!$M$7:$M$506,MATCH(ROW()-6,'Ejemplo movimientos'!$P$7:$P$506,0))&amp;"","")</f>
        <v/>
      </c>
      <c r="N97" s="14">
        <f>IFERROR(INDEX('Ejemplo movimientos'!$O$7:$O$506,MATCH(ROW()-6,'Ejemplo movimientos'!$P$7:$P$506,0))&amp;"","")</f>
        <v/>
      </c>
      <c r="O97" s="11" t="n"/>
      <c r="P97" s="11" t="n"/>
    </row>
    <row r="98" ht="18" customHeight="1">
      <c r="A98" s="14">
        <f>IF(ISNA(MATCH(ROW()-6,'Ejemplo movimientos'!$P$7:$P$506,0)),"",ROW()-6)</f>
        <v/>
      </c>
      <c r="B98" s="16">
        <f>IFERROR(INDEX('Ejemplo movimientos'!$B$7:$B$506,MATCH(ROW()-6,'Ejemplo movimientos'!$P$7:$P$506,0)),"")</f>
        <v/>
      </c>
      <c r="C98" s="17">
        <f>IFERROR(INDEX('Ejemplo movimientos'!$C$7:$C$506,MATCH(ROW()-6,'Ejemplo movimientos'!$P$7:$P$506,0)),"")</f>
        <v/>
      </c>
      <c r="D98" s="14">
        <f>IFERROR(INDEX('Ejemplo movimientos'!$D$7:$D$506,MATCH(ROW()-6,'Ejemplo movimientos'!$P$7:$P$506,0))&amp;"","")</f>
        <v/>
      </c>
      <c r="E98" s="14">
        <f>IFERROR(INDEX('Ejemplo movimientos'!$E$7:$E$506,MATCH(ROW()-6,'Ejemplo movimientos'!$P$7:$P$506,0))&amp;"","")</f>
        <v/>
      </c>
      <c r="F98" s="14">
        <f>IFERROR(INDEX('Ejemplo movimientos'!$F$7:$F$506,MATCH(ROW()-6,'Ejemplo movimientos'!$P$7:$P$506,0))&amp;"","")</f>
        <v/>
      </c>
      <c r="G98" s="14">
        <f>IFERROR(INDEX('Ejemplo movimientos'!$G$7:$G$506,MATCH(ROW()-6,'Ejemplo movimientos'!$P$7:$P$506,0))&amp;"","")</f>
        <v/>
      </c>
      <c r="H98" s="14">
        <f>IFERROR(INDEX('Ejemplo movimientos'!$H$7:$H$506,MATCH(ROW()-6,'Ejemplo movimientos'!$P$7:$P$506,0))&amp;"","")</f>
        <v/>
      </c>
      <c r="I98" s="14">
        <f>IFERROR(INDEX('Ejemplo movimientos'!$I$7:$I$506,MATCH(ROW()-6,'Ejemplo movimientos'!$P$7:$P$506,0))&amp;"","")</f>
        <v/>
      </c>
      <c r="J98" s="14">
        <f>IFERROR(INDEX('Ejemplo movimientos'!$J$7:$J$506,MATCH(ROW()-6,'Ejemplo movimientos'!$P$7:$P$506,0))&amp;"","")</f>
        <v/>
      </c>
      <c r="K98" s="14">
        <f>IFERROR(INDEX('Ejemplo movimientos'!$K$7:$K$506,MATCH(ROW()-6,'Ejemplo movimientos'!$P$7:$P$506,0))&amp;"","")</f>
        <v/>
      </c>
      <c r="L98" s="14">
        <f>IFERROR(INDEX('Ejemplo movimientos'!$L$7:$L$506,MATCH(ROW()-6,'Ejemplo movimientos'!$P$7:$P$506,0))&amp;"","")</f>
        <v/>
      </c>
      <c r="M98" s="14">
        <f>IFERROR(INDEX('Ejemplo movimientos'!$M$7:$M$506,MATCH(ROW()-6,'Ejemplo movimientos'!$P$7:$P$506,0))&amp;"","")</f>
        <v/>
      </c>
      <c r="N98" s="14">
        <f>IFERROR(INDEX('Ejemplo movimientos'!$O$7:$O$506,MATCH(ROW()-6,'Ejemplo movimientos'!$P$7:$P$506,0))&amp;"","")</f>
        <v/>
      </c>
      <c r="O98" s="11" t="n"/>
      <c r="P98" s="11" t="n"/>
    </row>
    <row r="99" ht="18" customHeight="1">
      <c r="A99" s="14">
        <f>IF(ISNA(MATCH(ROW()-6,'Ejemplo movimientos'!$P$7:$P$506,0)),"",ROW()-6)</f>
        <v/>
      </c>
      <c r="B99" s="16">
        <f>IFERROR(INDEX('Ejemplo movimientos'!$B$7:$B$506,MATCH(ROW()-6,'Ejemplo movimientos'!$P$7:$P$506,0)),"")</f>
        <v/>
      </c>
      <c r="C99" s="17">
        <f>IFERROR(INDEX('Ejemplo movimientos'!$C$7:$C$506,MATCH(ROW()-6,'Ejemplo movimientos'!$P$7:$P$506,0)),"")</f>
        <v/>
      </c>
      <c r="D99" s="14">
        <f>IFERROR(INDEX('Ejemplo movimientos'!$D$7:$D$506,MATCH(ROW()-6,'Ejemplo movimientos'!$P$7:$P$506,0))&amp;"","")</f>
        <v/>
      </c>
      <c r="E99" s="14">
        <f>IFERROR(INDEX('Ejemplo movimientos'!$E$7:$E$506,MATCH(ROW()-6,'Ejemplo movimientos'!$P$7:$P$506,0))&amp;"","")</f>
        <v/>
      </c>
      <c r="F99" s="14">
        <f>IFERROR(INDEX('Ejemplo movimientos'!$F$7:$F$506,MATCH(ROW()-6,'Ejemplo movimientos'!$P$7:$P$506,0))&amp;"","")</f>
        <v/>
      </c>
      <c r="G99" s="14">
        <f>IFERROR(INDEX('Ejemplo movimientos'!$G$7:$G$506,MATCH(ROW()-6,'Ejemplo movimientos'!$P$7:$P$506,0))&amp;"","")</f>
        <v/>
      </c>
      <c r="H99" s="14">
        <f>IFERROR(INDEX('Ejemplo movimientos'!$H$7:$H$506,MATCH(ROW()-6,'Ejemplo movimientos'!$P$7:$P$506,0))&amp;"","")</f>
        <v/>
      </c>
      <c r="I99" s="14">
        <f>IFERROR(INDEX('Ejemplo movimientos'!$I$7:$I$506,MATCH(ROW()-6,'Ejemplo movimientos'!$P$7:$P$506,0))&amp;"","")</f>
        <v/>
      </c>
      <c r="J99" s="14">
        <f>IFERROR(INDEX('Ejemplo movimientos'!$J$7:$J$506,MATCH(ROW()-6,'Ejemplo movimientos'!$P$7:$P$506,0))&amp;"","")</f>
        <v/>
      </c>
      <c r="K99" s="14">
        <f>IFERROR(INDEX('Ejemplo movimientos'!$K$7:$K$506,MATCH(ROW()-6,'Ejemplo movimientos'!$P$7:$P$506,0))&amp;"","")</f>
        <v/>
      </c>
      <c r="L99" s="14">
        <f>IFERROR(INDEX('Ejemplo movimientos'!$L$7:$L$506,MATCH(ROW()-6,'Ejemplo movimientos'!$P$7:$P$506,0))&amp;"","")</f>
        <v/>
      </c>
      <c r="M99" s="14">
        <f>IFERROR(INDEX('Ejemplo movimientos'!$M$7:$M$506,MATCH(ROW()-6,'Ejemplo movimientos'!$P$7:$P$506,0))&amp;"","")</f>
        <v/>
      </c>
      <c r="N99" s="14">
        <f>IFERROR(INDEX('Ejemplo movimientos'!$O$7:$O$506,MATCH(ROW()-6,'Ejemplo movimientos'!$P$7:$P$506,0))&amp;"","")</f>
        <v/>
      </c>
      <c r="O99" s="11" t="n"/>
      <c r="P99" s="11" t="n"/>
    </row>
    <row r="100" ht="18" customHeight="1">
      <c r="A100" s="14">
        <f>IF(ISNA(MATCH(ROW()-6,'Ejemplo movimientos'!$P$7:$P$506,0)),"",ROW()-6)</f>
        <v/>
      </c>
      <c r="B100" s="16">
        <f>IFERROR(INDEX('Ejemplo movimientos'!$B$7:$B$506,MATCH(ROW()-6,'Ejemplo movimientos'!$P$7:$P$506,0)),"")</f>
        <v/>
      </c>
      <c r="C100" s="17">
        <f>IFERROR(INDEX('Ejemplo movimientos'!$C$7:$C$506,MATCH(ROW()-6,'Ejemplo movimientos'!$P$7:$P$506,0)),"")</f>
        <v/>
      </c>
      <c r="D100" s="14">
        <f>IFERROR(INDEX('Ejemplo movimientos'!$D$7:$D$506,MATCH(ROW()-6,'Ejemplo movimientos'!$P$7:$P$506,0))&amp;"","")</f>
        <v/>
      </c>
      <c r="E100" s="14">
        <f>IFERROR(INDEX('Ejemplo movimientos'!$E$7:$E$506,MATCH(ROW()-6,'Ejemplo movimientos'!$P$7:$P$506,0))&amp;"","")</f>
        <v/>
      </c>
      <c r="F100" s="14">
        <f>IFERROR(INDEX('Ejemplo movimientos'!$F$7:$F$506,MATCH(ROW()-6,'Ejemplo movimientos'!$P$7:$P$506,0))&amp;"","")</f>
        <v/>
      </c>
      <c r="G100" s="14">
        <f>IFERROR(INDEX('Ejemplo movimientos'!$G$7:$G$506,MATCH(ROW()-6,'Ejemplo movimientos'!$P$7:$P$506,0))&amp;"","")</f>
        <v/>
      </c>
      <c r="H100" s="14">
        <f>IFERROR(INDEX('Ejemplo movimientos'!$H$7:$H$506,MATCH(ROW()-6,'Ejemplo movimientos'!$P$7:$P$506,0))&amp;"","")</f>
        <v/>
      </c>
      <c r="I100" s="14">
        <f>IFERROR(INDEX('Ejemplo movimientos'!$I$7:$I$506,MATCH(ROW()-6,'Ejemplo movimientos'!$P$7:$P$506,0))&amp;"","")</f>
        <v/>
      </c>
      <c r="J100" s="14">
        <f>IFERROR(INDEX('Ejemplo movimientos'!$J$7:$J$506,MATCH(ROW()-6,'Ejemplo movimientos'!$P$7:$P$506,0))&amp;"","")</f>
        <v/>
      </c>
      <c r="K100" s="14">
        <f>IFERROR(INDEX('Ejemplo movimientos'!$K$7:$K$506,MATCH(ROW()-6,'Ejemplo movimientos'!$P$7:$P$506,0))&amp;"","")</f>
        <v/>
      </c>
      <c r="L100" s="14">
        <f>IFERROR(INDEX('Ejemplo movimientos'!$L$7:$L$506,MATCH(ROW()-6,'Ejemplo movimientos'!$P$7:$P$506,0))&amp;"","")</f>
        <v/>
      </c>
      <c r="M100" s="14">
        <f>IFERROR(INDEX('Ejemplo movimientos'!$M$7:$M$506,MATCH(ROW()-6,'Ejemplo movimientos'!$P$7:$P$506,0))&amp;"","")</f>
        <v/>
      </c>
      <c r="N100" s="14">
        <f>IFERROR(INDEX('Ejemplo movimientos'!$O$7:$O$506,MATCH(ROW()-6,'Ejemplo movimientos'!$P$7:$P$506,0))&amp;"","")</f>
        <v/>
      </c>
      <c r="O100" s="11" t="n"/>
      <c r="P100" s="11" t="n"/>
    </row>
    <row r="101" ht="18" customHeight="1">
      <c r="A101" s="14">
        <f>IF(ISNA(MATCH(ROW()-6,'Ejemplo movimientos'!$P$7:$P$506,0)),"",ROW()-6)</f>
        <v/>
      </c>
      <c r="B101" s="16">
        <f>IFERROR(INDEX('Ejemplo movimientos'!$B$7:$B$506,MATCH(ROW()-6,'Ejemplo movimientos'!$P$7:$P$506,0)),"")</f>
        <v/>
      </c>
      <c r="C101" s="17">
        <f>IFERROR(INDEX('Ejemplo movimientos'!$C$7:$C$506,MATCH(ROW()-6,'Ejemplo movimientos'!$P$7:$P$506,0)),"")</f>
        <v/>
      </c>
      <c r="D101" s="14">
        <f>IFERROR(INDEX('Ejemplo movimientos'!$D$7:$D$506,MATCH(ROW()-6,'Ejemplo movimientos'!$P$7:$P$506,0))&amp;"","")</f>
        <v/>
      </c>
      <c r="E101" s="14">
        <f>IFERROR(INDEX('Ejemplo movimientos'!$E$7:$E$506,MATCH(ROW()-6,'Ejemplo movimientos'!$P$7:$P$506,0))&amp;"","")</f>
        <v/>
      </c>
      <c r="F101" s="14">
        <f>IFERROR(INDEX('Ejemplo movimientos'!$F$7:$F$506,MATCH(ROW()-6,'Ejemplo movimientos'!$P$7:$P$506,0))&amp;"","")</f>
        <v/>
      </c>
      <c r="G101" s="14">
        <f>IFERROR(INDEX('Ejemplo movimientos'!$G$7:$G$506,MATCH(ROW()-6,'Ejemplo movimientos'!$P$7:$P$506,0))&amp;"","")</f>
        <v/>
      </c>
      <c r="H101" s="14">
        <f>IFERROR(INDEX('Ejemplo movimientos'!$H$7:$H$506,MATCH(ROW()-6,'Ejemplo movimientos'!$P$7:$P$506,0))&amp;"","")</f>
        <v/>
      </c>
      <c r="I101" s="14">
        <f>IFERROR(INDEX('Ejemplo movimientos'!$I$7:$I$506,MATCH(ROW()-6,'Ejemplo movimientos'!$P$7:$P$506,0))&amp;"","")</f>
        <v/>
      </c>
      <c r="J101" s="14">
        <f>IFERROR(INDEX('Ejemplo movimientos'!$J$7:$J$506,MATCH(ROW()-6,'Ejemplo movimientos'!$P$7:$P$506,0))&amp;"","")</f>
        <v/>
      </c>
      <c r="K101" s="14">
        <f>IFERROR(INDEX('Ejemplo movimientos'!$K$7:$K$506,MATCH(ROW()-6,'Ejemplo movimientos'!$P$7:$P$506,0))&amp;"","")</f>
        <v/>
      </c>
      <c r="L101" s="14">
        <f>IFERROR(INDEX('Ejemplo movimientos'!$L$7:$L$506,MATCH(ROW()-6,'Ejemplo movimientos'!$P$7:$P$506,0))&amp;"","")</f>
        <v/>
      </c>
      <c r="M101" s="14">
        <f>IFERROR(INDEX('Ejemplo movimientos'!$M$7:$M$506,MATCH(ROW()-6,'Ejemplo movimientos'!$P$7:$P$506,0))&amp;"","")</f>
        <v/>
      </c>
      <c r="N101" s="14">
        <f>IFERROR(INDEX('Ejemplo movimientos'!$O$7:$O$506,MATCH(ROW()-6,'Ejemplo movimientos'!$P$7:$P$506,0))&amp;"","")</f>
        <v/>
      </c>
      <c r="O101" s="11" t="n"/>
      <c r="P101" s="11" t="n"/>
    </row>
    <row r="102" ht="18" customHeight="1">
      <c r="A102" s="14">
        <f>IF(ISNA(MATCH(ROW()-6,'Ejemplo movimientos'!$P$7:$P$506,0)),"",ROW()-6)</f>
        <v/>
      </c>
      <c r="B102" s="16">
        <f>IFERROR(INDEX('Ejemplo movimientos'!$B$7:$B$506,MATCH(ROW()-6,'Ejemplo movimientos'!$P$7:$P$506,0)),"")</f>
        <v/>
      </c>
      <c r="C102" s="17">
        <f>IFERROR(INDEX('Ejemplo movimientos'!$C$7:$C$506,MATCH(ROW()-6,'Ejemplo movimientos'!$P$7:$P$506,0)),"")</f>
        <v/>
      </c>
      <c r="D102" s="14">
        <f>IFERROR(INDEX('Ejemplo movimientos'!$D$7:$D$506,MATCH(ROW()-6,'Ejemplo movimientos'!$P$7:$P$506,0))&amp;"","")</f>
        <v/>
      </c>
      <c r="E102" s="14">
        <f>IFERROR(INDEX('Ejemplo movimientos'!$E$7:$E$506,MATCH(ROW()-6,'Ejemplo movimientos'!$P$7:$P$506,0))&amp;"","")</f>
        <v/>
      </c>
      <c r="F102" s="14">
        <f>IFERROR(INDEX('Ejemplo movimientos'!$F$7:$F$506,MATCH(ROW()-6,'Ejemplo movimientos'!$P$7:$P$506,0))&amp;"","")</f>
        <v/>
      </c>
      <c r="G102" s="14">
        <f>IFERROR(INDEX('Ejemplo movimientos'!$G$7:$G$506,MATCH(ROW()-6,'Ejemplo movimientos'!$P$7:$P$506,0))&amp;"","")</f>
        <v/>
      </c>
      <c r="H102" s="14">
        <f>IFERROR(INDEX('Ejemplo movimientos'!$H$7:$H$506,MATCH(ROW()-6,'Ejemplo movimientos'!$P$7:$P$506,0))&amp;"","")</f>
        <v/>
      </c>
      <c r="I102" s="14">
        <f>IFERROR(INDEX('Ejemplo movimientos'!$I$7:$I$506,MATCH(ROW()-6,'Ejemplo movimientos'!$P$7:$P$506,0))&amp;"","")</f>
        <v/>
      </c>
      <c r="J102" s="14">
        <f>IFERROR(INDEX('Ejemplo movimientos'!$J$7:$J$506,MATCH(ROW()-6,'Ejemplo movimientos'!$P$7:$P$506,0))&amp;"","")</f>
        <v/>
      </c>
      <c r="K102" s="14">
        <f>IFERROR(INDEX('Ejemplo movimientos'!$K$7:$K$506,MATCH(ROW()-6,'Ejemplo movimientos'!$P$7:$P$506,0))&amp;"","")</f>
        <v/>
      </c>
      <c r="L102" s="14">
        <f>IFERROR(INDEX('Ejemplo movimientos'!$L$7:$L$506,MATCH(ROW()-6,'Ejemplo movimientos'!$P$7:$P$506,0))&amp;"","")</f>
        <v/>
      </c>
      <c r="M102" s="14">
        <f>IFERROR(INDEX('Ejemplo movimientos'!$M$7:$M$506,MATCH(ROW()-6,'Ejemplo movimientos'!$P$7:$P$506,0))&amp;"","")</f>
        <v/>
      </c>
      <c r="N102" s="14">
        <f>IFERROR(INDEX('Ejemplo movimientos'!$O$7:$O$506,MATCH(ROW()-6,'Ejemplo movimientos'!$P$7:$P$506,0))&amp;"","")</f>
        <v/>
      </c>
      <c r="O102" s="11" t="n"/>
      <c r="P102" s="11" t="n"/>
    </row>
    <row r="103" ht="18" customHeight="1">
      <c r="A103" s="14">
        <f>IF(ISNA(MATCH(ROW()-6,'Ejemplo movimientos'!$P$7:$P$506,0)),"",ROW()-6)</f>
        <v/>
      </c>
      <c r="B103" s="16">
        <f>IFERROR(INDEX('Ejemplo movimientos'!$B$7:$B$506,MATCH(ROW()-6,'Ejemplo movimientos'!$P$7:$P$506,0)),"")</f>
        <v/>
      </c>
      <c r="C103" s="17">
        <f>IFERROR(INDEX('Ejemplo movimientos'!$C$7:$C$506,MATCH(ROW()-6,'Ejemplo movimientos'!$P$7:$P$506,0)),"")</f>
        <v/>
      </c>
      <c r="D103" s="14">
        <f>IFERROR(INDEX('Ejemplo movimientos'!$D$7:$D$506,MATCH(ROW()-6,'Ejemplo movimientos'!$P$7:$P$506,0))&amp;"","")</f>
        <v/>
      </c>
      <c r="E103" s="14">
        <f>IFERROR(INDEX('Ejemplo movimientos'!$E$7:$E$506,MATCH(ROW()-6,'Ejemplo movimientos'!$P$7:$P$506,0))&amp;"","")</f>
        <v/>
      </c>
      <c r="F103" s="14">
        <f>IFERROR(INDEX('Ejemplo movimientos'!$F$7:$F$506,MATCH(ROW()-6,'Ejemplo movimientos'!$P$7:$P$506,0))&amp;"","")</f>
        <v/>
      </c>
      <c r="G103" s="14">
        <f>IFERROR(INDEX('Ejemplo movimientos'!$G$7:$G$506,MATCH(ROW()-6,'Ejemplo movimientos'!$P$7:$P$506,0))&amp;"","")</f>
        <v/>
      </c>
      <c r="H103" s="14">
        <f>IFERROR(INDEX('Ejemplo movimientos'!$H$7:$H$506,MATCH(ROW()-6,'Ejemplo movimientos'!$P$7:$P$506,0))&amp;"","")</f>
        <v/>
      </c>
      <c r="I103" s="14">
        <f>IFERROR(INDEX('Ejemplo movimientos'!$I$7:$I$506,MATCH(ROW()-6,'Ejemplo movimientos'!$P$7:$P$506,0))&amp;"","")</f>
        <v/>
      </c>
      <c r="J103" s="14">
        <f>IFERROR(INDEX('Ejemplo movimientos'!$J$7:$J$506,MATCH(ROW()-6,'Ejemplo movimientos'!$P$7:$P$506,0))&amp;"","")</f>
        <v/>
      </c>
      <c r="K103" s="14">
        <f>IFERROR(INDEX('Ejemplo movimientos'!$K$7:$K$506,MATCH(ROW()-6,'Ejemplo movimientos'!$P$7:$P$506,0))&amp;"","")</f>
        <v/>
      </c>
      <c r="L103" s="14">
        <f>IFERROR(INDEX('Ejemplo movimientos'!$L$7:$L$506,MATCH(ROW()-6,'Ejemplo movimientos'!$P$7:$P$506,0))&amp;"","")</f>
        <v/>
      </c>
      <c r="M103" s="14">
        <f>IFERROR(INDEX('Ejemplo movimientos'!$M$7:$M$506,MATCH(ROW()-6,'Ejemplo movimientos'!$P$7:$P$506,0))&amp;"","")</f>
        <v/>
      </c>
      <c r="N103" s="14">
        <f>IFERROR(INDEX('Ejemplo movimientos'!$O$7:$O$506,MATCH(ROW()-6,'Ejemplo movimientos'!$P$7:$P$506,0))&amp;"","")</f>
        <v/>
      </c>
      <c r="O103" s="11" t="n"/>
      <c r="P103" s="11" t="n"/>
    </row>
    <row r="104" ht="18" customHeight="1">
      <c r="A104" s="14">
        <f>IF(ISNA(MATCH(ROW()-6,'Ejemplo movimientos'!$P$7:$P$506,0)),"",ROW()-6)</f>
        <v/>
      </c>
      <c r="B104" s="16">
        <f>IFERROR(INDEX('Ejemplo movimientos'!$B$7:$B$506,MATCH(ROW()-6,'Ejemplo movimientos'!$P$7:$P$506,0)),"")</f>
        <v/>
      </c>
      <c r="C104" s="17">
        <f>IFERROR(INDEX('Ejemplo movimientos'!$C$7:$C$506,MATCH(ROW()-6,'Ejemplo movimientos'!$P$7:$P$506,0)),"")</f>
        <v/>
      </c>
      <c r="D104" s="14">
        <f>IFERROR(INDEX('Ejemplo movimientos'!$D$7:$D$506,MATCH(ROW()-6,'Ejemplo movimientos'!$P$7:$P$506,0))&amp;"","")</f>
        <v/>
      </c>
      <c r="E104" s="14">
        <f>IFERROR(INDEX('Ejemplo movimientos'!$E$7:$E$506,MATCH(ROW()-6,'Ejemplo movimientos'!$P$7:$P$506,0))&amp;"","")</f>
        <v/>
      </c>
      <c r="F104" s="14">
        <f>IFERROR(INDEX('Ejemplo movimientos'!$F$7:$F$506,MATCH(ROW()-6,'Ejemplo movimientos'!$P$7:$P$506,0))&amp;"","")</f>
        <v/>
      </c>
      <c r="G104" s="14">
        <f>IFERROR(INDEX('Ejemplo movimientos'!$G$7:$G$506,MATCH(ROW()-6,'Ejemplo movimientos'!$P$7:$P$506,0))&amp;"","")</f>
        <v/>
      </c>
      <c r="H104" s="14">
        <f>IFERROR(INDEX('Ejemplo movimientos'!$H$7:$H$506,MATCH(ROW()-6,'Ejemplo movimientos'!$P$7:$P$506,0))&amp;"","")</f>
        <v/>
      </c>
      <c r="I104" s="14">
        <f>IFERROR(INDEX('Ejemplo movimientos'!$I$7:$I$506,MATCH(ROW()-6,'Ejemplo movimientos'!$P$7:$P$506,0))&amp;"","")</f>
        <v/>
      </c>
      <c r="J104" s="14">
        <f>IFERROR(INDEX('Ejemplo movimientos'!$J$7:$J$506,MATCH(ROW()-6,'Ejemplo movimientos'!$P$7:$P$506,0))&amp;"","")</f>
        <v/>
      </c>
      <c r="K104" s="14">
        <f>IFERROR(INDEX('Ejemplo movimientos'!$K$7:$K$506,MATCH(ROW()-6,'Ejemplo movimientos'!$P$7:$P$506,0))&amp;"","")</f>
        <v/>
      </c>
      <c r="L104" s="14">
        <f>IFERROR(INDEX('Ejemplo movimientos'!$L$7:$L$506,MATCH(ROW()-6,'Ejemplo movimientos'!$P$7:$P$506,0))&amp;"","")</f>
        <v/>
      </c>
      <c r="M104" s="14">
        <f>IFERROR(INDEX('Ejemplo movimientos'!$M$7:$M$506,MATCH(ROW()-6,'Ejemplo movimientos'!$P$7:$P$506,0))&amp;"","")</f>
        <v/>
      </c>
      <c r="N104" s="14">
        <f>IFERROR(INDEX('Ejemplo movimientos'!$O$7:$O$506,MATCH(ROW()-6,'Ejemplo movimientos'!$P$7:$P$506,0))&amp;"","")</f>
        <v/>
      </c>
      <c r="O104" s="11" t="n"/>
      <c r="P104" s="11" t="n"/>
    </row>
    <row r="105" ht="18" customHeight="1">
      <c r="A105" s="14">
        <f>IF(ISNA(MATCH(ROW()-6,'Ejemplo movimientos'!$P$7:$P$506,0)),"",ROW()-6)</f>
        <v/>
      </c>
      <c r="B105" s="16">
        <f>IFERROR(INDEX('Ejemplo movimientos'!$B$7:$B$506,MATCH(ROW()-6,'Ejemplo movimientos'!$P$7:$P$506,0)),"")</f>
        <v/>
      </c>
      <c r="C105" s="17">
        <f>IFERROR(INDEX('Ejemplo movimientos'!$C$7:$C$506,MATCH(ROW()-6,'Ejemplo movimientos'!$P$7:$P$506,0)),"")</f>
        <v/>
      </c>
      <c r="D105" s="14">
        <f>IFERROR(INDEX('Ejemplo movimientos'!$D$7:$D$506,MATCH(ROW()-6,'Ejemplo movimientos'!$P$7:$P$506,0))&amp;"","")</f>
        <v/>
      </c>
      <c r="E105" s="14">
        <f>IFERROR(INDEX('Ejemplo movimientos'!$E$7:$E$506,MATCH(ROW()-6,'Ejemplo movimientos'!$P$7:$P$506,0))&amp;"","")</f>
        <v/>
      </c>
      <c r="F105" s="14">
        <f>IFERROR(INDEX('Ejemplo movimientos'!$F$7:$F$506,MATCH(ROW()-6,'Ejemplo movimientos'!$P$7:$P$506,0))&amp;"","")</f>
        <v/>
      </c>
      <c r="G105" s="14">
        <f>IFERROR(INDEX('Ejemplo movimientos'!$G$7:$G$506,MATCH(ROW()-6,'Ejemplo movimientos'!$P$7:$P$506,0))&amp;"","")</f>
        <v/>
      </c>
      <c r="H105" s="14">
        <f>IFERROR(INDEX('Ejemplo movimientos'!$H$7:$H$506,MATCH(ROW()-6,'Ejemplo movimientos'!$P$7:$P$506,0))&amp;"","")</f>
        <v/>
      </c>
      <c r="I105" s="14">
        <f>IFERROR(INDEX('Ejemplo movimientos'!$I$7:$I$506,MATCH(ROW()-6,'Ejemplo movimientos'!$P$7:$P$506,0))&amp;"","")</f>
        <v/>
      </c>
      <c r="J105" s="14">
        <f>IFERROR(INDEX('Ejemplo movimientos'!$J$7:$J$506,MATCH(ROW()-6,'Ejemplo movimientos'!$P$7:$P$506,0))&amp;"","")</f>
        <v/>
      </c>
      <c r="K105" s="14">
        <f>IFERROR(INDEX('Ejemplo movimientos'!$K$7:$K$506,MATCH(ROW()-6,'Ejemplo movimientos'!$P$7:$P$506,0))&amp;"","")</f>
        <v/>
      </c>
      <c r="L105" s="14">
        <f>IFERROR(INDEX('Ejemplo movimientos'!$L$7:$L$506,MATCH(ROW()-6,'Ejemplo movimientos'!$P$7:$P$506,0))&amp;"","")</f>
        <v/>
      </c>
      <c r="M105" s="14">
        <f>IFERROR(INDEX('Ejemplo movimientos'!$M$7:$M$506,MATCH(ROW()-6,'Ejemplo movimientos'!$P$7:$P$506,0))&amp;"","")</f>
        <v/>
      </c>
      <c r="N105" s="14">
        <f>IFERROR(INDEX('Ejemplo movimientos'!$O$7:$O$506,MATCH(ROW()-6,'Ejemplo movimientos'!$P$7:$P$506,0))&amp;"","")</f>
        <v/>
      </c>
      <c r="O105" s="11" t="n"/>
      <c r="P105" s="11" t="n"/>
    </row>
    <row r="106" ht="18" customHeight="1">
      <c r="A106" s="14">
        <f>IF(ISNA(MATCH(ROW()-6,'Ejemplo movimientos'!$P$7:$P$506,0)),"",ROW()-6)</f>
        <v/>
      </c>
      <c r="B106" s="16">
        <f>IFERROR(INDEX('Ejemplo movimientos'!$B$7:$B$506,MATCH(ROW()-6,'Ejemplo movimientos'!$P$7:$P$506,0)),"")</f>
        <v/>
      </c>
      <c r="C106" s="17">
        <f>IFERROR(INDEX('Ejemplo movimientos'!$C$7:$C$506,MATCH(ROW()-6,'Ejemplo movimientos'!$P$7:$P$506,0)),"")</f>
        <v/>
      </c>
      <c r="D106" s="14">
        <f>IFERROR(INDEX('Ejemplo movimientos'!$D$7:$D$506,MATCH(ROW()-6,'Ejemplo movimientos'!$P$7:$P$506,0))&amp;"","")</f>
        <v/>
      </c>
      <c r="E106" s="14">
        <f>IFERROR(INDEX('Ejemplo movimientos'!$E$7:$E$506,MATCH(ROW()-6,'Ejemplo movimientos'!$P$7:$P$506,0))&amp;"","")</f>
        <v/>
      </c>
      <c r="F106" s="14">
        <f>IFERROR(INDEX('Ejemplo movimientos'!$F$7:$F$506,MATCH(ROW()-6,'Ejemplo movimientos'!$P$7:$P$506,0))&amp;"","")</f>
        <v/>
      </c>
      <c r="G106" s="14">
        <f>IFERROR(INDEX('Ejemplo movimientos'!$G$7:$G$506,MATCH(ROW()-6,'Ejemplo movimientos'!$P$7:$P$506,0))&amp;"","")</f>
        <v/>
      </c>
      <c r="H106" s="14">
        <f>IFERROR(INDEX('Ejemplo movimientos'!$H$7:$H$506,MATCH(ROW()-6,'Ejemplo movimientos'!$P$7:$P$506,0))&amp;"","")</f>
        <v/>
      </c>
      <c r="I106" s="14">
        <f>IFERROR(INDEX('Ejemplo movimientos'!$I$7:$I$506,MATCH(ROW()-6,'Ejemplo movimientos'!$P$7:$P$506,0))&amp;"","")</f>
        <v/>
      </c>
      <c r="J106" s="14">
        <f>IFERROR(INDEX('Ejemplo movimientos'!$J$7:$J$506,MATCH(ROW()-6,'Ejemplo movimientos'!$P$7:$P$506,0))&amp;"","")</f>
        <v/>
      </c>
      <c r="K106" s="14">
        <f>IFERROR(INDEX('Ejemplo movimientos'!$K$7:$K$506,MATCH(ROW()-6,'Ejemplo movimientos'!$P$7:$P$506,0))&amp;"","")</f>
        <v/>
      </c>
      <c r="L106" s="14">
        <f>IFERROR(INDEX('Ejemplo movimientos'!$L$7:$L$506,MATCH(ROW()-6,'Ejemplo movimientos'!$P$7:$P$506,0))&amp;"","")</f>
        <v/>
      </c>
      <c r="M106" s="14">
        <f>IFERROR(INDEX('Ejemplo movimientos'!$M$7:$M$506,MATCH(ROW()-6,'Ejemplo movimientos'!$P$7:$P$506,0))&amp;"","")</f>
        <v/>
      </c>
      <c r="N106" s="14">
        <f>IFERROR(INDEX('Ejemplo movimientos'!$O$7:$O$506,MATCH(ROW()-6,'Ejemplo movimientos'!$P$7:$P$506,0))&amp;"","")</f>
        <v/>
      </c>
      <c r="O106" s="11" t="n"/>
      <c r="P106" s="11" t="n"/>
    </row>
    <row r="107" ht="18" customHeight="1">
      <c r="A107" s="14">
        <f>IF(ISNA(MATCH(ROW()-6,'Ejemplo movimientos'!$P$7:$P$506,0)),"",ROW()-6)</f>
        <v/>
      </c>
      <c r="B107" s="16">
        <f>IFERROR(INDEX('Ejemplo movimientos'!$B$7:$B$506,MATCH(ROW()-6,'Ejemplo movimientos'!$P$7:$P$506,0)),"")</f>
        <v/>
      </c>
      <c r="C107" s="17">
        <f>IFERROR(INDEX('Ejemplo movimientos'!$C$7:$C$506,MATCH(ROW()-6,'Ejemplo movimientos'!$P$7:$P$506,0)),"")</f>
        <v/>
      </c>
      <c r="D107" s="14">
        <f>IFERROR(INDEX('Ejemplo movimientos'!$D$7:$D$506,MATCH(ROW()-6,'Ejemplo movimientos'!$P$7:$P$506,0))&amp;"","")</f>
        <v/>
      </c>
      <c r="E107" s="14">
        <f>IFERROR(INDEX('Ejemplo movimientos'!$E$7:$E$506,MATCH(ROW()-6,'Ejemplo movimientos'!$P$7:$P$506,0))&amp;"","")</f>
        <v/>
      </c>
      <c r="F107" s="14">
        <f>IFERROR(INDEX('Ejemplo movimientos'!$F$7:$F$506,MATCH(ROW()-6,'Ejemplo movimientos'!$P$7:$P$506,0))&amp;"","")</f>
        <v/>
      </c>
      <c r="G107" s="14">
        <f>IFERROR(INDEX('Ejemplo movimientos'!$G$7:$G$506,MATCH(ROW()-6,'Ejemplo movimientos'!$P$7:$P$506,0))&amp;"","")</f>
        <v/>
      </c>
      <c r="H107" s="14">
        <f>IFERROR(INDEX('Ejemplo movimientos'!$H$7:$H$506,MATCH(ROW()-6,'Ejemplo movimientos'!$P$7:$P$506,0))&amp;"","")</f>
        <v/>
      </c>
      <c r="I107" s="14">
        <f>IFERROR(INDEX('Ejemplo movimientos'!$I$7:$I$506,MATCH(ROW()-6,'Ejemplo movimientos'!$P$7:$P$506,0))&amp;"","")</f>
        <v/>
      </c>
      <c r="J107" s="14">
        <f>IFERROR(INDEX('Ejemplo movimientos'!$J$7:$J$506,MATCH(ROW()-6,'Ejemplo movimientos'!$P$7:$P$506,0))&amp;"","")</f>
        <v/>
      </c>
      <c r="K107" s="14">
        <f>IFERROR(INDEX('Ejemplo movimientos'!$K$7:$K$506,MATCH(ROW()-6,'Ejemplo movimientos'!$P$7:$P$506,0))&amp;"","")</f>
        <v/>
      </c>
      <c r="L107" s="14">
        <f>IFERROR(INDEX('Ejemplo movimientos'!$L$7:$L$506,MATCH(ROW()-6,'Ejemplo movimientos'!$P$7:$P$506,0))&amp;"","")</f>
        <v/>
      </c>
      <c r="M107" s="14">
        <f>IFERROR(INDEX('Ejemplo movimientos'!$M$7:$M$506,MATCH(ROW()-6,'Ejemplo movimientos'!$P$7:$P$506,0))&amp;"","")</f>
        <v/>
      </c>
      <c r="N107" s="14">
        <f>IFERROR(INDEX('Ejemplo movimientos'!$O$7:$O$506,MATCH(ROW()-6,'Ejemplo movimientos'!$P$7:$P$506,0))&amp;"","")</f>
        <v/>
      </c>
      <c r="O107" s="11" t="n"/>
      <c r="P107" s="11" t="n"/>
    </row>
    <row r="108" ht="18" customHeight="1">
      <c r="A108" s="14">
        <f>IF(ISNA(MATCH(ROW()-6,'Ejemplo movimientos'!$P$7:$P$506,0)),"",ROW()-6)</f>
        <v/>
      </c>
      <c r="B108" s="16">
        <f>IFERROR(INDEX('Ejemplo movimientos'!$B$7:$B$506,MATCH(ROW()-6,'Ejemplo movimientos'!$P$7:$P$506,0)),"")</f>
        <v/>
      </c>
      <c r="C108" s="17">
        <f>IFERROR(INDEX('Ejemplo movimientos'!$C$7:$C$506,MATCH(ROW()-6,'Ejemplo movimientos'!$P$7:$P$506,0)),"")</f>
        <v/>
      </c>
      <c r="D108" s="14">
        <f>IFERROR(INDEX('Ejemplo movimientos'!$D$7:$D$506,MATCH(ROW()-6,'Ejemplo movimientos'!$P$7:$P$506,0))&amp;"","")</f>
        <v/>
      </c>
      <c r="E108" s="14">
        <f>IFERROR(INDEX('Ejemplo movimientos'!$E$7:$E$506,MATCH(ROW()-6,'Ejemplo movimientos'!$P$7:$P$506,0))&amp;"","")</f>
        <v/>
      </c>
      <c r="F108" s="14">
        <f>IFERROR(INDEX('Ejemplo movimientos'!$F$7:$F$506,MATCH(ROW()-6,'Ejemplo movimientos'!$P$7:$P$506,0))&amp;"","")</f>
        <v/>
      </c>
      <c r="G108" s="14">
        <f>IFERROR(INDEX('Ejemplo movimientos'!$G$7:$G$506,MATCH(ROW()-6,'Ejemplo movimientos'!$P$7:$P$506,0))&amp;"","")</f>
        <v/>
      </c>
      <c r="H108" s="14">
        <f>IFERROR(INDEX('Ejemplo movimientos'!$H$7:$H$506,MATCH(ROW()-6,'Ejemplo movimientos'!$P$7:$P$506,0))&amp;"","")</f>
        <v/>
      </c>
      <c r="I108" s="14">
        <f>IFERROR(INDEX('Ejemplo movimientos'!$I$7:$I$506,MATCH(ROW()-6,'Ejemplo movimientos'!$P$7:$P$506,0))&amp;"","")</f>
        <v/>
      </c>
      <c r="J108" s="14">
        <f>IFERROR(INDEX('Ejemplo movimientos'!$J$7:$J$506,MATCH(ROW()-6,'Ejemplo movimientos'!$P$7:$P$506,0))&amp;"","")</f>
        <v/>
      </c>
      <c r="K108" s="14">
        <f>IFERROR(INDEX('Ejemplo movimientos'!$K$7:$K$506,MATCH(ROW()-6,'Ejemplo movimientos'!$P$7:$P$506,0))&amp;"","")</f>
        <v/>
      </c>
      <c r="L108" s="14">
        <f>IFERROR(INDEX('Ejemplo movimientos'!$L$7:$L$506,MATCH(ROW()-6,'Ejemplo movimientos'!$P$7:$P$506,0))&amp;"","")</f>
        <v/>
      </c>
      <c r="M108" s="14">
        <f>IFERROR(INDEX('Ejemplo movimientos'!$M$7:$M$506,MATCH(ROW()-6,'Ejemplo movimientos'!$P$7:$P$506,0))&amp;"","")</f>
        <v/>
      </c>
      <c r="N108" s="14">
        <f>IFERROR(INDEX('Ejemplo movimientos'!$O$7:$O$506,MATCH(ROW()-6,'Ejemplo movimientos'!$P$7:$P$506,0))&amp;"","")</f>
        <v/>
      </c>
      <c r="O108" s="11" t="n"/>
      <c r="P108" s="11" t="n"/>
    </row>
    <row r="109" ht="18" customHeight="1">
      <c r="A109" s="14">
        <f>IF(ISNA(MATCH(ROW()-6,'Ejemplo movimientos'!$P$7:$P$506,0)),"",ROW()-6)</f>
        <v/>
      </c>
      <c r="B109" s="16">
        <f>IFERROR(INDEX('Ejemplo movimientos'!$B$7:$B$506,MATCH(ROW()-6,'Ejemplo movimientos'!$P$7:$P$506,0)),"")</f>
        <v/>
      </c>
      <c r="C109" s="17">
        <f>IFERROR(INDEX('Ejemplo movimientos'!$C$7:$C$506,MATCH(ROW()-6,'Ejemplo movimientos'!$P$7:$P$506,0)),"")</f>
        <v/>
      </c>
      <c r="D109" s="14">
        <f>IFERROR(INDEX('Ejemplo movimientos'!$D$7:$D$506,MATCH(ROW()-6,'Ejemplo movimientos'!$P$7:$P$506,0))&amp;"","")</f>
        <v/>
      </c>
      <c r="E109" s="14">
        <f>IFERROR(INDEX('Ejemplo movimientos'!$E$7:$E$506,MATCH(ROW()-6,'Ejemplo movimientos'!$P$7:$P$506,0))&amp;"","")</f>
        <v/>
      </c>
      <c r="F109" s="14">
        <f>IFERROR(INDEX('Ejemplo movimientos'!$F$7:$F$506,MATCH(ROW()-6,'Ejemplo movimientos'!$P$7:$P$506,0))&amp;"","")</f>
        <v/>
      </c>
      <c r="G109" s="14">
        <f>IFERROR(INDEX('Ejemplo movimientos'!$G$7:$G$506,MATCH(ROW()-6,'Ejemplo movimientos'!$P$7:$P$506,0))&amp;"","")</f>
        <v/>
      </c>
      <c r="H109" s="14">
        <f>IFERROR(INDEX('Ejemplo movimientos'!$H$7:$H$506,MATCH(ROW()-6,'Ejemplo movimientos'!$P$7:$P$506,0))&amp;"","")</f>
        <v/>
      </c>
      <c r="I109" s="14">
        <f>IFERROR(INDEX('Ejemplo movimientos'!$I$7:$I$506,MATCH(ROW()-6,'Ejemplo movimientos'!$P$7:$P$506,0))&amp;"","")</f>
        <v/>
      </c>
      <c r="J109" s="14">
        <f>IFERROR(INDEX('Ejemplo movimientos'!$J$7:$J$506,MATCH(ROW()-6,'Ejemplo movimientos'!$P$7:$P$506,0))&amp;"","")</f>
        <v/>
      </c>
      <c r="K109" s="14">
        <f>IFERROR(INDEX('Ejemplo movimientos'!$K$7:$K$506,MATCH(ROW()-6,'Ejemplo movimientos'!$P$7:$P$506,0))&amp;"","")</f>
        <v/>
      </c>
      <c r="L109" s="14">
        <f>IFERROR(INDEX('Ejemplo movimientos'!$L$7:$L$506,MATCH(ROW()-6,'Ejemplo movimientos'!$P$7:$P$506,0))&amp;"","")</f>
        <v/>
      </c>
      <c r="M109" s="14">
        <f>IFERROR(INDEX('Ejemplo movimientos'!$M$7:$M$506,MATCH(ROW()-6,'Ejemplo movimientos'!$P$7:$P$506,0))&amp;"","")</f>
        <v/>
      </c>
      <c r="N109" s="14">
        <f>IFERROR(INDEX('Ejemplo movimientos'!$O$7:$O$506,MATCH(ROW()-6,'Ejemplo movimientos'!$P$7:$P$506,0))&amp;"","")</f>
        <v/>
      </c>
      <c r="O109" s="11" t="n"/>
      <c r="P109" s="11" t="n"/>
    </row>
    <row r="110" ht="18" customHeight="1">
      <c r="A110" s="14">
        <f>IF(ISNA(MATCH(ROW()-6,'Ejemplo movimientos'!$P$7:$P$506,0)),"",ROW()-6)</f>
        <v/>
      </c>
      <c r="B110" s="16">
        <f>IFERROR(INDEX('Ejemplo movimientos'!$B$7:$B$506,MATCH(ROW()-6,'Ejemplo movimientos'!$P$7:$P$506,0)),"")</f>
        <v/>
      </c>
      <c r="C110" s="17">
        <f>IFERROR(INDEX('Ejemplo movimientos'!$C$7:$C$506,MATCH(ROW()-6,'Ejemplo movimientos'!$P$7:$P$506,0)),"")</f>
        <v/>
      </c>
      <c r="D110" s="14">
        <f>IFERROR(INDEX('Ejemplo movimientos'!$D$7:$D$506,MATCH(ROW()-6,'Ejemplo movimientos'!$P$7:$P$506,0))&amp;"","")</f>
        <v/>
      </c>
      <c r="E110" s="14">
        <f>IFERROR(INDEX('Ejemplo movimientos'!$E$7:$E$506,MATCH(ROW()-6,'Ejemplo movimientos'!$P$7:$P$506,0))&amp;"","")</f>
        <v/>
      </c>
      <c r="F110" s="14">
        <f>IFERROR(INDEX('Ejemplo movimientos'!$F$7:$F$506,MATCH(ROW()-6,'Ejemplo movimientos'!$P$7:$P$506,0))&amp;"","")</f>
        <v/>
      </c>
      <c r="G110" s="14">
        <f>IFERROR(INDEX('Ejemplo movimientos'!$G$7:$G$506,MATCH(ROW()-6,'Ejemplo movimientos'!$P$7:$P$506,0))&amp;"","")</f>
        <v/>
      </c>
      <c r="H110" s="14">
        <f>IFERROR(INDEX('Ejemplo movimientos'!$H$7:$H$506,MATCH(ROW()-6,'Ejemplo movimientos'!$P$7:$P$506,0))&amp;"","")</f>
        <v/>
      </c>
      <c r="I110" s="14">
        <f>IFERROR(INDEX('Ejemplo movimientos'!$I$7:$I$506,MATCH(ROW()-6,'Ejemplo movimientos'!$P$7:$P$506,0))&amp;"","")</f>
        <v/>
      </c>
      <c r="J110" s="14">
        <f>IFERROR(INDEX('Ejemplo movimientos'!$J$7:$J$506,MATCH(ROW()-6,'Ejemplo movimientos'!$P$7:$P$506,0))&amp;"","")</f>
        <v/>
      </c>
      <c r="K110" s="14">
        <f>IFERROR(INDEX('Ejemplo movimientos'!$K$7:$K$506,MATCH(ROW()-6,'Ejemplo movimientos'!$P$7:$P$506,0))&amp;"","")</f>
        <v/>
      </c>
      <c r="L110" s="14">
        <f>IFERROR(INDEX('Ejemplo movimientos'!$L$7:$L$506,MATCH(ROW()-6,'Ejemplo movimientos'!$P$7:$P$506,0))&amp;"","")</f>
        <v/>
      </c>
      <c r="M110" s="14">
        <f>IFERROR(INDEX('Ejemplo movimientos'!$M$7:$M$506,MATCH(ROW()-6,'Ejemplo movimientos'!$P$7:$P$506,0))&amp;"","")</f>
        <v/>
      </c>
      <c r="N110" s="14">
        <f>IFERROR(INDEX('Ejemplo movimientos'!$O$7:$O$506,MATCH(ROW()-6,'Ejemplo movimientos'!$P$7:$P$506,0))&amp;"","")</f>
        <v/>
      </c>
      <c r="O110" s="11" t="n"/>
      <c r="P110" s="11" t="n"/>
    </row>
    <row r="111" ht="18" customHeight="1">
      <c r="A111" s="14">
        <f>IF(ISNA(MATCH(ROW()-6,'Ejemplo movimientos'!$P$7:$P$506,0)),"",ROW()-6)</f>
        <v/>
      </c>
      <c r="B111" s="16">
        <f>IFERROR(INDEX('Ejemplo movimientos'!$B$7:$B$506,MATCH(ROW()-6,'Ejemplo movimientos'!$P$7:$P$506,0)),"")</f>
        <v/>
      </c>
      <c r="C111" s="17">
        <f>IFERROR(INDEX('Ejemplo movimientos'!$C$7:$C$506,MATCH(ROW()-6,'Ejemplo movimientos'!$P$7:$P$506,0)),"")</f>
        <v/>
      </c>
      <c r="D111" s="14">
        <f>IFERROR(INDEX('Ejemplo movimientos'!$D$7:$D$506,MATCH(ROW()-6,'Ejemplo movimientos'!$P$7:$P$506,0))&amp;"","")</f>
        <v/>
      </c>
      <c r="E111" s="14">
        <f>IFERROR(INDEX('Ejemplo movimientos'!$E$7:$E$506,MATCH(ROW()-6,'Ejemplo movimientos'!$P$7:$P$506,0))&amp;"","")</f>
        <v/>
      </c>
      <c r="F111" s="14">
        <f>IFERROR(INDEX('Ejemplo movimientos'!$F$7:$F$506,MATCH(ROW()-6,'Ejemplo movimientos'!$P$7:$P$506,0))&amp;"","")</f>
        <v/>
      </c>
      <c r="G111" s="14">
        <f>IFERROR(INDEX('Ejemplo movimientos'!$G$7:$G$506,MATCH(ROW()-6,'Ejemplo movimientos'!$P$7:$P$506,0))&amp;"","")</f>
        <v/>
      </c>
      <c r="H111" s="14">
        <f>IFERROR(INDEX('Ejemplo movimientos'!$H$7:$H$506,MATCH(ROW()-6,'Ejemplo movimientos'!$P$7:$P$506,0))&amp;"","")</f>
        <v/>
      </c>
      <c r="I111" s="14">
        <f>IFERROR(INDEX('Ejemplo movimientos'!$I$7:$I$506,MATCH(ROW()-6,'Ejemplo movimientos'!$P$7:$P$506,0))&amp;"","")</f>
        <v/>
      </c>
      <c r="J111" s="14">
        <f>IFERROR(INDEX('Ejemplo movimientos'!$J$7:$J$506,MATCH(ROW()-6,'Ejemplo movimientos'!$P$7:$P$506,0))&amp;"","")</f>
        <v/>
      </c>
      <c r="K111" s="14">
        <f>IFERROR(INDEX('Ejemplo movimientos'!$K$7:$K$506,MATCH(ROW()-6,'Ejemplo movimientos'!$P$7:$P$506,0))&amp;"","")</f>
        <v/>
      </c>
      <c r="L111" s="14">
        <f>IFERROR(INDEX('Ejemplo movimientos'!$L$7:$L$506,MATCH(ROW()-6,'Ejemplo movimientos'!$P$7:$P$506,0))&amp;"","")</f>
        <v/>
      </c>
      <c r="M111" s="14">
        <f>IFERROR(INDEX('Ejemplo movimientos'!$M$7:$M$506,MATCH(ROW()-6,'Ejemplo movimientos'!$P$7:$P$506,0))&amp;"","")</f>
        <v/>
      </c>
      <c r="N111" s="14">
        <f>IFERROR(INDEX('Ejemplo movimientos'!$O$7:$O$506,MATCH(ROW()-6,'Ejemplo movimientos'!$P$7:$P$506,0))&amp;"","")</f>
        <v/>
      </c>
      <c r="O111" s="11" t="n"/>
      <c r="P111" s="11" t="n"/>
    </row>
    <row r="112" ht="18" customHeight="1">
      <c r="A112" s="14">
        <f>IF(ISNA(MATCH(ROW()-6,'Ejemplo movimientos'!$P$7:$P$506,0)),"",ROW()-6)</f>
        <v/>
      </c>
      <c r="B112" s="16">
        <f>IFERROR(INDEX('Ejemplo movimientos'!$B$7:$B$506,MATCH(ROW()-6,'Ejemplo movimientos'!$P$7:$P$506,0)),"")</f>
        <v/>
      </c>
      <c r="C112" s="17">
        <f>IFERROR(INDEX('Ejemplo movimientos'!$C$7:$C$506,MATCH(ROW()-6,'Ejemplo movimientos'!$P$7:$P$506,0)),"")</f>
        <v/>
      </c>
      <c r="D112" s="14">
        <f>IFERROR(INDEX('Ejemplo movimientos'!$D$7:$D$506,MATCH(ROW()-6,'Ejemplo movimientos'!$P$7:$P$506,0))&amp;"","")</f>
        <v/>
      </c>
      <c r="E112" s="14">
        <f>IFERROR(INDEX('Ejemplo movimientos'!$E$7:$E$506,MATCH(ROW()-6,'Ejemplo movimientos'!$P$7:$P$506,0))&amp;"","")</f>
        <v/>
      </c>
      <c r="F112" s="14">
        <f>IFERROR(INDEX('Ejemplo movimientos'!$F$7:$F$506,MATCH(ROW()-6,'Ejemplo movimientos'!$P$7:$P$506,0))&amp;"","")</f>
        <v/>
      </c>
      <c r="G112" s="14">
        <f>IFERROR(INDEX('Ejemplo movimientos'!$G$7:$G$506,MATCH(ROW()-6,'Ejemplo movimientos'!$P$7:$P$506,0))&amp;"","")</f>
        <v/>
      </c>
      <c r="H112" s="14">
        <f>IFERROR(INDEX('Ejemplo movimientos'!$H$7:$H$506,MATCH(ROW()-6,'Ejemplo movimientos'!$P$7:$P$506,0))&amp;"","")</f>
        <v/>
      </c>
      <c r="I112" s="14">
        <f>IFERROR(INDEX('Ejemplo movimientos'!$I$7:$I$506,MATCH(ROW()-6,'Ejemplo movimientos'!$P$7:$P$506,0))&amp;"","")</f>
        <v/>
      </c>
      <c r="J112" s="14">
        <f>IFERROR(INDEX('Ejemplo movimientos'!$J$7:$J$506,MATCH(ROW()-6,'Ejemplo movimientos'!$P$7:$P$506,0))&amp;"","")</f>
        <v/>
      </c>
      <c r="K112" s="14">
        <f>IFERROR(INDEX('Ejemplo movimientos'!$K$7:$K$506,MATCH(ROW()-6,'Ejemplo movimientos'!$P$7:$P$506,0))&amp;"","")</f>
        <v/>
      </c>
      <c r="L112" s="14">
        <f>IFERROR(INDEX('Ejemplo movimientos'!$L$7:$L$506,MATCH(ROW()-6,'Ejemplo movimientos'!$P$7:$P$506,0))&amp;"","")</f>
        <v/>
      </c>
      <c r="M112" s="14">
        <f>IFERROR(INDEX('Ejemplo movimientos'!$M$7:$M$506,MATCH(ROW()-6,'Ejemplo movimientos'!$P$7:$P$506,0))&amp;"","")</f>
        <v/>
      </c>
      <c r="N112" s="14">
        <f>IFERROR(INDEX('Ejemplo movimientos'!$O$7:$O$506,MATCH(ROW()-6,'Ejemplo movimientos'!$P$7:$P$506,0))&amp;"","")</f>
        <v/>
      </c>
      <c r="O112" s="11" t="n"/>
      <c r="P112" s="11" t="n"/>
    </row>
    <row r="113" ht="18" customHeight="1">
      <c r="A113" s="14">
        <f>IF(ISNA(MATCH(ROW()-6,'Ejemplo movimientos'!$P$7:$P$506,0)),"",ROW()-6)</f>
        <v/>
      </c>
      <c r="B113" s="16">
        <f>IFERROR(INDEX('Ejemplo movimientos'!$B$7:$B$506,MATCH(ROW()-6,'Ejemplo movimientos'!$P$7:$P$506,0)),"")</f>
        <v/>
      </c>
      <c r="C113" s="17">
        <f>IFERROR(INDEX('Ejemplo movimientos'!$C$7:$C$506,MATCH(ROW()-6,'Ejemplo movimientos'!$P$7:$P$506,0)),"")</f>
        <v/>
      </c>
      <c r="D113" s="14">
        <f>IFERROR(INDEX('Ejemplo movimientos'!$D$7:$D$506,MATCH(ROW()-6,'Ejemplo movimientos'!$P$7:$P$506,0))&amp;"","")</f>
        <v/>
      </c>
      <c r="E113" s="14">
        <f>IFERROR(INDEX('Ejemplo movimientos'!$E$7:$E$506,MATCH(ROW()-6,'Ejemplo movimientos'!$P$7:$P$506,0))&amp;"","")</f>
        <v/>
      </c>
      <c r="F113" s="14">
        <f>IFERROR(INDEX('Ejemplo movimientos'!$F$7:$F$506,MATCH(ROW()-6,'Ejemplo movimientos'!$P$7:$P$506,0))&amp;"","")</f>
        <v/>
      </c>
      <c r="G113" s="14">
        <f>IFERROR(INDEX('Ejemplo movimientos'!$G$7:$G$506,MATCH(ROW()-6,'Ejemplo movimientos'!$P$7:$P$506,0))&amp;"","")</f>
        <v/>
      </c>
      <c r="H113" s="14">
        <f>IFERROR(INDEX('Ejemplo movimientos'!$H$7:$H$506,MATCH(ROW()-6,'Ejemplo movimientos'!$P$7:$P$506,0))&amp;"","")</f>
        <v/>
      </c>
      <c r="I113" s="14">
        <f>IFERROR(INDEX('Ejemplo movimientos'!$I$7:$I$506,MATCH(ROW()-6,'Ejemplo movimientos'!$P$7:$P$506,0))&amp;"","")</f>
        <v/>
      </c>
      <c r="J113" s="14">
        <f>IFERROR(INDEX('Ejemplo movimientos'!$J$7:$J$506,MATCH(ROW()-6,'Ejemplo movimientos'!$P$7:$P$506,0))&amp;"","")</f>
        <v/>
      </c>
      <c r="K113" s="14">
        <f>IFERROR(INDEX('Ejemplo movimientos'!$K$7:$K$506,MATCH(ROW()-6,'Ejemplo movimientos'!$P$7:$P$506,0))&amp;"","")</f>
        <v/>
      </c>
      <c r="L113" s="14">
        <f>IFERROR(INDEX('Ejemplo movimientos'!$L$7:$L$506,MATCH(ROW()-6,'Ejemplo movimientos'!$P$7:$P$506,0))&amp;"","")</f>
        <v/>
      </c>
      <c r="M113" s="14">
        <f>IFERROR(INDEX('Ejemplo movimientos'!$M$7:$M$506,MATCH(ROW()-6,'Ejemplo movimientos'!$P$7:$P$506,0))&amp;"","")</f>
        <v/>
      </c>
      <c r="N113" s="14">
        <f>IFERROR(INDEX('Ejemplo movimientos'!$O$7:$O$506,MATCH(ROW()-6,'Ejemplo movimientos'!$P$7:$P$506,0))&amp;"","")</f>
        <v/>
      </c>
      <c r="O113" s="11" t="n"/>
      <c r="P113" s="11" t="n"/>
    </row>
    <row r="114" ht="18" customHeight="1">
      <c r="A114" s="14">
        <f>IF(ISNA(MATCH(ROW()-6,'Ejemplo movimientos'!$P$7:$P$506,0)),"",ROW()-6)</f>
        <v/>
      </c>
      <c r="B114" s="16">
        <f>IFERROR(INDEX('Ejemplo movimientos'!$B$7:$B$506,MATCH(ROW()-6,'Ejemplo movimientos'!$P$7:$P$506,0)),"")</f>
        <v/>
      </c>
      <c r="C114" s="17">
        <f>IFERROR(INDEX('Ejemplo movimientos'!$C$7:$C$506,MATCH(ROW()-6,'Ejemplo movimientos'!$P$7:$P$506,0)),"")</f>
        <v/>
      </c>
      <c r="D114" s="14">
        <f>IFERROR(INDEX('Ejemplo movimientos'!$D$7:$D$506,MATCH(ROW()-6,'Ejemplo movimientos'!$P$7:$P$506,0))&amp;"","")</f>
        <v/>
      </c>
      <c r="E114" s="14">
        <f>IFERROR(INDEX('Ejemplo movimientos'!$E$7:$E$506,MATCH(ROW()-6,'Ejemplo movimientos'!$P$7:$P$506,0))&amp;"","")</f>
        <v/>
      </c>
      <c r="F114" s="14">
        <f>IFERROR(INDEX('Ejemplo movimientos'!$F$7:$F$506,MATCH(ROW()-6,'Ejemplo movimientos'!$P$7:$P$506,0))&amp;"","")</f>
        <v/>
      </c>
      <c r="G114" s="14">
        <f>IFERROR(INDEX('Ejemplo movimientos'!$G$7:$G$506,MATCH(ROW()-6,'Ejemplo movimientos'!$P$7:$P$506,0))&amp;"","")</f>
        <v/>
      </c>
      <c r="H114" s="14">
        <f>IFERROR(INDEX('Ejemplo movimientos'!$H$7:$H$506,MATCH(ROW()-6,'Ejemplo movimientos'!$P$7:$P$506,0))&amp;"","")</f>
        <v/>
      </c>
      <c r="I114" s="14">
        <f>IFERROR(INDEX('Ejemplo movimientos'!$I$7:$I$506,MATCH(ROW()-6,'Ejemplo movimientos'!$P$7:$P$506,0))&amp;"","")</f>
        <v/>
      </c>
      <c r="J114" s="14">
        <f>IFERROR(INDEX('Ejemplo movimientos'!$J$7:$J$506,MATCH(ROW()-6,'Ejemplo movimientos'!$P$7:$P$506,0))&amp;"","")</f>
        <v/>
      </c>
      <c r="K114" s="14">
        <f>IFERROR(INDEX('Ejemplo movimientos'!$K$7:$K$506,MATCH(ROW()-6,'Ejemplo movimientos'!$P$7:$P$506,0))&amp;"","")</f>
        <v/>
      </c>
      <c r="L114" s="14">
        <f>IFERROR(INDEX('Ejemplo movimientos'!$L$7:$L$506,MATCH(ROW()-6,'Ejemplo movimientos'!$P$7:$P$506,0))&amp;"","")</f>
        <v/>
      </c>
      <c r="M114" s="14">
        <f>IFERROR(INDEX('Ejemplo movimientos'!$M$7:$M$506,MATCH(ROW()-6,'Ejemplo movimientos'!$P$7:$P$506,0))&amp;"","")</f>
        <v/>
      </c>
      <c r="N114" s="14">
        <f>IFERROR(INDEX('Ejemplo movimientos'!$O$7:$O$506,MATCH(ROW()-6,'Ejemplo movimientos'!$P$7:$P$506,0))&amp;"","")</f>
        <v/>
      </c>
      <c r="O114" s="11" t="n"/>
      <c r="P114" s="11" t="n"/>
    </row>
    <row r="115" ht="18" customHeight="1">
      <c r="A115" s="14">
        <f>IF(ISNA(MATCH(ROW()-6,'Ejemplo movimientos'!$P$7:$P$506,0)),"",ROW()-6)</f>
        <v/>
      </c>
      <c r="B115" s="16">
        <f>IFERROR(INDEX('Ejemplo movimientos'!$B$7:$B$506,MATCH(ROW()-6,'Ejemplo movimientos'!$P$7:$P$506,0)),"")</f>
        <v/>
      </c>
      <c r="C115" s="17">
        <f>IFERROR(INDEX('Ejemplo movimientos'!$C$7:$C$506,MATCH(ROW()-6,'Ejemplo movimientos'!$P$7:$P$506,0)),"")</f>
        <v/>
      </c>
      <c r="D115" s="14">
        <f>IFERROR(INDEX('Ejemplo movimientos'!$D$7:$D$506,MATCH(ROW()-6,'Ejemplo movimientos'!$P$7:$P$506,0))&amp;"","")</f>
        <v/>
      </c>
      <c r="E115" s="14">
        <f>IFERROR(INDEX('Ejemplo movimientos'!$E$7:$E$506,MATCH(ROW()-6,'Ejemplo movimientos'!$P$7:$P$506,0))&amp;"","")</f>
        <v/>
      </c>
      <c r="F115" s="14">
        <f>IFERROR(INDEX('Ejemplo movimientos'!$F$7:$F$506,MATCH(ROW()-6,'Ejemplo movimientos'!$P$7:$P$506,0))&amp;"","")</f>
        <v/>
      </c>
      <c r="G115" s="14">
        <f>IFERROR(INDEX('Ejemplo movimientos'!$G$7:$G$506,MATCH(ROW()-6,'Ejemplo movimientos'!$P$7:$P$506,0))&amp;"","")</f>
        <v/>
      </c>
      <c r="H115" s="14">
        <f>IFERROR(INDEX('Ejemplo movimientos'!$H$7:$H$506,MATCH(ROW()-6,'Ejemplo movimientos'!$P$7:$P$506,0))&amp;"","")</f>
        <v/>
      </c>
      <c r="I115" s="14">
        <f>IFERROR(INDEX('Ejemplo movimientos'!$I$7:$I$506,MATCH(ROW()-6,'Ejemplo movimientos'!$P$7:$P$506,0))&amp;"","")</f>
        <v/>
      </c>
      <c r="J115" s="14">
        <f>IFERROR(INDEX('Ejemplo movimientos'!$J$7:$J$506,MATCH(ROW()-6,'Ejemplo movimientos'!$P$7:$P$506,0))&amp;"","")</f>
        <v/>
      </c>
      <c r="K115" s="14">
        <f>IFERROR(INDEX('Ejemplo movimientos'!$K$7:$K$506,MATCH(ROW()-6,'Ejemplo movimientos'!$P$7:$P$506,0))&amp;"","")</f>
        <v/>
      </c>
      <c r="L115" s="14">
        <f>IFERROR(INDEX('Ejemplo movimientos'!$L$7:$L$506,MATCH(ROW()-6,'Ejemplo movimientos'!$P$7:$P$506,0))&amp;"","")</f>
        <v/>
      </c>
      <c r="M115" s="14">
        <f>IFERROR(INDEX('Ejemplo movimientos'!$M$7:$M$506,MATCH(ROW()-6,'Ejemplo movimientos'!$P$7:$P$506,0))&amp;"","")</f>
        <v/>
      </c>
      <c r="N115" s="14">
        <f>IFERROR(INDEX('Ejemplo movimientos'!$O$7:$O$506,MATCH(ROW()-6,'Ejemplo movimientos'!$P$7:$P$506,0))&amp;"","")</f>
        <v/>
      </c>
      <c r="O115" s="11" t="n"/>
      <c r="P115" s="11" t="n"/>
    </row>
    <row r="116" ht="18" customHeight="1">
      <c r="A116" s="14">
        <f>IF(ISNA(MATCH(ROW()-6,'Ejemplo movimientos'!$P$7:$P$506,0)),"",ROW()-6)</f>
        <v/>
      </c>
      <c r="B116" s="16">
        <f>IFERROR(INDEX('Ejemplo movimientos'!$B$7:$B$506,MATCH(ROW()-6,'Ejemplo movimientos'!$P$7:$P$506,0)),"")</f>
        <v/>
      </c>
      <c r="C116" s="17">
        <f>IFERROR(INDEX('Ejemplo movimientos'!$C$7:$C$506,MATCH(ROW()-6,'Ejemplo movimientos'!$P$7:$P$506,0)),"")</f>
        <v/>
      </c>
      <c r="D116" s="14">
        <f>IFERROR(INDEX('Ejemplo movimientos'!$D$7:$D$506,MATCH(ROW()-6,'Ejemplo movimientos'!$P$7:$P$506,0))&amp;"","")</f>
        <v/>
      </c>
      <c r="E116" s="14">
        <f>IFERROR(INDEX('Ejemplo movimientos'!$E$7:$E$506,MATCH(ROW()-6,'Ejemplo movimientos'!$P$7:$P$506,0))&amp;"","")</f>
        <v/>
      </c>
      <c r="F116" s="14">
        <f>IFERROR(INDEX('Ejemplo movimientos'!$F$7:$F$506,MATCH(ROW()-6,'Ejemplo movimientos'!$P$7:$P$506,0))&amp;"","")</f>
        <v/>
      </c>
      <c r="G116" s="14">
        <f>IFERROR(INDEX('Ejemplo movimientos'!$G$7:$G$506,MATCH(ROW()-6,'Ejemplo movimientos'!$P$7:$P$506,0))&amp;"","")</f>
        <v/>
      </c>
      <c r="H116" s="14">
        <f>IFERROR(INDEX('Ejemplo movimientos'!$H$7:$H$506,MATCH(ROW()-6,'Ejemplo movimientos'!$P$7:$P$506,0))&amp;"","")</f>
        <v/>
      </c>
      <c r="I116" s="14">
        <f>IFERROR(INDEX('Ejemplo movimientos'!$I$7:$I$506,MATCH(ROW()-6,'Ejemplo movimientos'!$P$7:$P$506,0))&amp;"","")</f>
        <v/>
      </c>
      <c r="J116" s="14">
        <f>IFERROR(INDEX('Ejemplo movimientos'!$J$7:$J$506,MATCH(ROW()-6,'Ejemplo movimientos'!$P$7:$P$506,0))&amp;"","")</f>
        <v/>
      </c>
      <c r="K116" s="14">
        <f>IFERROR(INDEX('Ejemplo movimientos'!$K$7:$K$506,MATCH(ROW()-6,'Ejemplo movimientos'!$P$7:$P$506,0))&amp;"","")</f>
        <v/>
      </c>
      <c r="L116" s="14">
        <f>IFERROR(INDEX('Ejemplo movimientos'!$L$7:$L$506,MATCH(ROW()-6,'Ejemplo movimientos'!$P$7:$P$506,0))&amp;"","")</f>
        <v/>
      </c>
      <c r="M116" s="14">
        <f>IFERROR(INDEX('Ejemplo movimientos'!$M$7:$M$506,MATCH(ROW()-6,'Ejemplo movimientos'!$P$7:$P$506,0))&amp;"","")</f>
        <v/>
      </c>
      <c r="N116" s="14">
        <f>IFERROR(INDEX('Ejemplo movimientos'!$O$7:$O$506,MATCH(ROW()-6,'Ejemplo movimientos'!$P$7:$P$506,0))&amp;"","")</f>
        <v/>
      </c>
      <c r="O116" s="11" t="n"/>
      <c r="P116" s="11" t="n"/>
    </row>
    <row r="117" ht="18" customHeight="1">
      <c r="A117" s="14">
        <f>IF(ISNA(MATCH(ROW()-6,'Ejemplo movimientos'!$P$7:$P$506,0)),"",ROW()-6)</f>
        <v/>
      </c>
      <c r="B117" s="16">
        <f>IFERROR(INDEX('Ejemplo movimientos'!$B$7:$B$506,MATCH(ROW()-6,'Ejemplo movimientos'!$P$7:$P$506,0)),"")</f>
        <v/>
      </c>
      <c r="C117" s="17">
        <f>IFERROR(INDEX('Ejemplo movimientos'!$C$7:$C$506,MATCH(ROW()-6,'Ejemplo movimientos'!$P$7:$P$506,0)),"")</f>
        <v/>
      </c>
      <c r="D117" s="14">
        <f>IFERROR(INDEX('Ejemplo movimientos'!$D$7:$D$506,MATCH(ROW()-6,'Ejemplo movimientos'!$P$7:$P$506,0))&amp;"","")</f>
        <v/>
      </c>
      <c r="E117" s="14">
        <f>IFERROR(INDEX('Ejemplo movimientos'!$E$7:$E$506,MATCH(ROW()-6,'Ejemplo movimientos'!$P$7:$P$506,0))&amp;"","")</f>
        <v/>
      </c>
      <c r="F117" s="14">
        <f>IFERROR(INDEX('Ejemplo movimientos'!$F$7:$F$506,MATCH(ROW()-6,'Ejemplo movimientos'!$P$7:$P$506,0))&amp;"","")</f>
        <v/>
      </c>
      <c r="G117" s="14">
        <f>IFERROR(INDEX('Ejemplo movimientos'!$G$7:$G$506,MATCH(ROW()-6,'Ejemplo movimientos'!$P$7:$P$506,0))&amp;"","")</f>
        <v/>
      </c>
      <c r="H117" s="14">
        <f>IFERROR(INDEX('Ejemplo movimientos'!$H$7:$H$506,MATCH(ROW()-6,'Ejemplo movimientos'!$P$7:$P$506,0))&amp;"","")</f>
        <v/>
      </c>
      <c r="I117" s="14">
        <f>IFERROR(INDEX('Ejemplo movimientos'!$I$7:$I$506,MATCH(ROW()-6,'Ejemplo movimientos'!$P$7:$P$506,0))&amp;"","")</f>
        <v/>
      </c>
      <c r="J117" s="14">
        <f>IFERROR(INDEX('Ejemplo movimientos'!$J$7:$J$506,MATCH(ROW()-6,'Ejemplo movimientos'!$P$7:$P$506,0))&amp;"","")</f>
        <v/>
      </c>
      <c r="K117" s="14">
        <f>IFERROR(INDEX('Ejemplo movimientos'!$K$7:$K$506,MATCH(ROW()-6,'Ejemplo movimientos'!$P$7:$P$506,0))&amp;"","")</f>
        <v/>
      </c>
      <c r="L117" s="14">
        <f>IFERROR(INDEX('Ejemplo movimientos'!$L$7:$L$506,MATCH(ROW()-6,'Ejemplo movimientos'!$P$7:$P$506,0))&amp;"","")</f>
        <v/>
      </c>
      <c r="M117" s="14">
        <f>IFERROR(INDEX('Ejemplo movimientos'!$M$7:$M$506,MATCH(ROW()-6,'Ejemplo movimientos'!$P$7:$P$506,0))&amp;"","")</f>
        <v/>
      </c>
      <c r="N117" s="14">
        <f>IFERROR(INDEX('Ejemplo movimientos'!$O$7:$O$506,MATCH(ROW()-6,'Ejemplo movimientos'!$P$7:$P$506,0))&amp;"","")</f>
        <v/>
      </c>
      <c r="O117" s="11" t="n"/>
      <c r="P117" s="11" t="n"/>
    </row>
    <row r="118" ht="18" customHeight="1">
      <c r="A118" s="14">
        <f>IF(ISNA(MATCH(ROW()-6,'Ejemplo movimientos'!$P$7:$P$506,0)),"",ROW()-6)</f>
        <v/>
      </c>
      <c r="B118" s="16">
        <f>IFERROR(INDEX('Ejemplo movimientos'!$B$7:$B$506,MATCH(ROW()-6,'Ejemplo movimientos'!$P$7:$P$506,0)),"")</f>
        <v/>
      </c>
      <c r="C118" s="17">
        <f>IFERROR(INDEX('Ejemplo movimientos'!$C$7:$C$506,MATCH(ROW()-6,'Ejemplo movimientos'!$P$7:$P$506,0)),"")</f>
        <v/>
      </c>
      <c r="D118" s="14">
        <f>IFERROR(INDEX('Ejemplo movimientos'!$D$7:$D$506,MATCH(ROW()-6,'Ejemplo movimientos'!$P$7:$P$506,0))&amp;"","")</f>
        <v/>
      </c>
      <c r="E118" s="14">
        <f>IFERROR(INDEX('Ejemplo movimientos'!$E$7:$E$506,MATCH(ROW()-6,'Ejemplo movimientos'!$P$7:$P$506,0))&amp;"","")</f>
        <v/>
      </c>
      <c r="F118" s="14">
        <f>IFERROR(INDEX('Ejemplo movimientos'!$F$7:$F$506,MATCH(ROW()-6,'Ejemplo movimientos'!$P$7:$P$506,0))&amp;"","")</f>
        <v/>
      </c>
      <c r="G118" s="14">
        <f>IFERROR(INDEX('Ejemplo movimientos'!$G$7:$G$506,MATCH(ROW()-6,'Ejemplo movimientos'!$P$7:$P$506,0))&amp;"","")</f>
        <v/>
      </c>
      <c r="H118" s="14">
        <f>IFERROR(INDEX('Ejemplo movimientos'!$H$7:$H$506,MATCH(ROW()-6,'Ejemplo movimientos'!$P$7:$P$506,0))&amp;"","")</f>
        <v/>
      </c>
      <c r="I118" s="14">
        <f>IFERROR(INDEX('Ejemplo movimientos'!$I$7:$I$506,MATCH(ROW()-6,'Ejemplo movimientos'!$P$7:$P$506,0))&amp;"","")</f>
        <v/>
      </c>
      <c r="J118" s="14">
        <f>IFERROR(INDEX('Ejemplo movimientos'!$J$7:$J$506,MATCH(ROW()-6,'Ejemplo movimientos'!$P$7:$P$506,0))&amp;"","")</f>
        <v/>
      </c>
      <c r="K118" s="14">
        <f>IFERROR(INDEX('Ejemplo movimientos'!$K$7:$K$506,MATCH(ROW()-6,'Ejemplo movimientos'!$P$7:$P$506,0))&amp;"","")</f>
        <v/>
      </c>
      <c r="L118" s="14">
        <f>IFERROR(INDEX('Ejemplo movimientos'!$L$7:$L$506,MATCH(ROW()-6,'Ejemplo movimientos'!$P$7:$P$506,0))&amp;"","")</f>
        <v/>
      </c>
      <c r="M118" s="14">
        <f>IFERROR(INDEX('Ejemplo movimientos'!$M$7:$M$506,MATCH(ROW()-6,'Ejemplo movimientos'!$P$7:$P$506,0))&amp;"","")</f>
        <v/>
      </c>
      <c r="N118" s="14">
        <f>IFERROR(INDEX('Ejemplo movimientos'!$O$7:$O$506,MATCH(ROW()-6,'Ejemplo movimientos'!$P$7:$P$506,0))&amp;"","")</f>
        <v/>
      </c>
      <c r="O118" s="11" t="n"/>
      <c r="P118" s="11" t="n"/>
    </row>
    <row r="119" ht="18" customHeight="1">
      <c r="A119" s="14">
        <f>IF(ISNA(MATCH(ROW()-6,'Ejemplo movimientos'!$P$7:$P$506,0)),"",ROW()-6)</f>
        <v/>
      </c>
      <c r="B119" s="16">
        <f>IFERROR(INDEX('Ejemplo movimientos'!$B$7:$B$506,MATCH(ROW()-6,'Ejemplo movimientos'!$P$7:$P$506,0)),"")</f>
        <v/>
      </c>
      <c r="C119" s="17">
        <f>IFERROR(INDEX('Ejemplo movimientos'!$C$7:$C$506,MATCH(ROW()-6,'Ejemplo movimientos'!$P$7:$P$506,0)),"")</f>
        <v/>
      </c>
      <c r="D119" s="14">
        <f>IFERROR(INDEX('Ejemplo movimientos'!$D$7:$D$506,MATCH(ROW()-6,'Ejemplo movimientos'!$P$7:$P$506,0))&amp;"","")</f>
        <v/>
      </c>
      <c r="E119" s="14">
        <f>IFERROR(INDEX('Ejemplo movimientos'!$E$7:$E$506,MATCH(ROW()-6,'Ejemplo movimientos'!$P$7:$P$506,0))&amp;"","")</f>
        <v/>
      </c>
      <c r="F119" s="14">
        <f>IFERROR(INDEX('Ejemplo movimientos'!$F$7:$F$506,MATCH(ROW()-6,'Ejemplo movimientos'!$P$7:$P$506,0))&amp;"","")</f>
        <v/>
      </c>
      <c r="G119" s="14">
        <f>IFERROR(INDEX('Ejemplo movimientos'!$G$7:$G$506,MATCH(ROW()-6,'Ejemplo movimientos'!$P$7:$P$506,0))&amp;"","")</f>
        <v/>
      </c>
      <c r="H119" s="14">
        <f>IFERROR(INDEX('Ejemplo movimientos'!$H$7:$H$506,MATCH(ROW()-6,'Ejemplo movimientos'!$P$7:$P$506,0))&amp;"","")</f>
        <v/>
      </c>
      <c r="I119" s="14">
        <f>IFERROR(INDEX('Ejemplo movimientos'!$I$7:$I$506,MATCH(ROW()-6,'Ejemplo movimientos'!$P$7:$P$506,0))&amp;"","")</f>
        <v/>
      </c>
      <c r="J119" s="14">
        <f>IFERROR(INDEX('Ejemplo movimientos'!$J$7:$J$506,MATCH(ROW()-6,'Ejemplo movimientos'!$P$7:$P$506,0))&amp;"","")</f>
        <v/>
      </c>
      <c r="K119" s="14">
        <f>IFERROR(INDEX('Ejemplo movimientos'!$K$7:$K$506,MATCH(ROW()-6,'Ejemplo movimientos'!$P$7:$P$506,0))&amp;"","")</f>
        <v/>
      </c>
      <c r="L119" s="14">
        <f>IFERROR(INDEX('Ejemplo movimientos'!$L$7:$L$506,MATCH(ROW()-6,'Ejemplo movimientos'!$P$7:$P$506,0))&amp;"","")</f>
        <v/>
      </c>
      <c r="M119" s="14">
        <f>IFERROR(INDEX('Ejemplo movimientos'!$M$7:$M$506,MATCH(ROW()-6,'Ejemplo movimientos'!$P$7:$P$506,0))&amp;"","")</f>
        <v/>
      </c>
      <c r="N119" s="14">
        <f>IFERROR(INDEX('Ejemplo movimientos'!$O$7:$O$506,MATCH(ROW()-6,'Ejemplo movimientos'!$P$7:$P$506,0))&amp;"","")</f>
        <v/>
      </c>
      <c r="O119" s="11" t="n"/>
      <c r="P119" s="11" t="n"/>
    </row>
    <row r="120" ht="18" customHeight="1">
      <c r="A120" s="14">
        <f>IF(ISNA(MATCH(ROW()-6,'Ejemplo movimientos'!$P$7:$P$506,0)),"",ROW()-6)</f>
        <v/>
      </c>
      <c r="B120" s="16">
        <f>IFERROR(INDEX('Ejemplo movimientos'!$B$7:$B$506,MATCH(ROW()-6,'Ejemplo movimientos'!$P$7:$P$506,0)),"")</f>
        <v/>
      </c>
      <c r="C120" s="17">
        <f>IFERROR(INDEX('Ejemplo movimientos'!$C$7:$C$506,MATCH(ROW()-6,'Ejemplo movimientos'!$P$7:$P$506,0)),"")</f>
        <v/>
      </c>
      <c r="D120" s="14">
        <f>IFERROR(INDEX('Ejemplo movimientos'!$D$7:$D$506,MATCH(ROW()-6,'Ejemplo movimientos'!$P$7:$P$506,0))&amp;"","")</f>
        <v/>
      </c>
      <c r="E120" s="14">
        <f>IFERROR(INDEX('Ejemplo movimientos'!$E$7:$E$506,MATCH(ROW()-6,'Ejemplo movimientos'!$P$7:$P$506,0))&amp;"","")</f>
        <v/>
      </c>
      <c r="F120" s="14">
        <f>IFERROR(INDEX('Ejemplo movimientos'!$F$7:$F$506,MATCH(ROW()-6,'Ejemplo movimientos'!$P$7:$P$506,0))&amp;"","")</f>
        <v/>
      </c>
      <c r="G120" s="14">
        <f>IFERROR(INDEX('Ejemplo movimientos'!$G$7:$G$506,MATCH(ROW()-6,'Ejemplo movimientos'!$P$7:$P$506,0))&amp;"","")</f>
        <v/>
      </c>
      <c r="H120" s="14">
        <f>IFERROR(INDEX('Ejemplo movimientos'!$H$7:$H$506,MATCH(ROW()-6,'Ejemplo movimientos'!$P$7:$P$506,0))&amp;"","")</f>
        <v/>
      </c>
      <c r="I120" s="14">
        <f>IFERROR(INDEX('Ejemplo movimientos'!$I$7:$I$506,MATCH(ROW()-6,'Ejemplo movimientos'!$P$7:$P$506,0))&amp;"","")</f>
        <v/>
      </c>
      <c r="J120" s="14">
        <f>IFERROR(INDEX('Ejemplo movimientos'!$J$7:$J$506,MATCH(ROW()-6,'Ejemplo movimientos'!$P$7:$P$506,0))&amp;"","")</f>
        <v/>
      </c>
      <c r="K120" s="14">
        <f>IFERROR(INDEX('Ejemplo movimientos'!$K$7:$K$506,MATCH(ROW()-6,'Ejemplo movimientos'!$P$7:$P$506,0))&amp;"","")</f>
        <v/>
      </c>
      <c r="L120" s="14">
        <f>IFERROR(INDEX('Ejemplo movimientos'!$L$7:$L$506,MATCH(ROW()-6,'Ejemplo movimientos'!$P$7:$P$506,0))&amp;"","")</f>
        <v/>
      </c>
      <c r="M120" s="14">
        <f>IFERROR(INDEX('Ejemplo movimientos'!$M$7:$M$506,MATCH(ROW()-6,'Ejemplo movimientos'!$P$7:$P$506,0))&amp;"","")</f>
        <v/>
      </c>
      <c r="N120" s="14">
        <f>IFERROR(INDEX('Ejemplo movimientos'!$O$7:$O$506,MATCH(ROW()-6,'Ejemplo movimientos'!$P$7:$P$506,0))&amp;"","")</f>
        <v/>
      </c>
      <c r="O120" s="11" t="n"/>
      <c r="P120" s="11" t="n"/>
    </row>
    <row r="121" ht="18" customHeight="1">
      <c r="A121" s="14">
        <f>IF(ISNA(MATCH(ROW()-6,'Ejemplo movimientos'!$P$7:$P$506,0)),"",ROW()-6)</f>
        <v/>
      </c>
      <c r="B121" s="16">
        <f>IFERROR(INDEX('Ejemplo movimientos'!$B$7:$B$506,MATCH(ROW()-6,'Ejemplo movimientos'!$P$7:$P$506,0)),"")</f>
        <v/>
      </c>
      <c r="C121" s="17">
        <f>IFERROR(INDEX('Ejemplo movimientos'!$C$7:$C$506,MATCH(ROW()-6,'Ejemplo movimientos'!$P$7:$P$506,0)),"")</f>
        <v/>
      </c>
      <c r="D121" s="14">
        <f>IFERROR(INDEX('Ejemplo movimientos'!$D$7:$D$506,MATCH(ROW()-6,'Ejemplo movimientos'!$P$7:$P$506,0))&amp;"","")</f>
        <v/>
      </c>
      <c r="E121" s="14">
        <f>IFERROR(INDEX('Ejemplo movimientos'!$E$7:$E$506,MATCH(ROW()-6,'Ejemplo movimientos'!$P$7:$P$506,0))&amp;"","")</f>
        <v/>
      </c>
      <c r="F121" s="14">
        <f>IFERROR(INDEX('Ejemplo movimientos'!$F$7:$F$506,MATCH(ROW()-6,'Ejemplo movimientos'!$P$7:$P$506,0))&amp;"","")</f>
        <v/>
      </c>
      <c r="G121" s="14">
        <f>IFERROR(INDEX('Ejemplo movimientos'!$G$7:$G$506,MATCH(ROW()-6,'Ejemplo movimientos'!$P$7:$P$506,0))&amp;"","")</f>
        <v/>
      </c>
      <c r="H121" s="14">
        <f>IFERROR(INDEX('Ejemplo movimientos'!$H$7:$H$506,MATCH(ROW()-6,'Ejemplo movimientos'!$P$7:$P$506,0))&amp;"","")</f>
        <v/>
      </c>
      <c r="I121" s="14">
        <f>IFERROR(INDEX('Ejemplo movimientos'!$I$7:$I$506,MATCH(ROW()-6,'Ejemplo movimientos'!$P$7:$P$506,0))&amp;"","")</f>
        <v/>
      </c>
      <c r="J121" s="14">
        <f>IFERROR(INDEX('Ejemplo movimientos'!$J$7:$J$506,MATCH(ROW()-6,'Ejemplo movimientos'!$P$7:$P$506,0))&amp;"","")</f>
        <v/>
      </c>
      <c r="K121" s="14">
        <f>IFERROR(INDEX('Ejemplo movimientos'!$K$7:$K$506,MATCH(ROW()-6,'Ejemplo movimientos'!$P$7:$P$506,0))&amp;"","")</f>
        <v/>
      </c>
      <c r="L121" s="14">
        <f>IFERROR(INDEX('Ejemplo movimientos'!$L$7:$L$506,MATCH(ROW()-6,'Ejemplo movimientos'!$P$7:$P$506,0))&amp;"","")</f>
        <v/>
      </c>
      <c r="M121" s="14">
        <f>IFERROR(INDEX('Ejemplo movimientos'!$M$7:$M$506,MATCH(ROW()-6,'Ejemplo movimientos'!$P$7:$P$506,0))&amp;"","")</f>
        <v/>
      </c>
      <c r="N121" s="14">
        <f>IFERROR(INDEX('Ejemplo movimientos'!$O$7:$O$506,MATCH(ROW()-6,'Ejemplo movimientos'!$P$7:$P$506,0))&amp;"","")</f>
        <v/>
      </c>
      <c r="O121" s="11" t="n"/>
      <c r="P121" s="11" t="n"/>
    </row>
    <row r="122" ht="18" customHeight="1">
      <c r="A122" s="14">
        <f>IF(ISNA(MATCH(ROW()-6,'Ejemplo movimientos'!$P$7:$P$506,0)),"",ROW()-6)</f>
        <v/>
      </c>
      <c r="B122" s="16">
        <f>IFERROR(INDEX('Ejemplo movimientos'!$B$7:$B$506,MATCH(ROW()-6,'Ejemplo movimientos'!$P$7:$P$506,0)),"")</f>
        <v/>
      </c>
      <c r="C122" s="17">
        <f>IFERROR(INDEX('Ejemplo movimientos'!$C$7:$C$506,MATCH(ROW()-6,'Ejemplo movimientos'!$P$7:$P$506,0)),"")</f>
        <v/>
      </c>
      <c r="D122" s="14">
        <f>IFERROR(INDEX('Ejemplo movimientos'!$D$7:$D$506,MATCH(ROW()-6,'Ejemplo movimientos'!$P$7:$P$506,0))&amp;"","")</f>
        <v/>
      </c>
      <c r="E122" s="14">
        <f>IFERROR(INDEX('Ejemplo movimientos'!$E$7:$E$506,MATCH(ROW()-6,'Ejemplo movimientos'!$P$7:$P$506,0))&amp;"","")</f>
        <v/>
      </c>
      <c r="F122" s="14">
        <f>IFERROR(INDEX('Ejemplo movimientos'!$F$7:$F$506,MATCH(ROW()-6,'Ejemplo movimientos'!$P$7:$P$506,0))&amp;"","")</f>
        <v/>
      </c>
      <c r="G122" s="14">
        <f>IFERROR(INDEX('Ejemplo movimientos'!$G$7:$G$506,MATCH(ROW()-6,'Ejemplo movimientos'!$P$7:$P$506,0))&amp;"","")</f>
        <v/>
      </c>
      <c r="H122" s="14">
        <f>IFERROR(INDEX('Ejemplo movimientos'!$H$7:$H$506,MATCH(ROW()-6,'Ejemplo movimientos'!$P$7:$P$506,0))&amp;"","")</f>
        <v/>
      </c>
      <c r="I122" s="14">
        <f>IFERROR(INDEX('Ejemplo movimientos'!$I$7:$I$506,MATCH(ROW()-6,'Ejemplo movimientos'!$P$7:$P$506,0))&amp;"","")</f>
        <v/>
      </c>
      <c r="J122" s="14">
        <f>IFERROR(INDEX('Ejemplo movimientos'!$J$7:$J$506,MATCH(ROW()-6,'Ejemplo movimientos'!$P$7:$P$506,0))&amp;"","")</f>
        <v/>
      </c>
      <c r="K122" s="14">
        <f>IFERROR(INDEX('Ejemplo movimientos'!$K$7:$K$506,MATCH(ROW()-6,'Ejemplo movimientos'!$P$7:$P$506,0))&amp;"","")</f>
        <v/>
      </c>
      <c r="L122" s="14">
        <f>IFERROR(INDEX('Ejemplo movimientos'!$L$7:$L$506,MATCH(ROW()-6,'Ejemplo movimientos'!$P$7:$P$506,0))&amp;"","")</f>
        <v/>
      </c>
      <c r="M122" s="14">
        <f>IFERROR(INDEX('Ejemplo movimientos'!$M$7:$M$506,MATCH(ROW()-6,'Ejemplo movimientos'!$P$7:$P$506,0))&amp;"","")</f>
        <v/>
      </c>
      <c r="N122" s="14">
        <f>IFERROR(INDEX('Ejemplo movimientos'!$O$7:$O$506,MATCH(ROW()-6,'Ejemplo movimientos'!$P$7:$P$506,0))&amp;"","")</f>
        <v/>
      </c>
      <c r="O122" s="11" t="n"/>
      <c r="P122" s="11" t="n"/>
    </row>
    <row r="123" ht="18" customHeight="1">
      <c r="A123" s="14">
        <f>IF(ISNA(MATCH(ROW()-6,'Ejemplo movimientos'!$P$7:$P$506,0)),"",ROW()-6)</f>
        <v/>
      </c>
      <c r="B123" s="16">
        <f>IFERROR(INDEX('Ejemplo movimientos'!$B$7:$B$506,MATCH(ROW()-6,'Ejemplo movimientos'!$P$7:$P$506,0)),"")</f>
        <v/>
      </c>
      <c r="C123" s="17">
        <f>IFERROR(INDEX('Ejemplo movimientos'!$C$7:$C$506,MATCH(ROW()-6,'Ejemplo movimientos'!$P$7:$P$506,0)),"")</f>
        <v/>
      </c>
      <c r="D123" s="14">
        <f>IFERROR(INDEX('Ejemplo movimientos'!$D$7:$D$506,MATCH(ROW()-6,'Ejemplo movimientos'!$P$7:$P$506,0))&amp;"","")</f>
        <v/>
      </c>
      <c r="E123" s="14">
        <f>IFERROR(INDEX('Ejemplo movimientos'!$E$7:$E$506,MATCH(ROW()-6,'Ejemplo movimientos'!$P$7:$P$506,0))&amp;"","")</f>
        <v/>
      </c>
      <c r="F123" s="14">
        <f>IFERROR(INDEX('Ejemplo movimientos'!$F$7:$F$506,MATCH(ROW()-6,'Ejemplo movimientos'!$P$7:$P$506,0))&amp;"","")</f>
        <v/>
      </c>
      <c r="G123" s="14">
        <f>IFERROR(INDEX('Ejemplo movimientos'!$G$7:$G$506,MATCH(ROW()-6,'Ejemplo movimientos'!$P$7:$P$506,0))&amp;"","")</f>
        <v/>
      </c>
      <c r="H123" s="14">
        <f>IFERROR(INDEX('Ejemplo movimientos'!$H$7:$H$506,MATCH(ROW()-6,'Ejemplo movimientos'!$P$7:$P$506,0))&amp;"","")</f>
        <v/>
      </c>
      <c r="I123" s="14">
        <f>IFERROR(INDEX('Ejemplo movimientos'!$I$7:$I$506,MATCH(ROW()-6,'Ejemplo movimientos'!$P$7:$P$506,0))&amp;"","")</f>
        <v/>
      </c>
      <c r="J123" s="14">
        <f>IFERROR(INDEX('Ejemplo movimientos'!$J$7:$J$506,MATCH(ROW()-6,'Ejemplo movimientos'!$P$7:$P$506,0))&amp;"","")</f>
        <v/>
      </c>
      <c r="K123" s="14">
        <f>IFERROR(INDEX('Ejemplo movimientos'!$K$7:$K$506,MATCH(ROW()-6,'Ejemplo movimientos'!$P$7:$P$506,0))&amp;"","")</f>
        <v/>
      </c>
      <c r="L123" s="14">
        <f>IFERROR(INDEX('Ejemplo movimientos'!$L$7:$L$506,MATCH(ROW()-6,'Ejemplo movimientos'!$P$7:$P$506,0))&amp;"","")</f>
        <v/>
      </c>
      <c r="M123" s="14">
        <f>IFERROR(INDEX('Ejemplo movimientos'!$M$7:$M$506,MATCH(ROW()-6,'Ejemplo movimientos'!$P$7:$P$506,0))&amp;"","")</f>
        <v/>
      </c>
      <c r="N123" s="14">
        <f>IFERROR(INDEX('Ejemplo movimientos'!$O$7:$O$506,MATCH(ROW()-6,'Ejemplo movimientos'!$P$7:$P$506,0))&amp;"","")</f>
        <v/>
      </c>
      <c r="O123" s="11" t="n"/>
      <c r="P123" s="11" t="n"/>
    </row>
    <row r="124" ht="18" customHeight="1">
      <c r="A124" s="14">
        <f>IF(ISNA(MATCH(ROW()-6,'Ejemplo movimientos'!$P$7:$P$506,0)),"",ROW()-6)</f>
        <v/>
      </c>
      <c r="B124" s="16">
        <f>IFERROR(INDEX('Ejemplo movimientos'!$B$7:$B$506,MATCH(ROW()-6,'Ejemplo movimientos'!$P$7:$P$506,0)),"")</f>
        <v/>
      </c>
      <c r="C124" s="17">
        <f>IFERROR(INDEX('Ejemplo movimientos'!$C$7:$C$506,MATCH(ROW()-6,'Ejemplo movimientos'!$P$7:$P$506,0)),"")</f>
        <v/>
      </c>
      <c r="D124" s="14">
        <f>IFERROR(INDEX('Ejemplo movimientos'!$D$7:$D$506,MATCH(ROW()-6,'Ejemplo movimientos'!$P$7:$P$506,0))&amp;"","")</f>
        <v/>
      </c>
      <c r="E124" s="14">
        <f>IFERROR(INDEX('Ejemplo movimientos'!$E$7:$E$506,MATCH(ROW()-6,'Ejemplo movimientos'!$P$7:$P$506,0))&amp;"","")</f>
        <v/>
      </c>
      <c r="F124" s="14">
        <f>IFERROR(INDEX('Ejemplo movimientos'!$F$7:$F$506,MATCH(ROW()-6,'Ejemplo movimientos'!$P$7:$P$506,0))&amp;"","")</f>
        <v/>
      </c>
      <c r="G124" s="14">
        <f>IFERROR(INDEX('Ejemplo movimientos'!$G$7:$G$506,MATCH(ROW()-6,'Ejemplo movimientos'!$P$7:$P$506,0))&amp;"","")</f>
        <v/>
      </c>
      <c r="H124" s="14">
        <f>IFERROR(INDEX('Ejemplo movimientos'!$H$7:$H$506,MATCH(ROW()-6,'Ejemplo movimientos'!$P$7:$P$506,0))&amp;"","")</f>
        <v/>
      </c>
      <c r="I124" s="14">
        <f>IFERROR(INDEX('Ejemplo movimientos'!$I$7:$I$506,MATCH(ROW()-6,'Ejemplo movimientos'!$P$7:$P$506,0))&amp;"","")</f>
        <v/>
      </c>
      <c r="J124" s="14">
        <f>IFERROR(INDEX('Ejemplo movimientos'!$J$7:$J$506,MATCH(ROW()-6,'Ejemplo movimientos'!$P$7:$P$506,0))&amp;"","")</f>
        <v/>
      </c>
      <c r="K124" s="14">
        <f>IFERROR(INDEX('Ejemplo movimientos'!$K$7:$K$506,MATCH(ROW()-6,'Ejemplo movimientos'!$P$7:$P$506,0))&amp;"","")</f>
        <v/>
      </c>
      <c r="L124" s="14">
        <f>IFERROR(INDEX('Ejemplo movimientos'!$L$7:$L$506,MATCH(ROW()-6,'Ejemplo movimientos'!$P$7:$P$506,0))&amp;"","")</f>
        <v/>
      </c>
      <c r="M124" s="14">
        <f>IFERROR(INDEX('Ejemplo movimientos'!$M$7:$M$506,MATCH(ROW()-6,'Ejemplo movimientos'!$P$7:$P$506,0))&amp;"","")</f>
        <v/>
      </c>
      <c r="N124" s="14">
        <f>IFERROR(INDEX('Ejemplo movimientos'!$O$7:$O$506,MATCH(ROW()-6,'Ejemplo movimientos'!$P$7:$P$506,0))&amp;"","")</f>
        <v/>
      </c>
      <c r="O124" s="11" t="n"/>
      <c r="P124" s="11" t="n"/>
    </row>
    <row r="125" ht="18" customHeight="1">
      <c r="A125" s="14">
        <f>IF(ISNA(MATCH(ROW()-6,'Ejemplo movimientos'!$P$7:$P$506,0)),"",ROW()-6)</f>
        <v/>
      </c>
      <c r="B125" s="16">
        <f>IFERROR(INDEX('Ejemplo movimientos'!$B$7:$B$506,MATCH(ROW()-6,'Ejemplo movimientos'!$P$7:$P$506,0)),"")</f>
        <v/>
      </c>
      <c r="C125" s="17">
        <f>IFERROR(INDEX('Ejemplo movimientos'!$C$7:$C$506,MATCH(ROW()-6,'Ejemplo movimientos'!$P$7:$P$506,0)),"")</f>
        <v/>
      </c>
      <c r="D125" s="14">
        <f>IFERROR(INDEX('Ejemplo movimientos'!$D$7:$D$506,MATCH(ROW()-6,'Ejemplo movimientos'!$P$7:$P$506,0))&amp;"","")</f>
        <v/>
      </c>
      <c r="E125" s="14">
        <f>IFERROR(INDEX('Ejemplo movimientos'!$E$7:$E$506,MATCH(ROW()-6,'Ejemplo movimientos'!$P$7:$P$506,0))&amp;"","")</f>
        <v/>
      </c>
      <c r="F125" s="14">
        <f>IFERROR(INDEX('Ejemplo movimientos'!$F$7:$F$506,MATCH(ROW()-6,'Ejemplo movimientos'!$P$7:$P$506,0))&amp;"","")</f>
        <v/>
      </c>
      <c r="G125" s="14">
        <f>IFERROR(INDEX('Ejemplo movimientos'!$G$7:$G$506,MATCH(ROW()-6,'Ejemplo movimientos'!$P$7:$P$506,0))&amp;"","")</f>
        <v/>
      </c>
      <c r="H125" s="14">
        <f>IFERROR(INDEX('Ejemplo movimientos'!$H$7:$H$506,MATCH(ROW()-6,'Ejemplo movimientos'!$P$7:$P$506,0))&amp;"","")</f>
        <v/>
      </c>
      <c r="I125" s="14">
        <f>IFERROR(INDEX('Ejemplo movimientos'!$I$7:$I$506,MATCH(ROW()-6,'Ejemplo movimientos'!$P$7:$P$506,0))&amp;"","")</f>
        <v/>
      </c>
      <c r="J125" s="14">
        <f>IFERROR(INDEX('Ejemplo movimientos'!$J$7:$J$506,MATCH(ROW()-6,'Ejemplo movimientos'!$P$7:$P$506,0))&amp;"","")</f>
        <v/>
      </c>
      <c r="K125" s="14">
        <f>IFERROR(INDEX('Ejemplo movimientos'!$K$7:$K$506,MATCH(ROW()-6,'Ejemplo movimientos'!$P$7:$P$506,0))&amp;"","")</f>
        <v/>
      </c>
      <c r="L125" s="14">
        <f>IFERROR(INDEX('Ejemplo movimientos'!$L$7:$L$506,MATCH(ROW()-6,'Ejemplo movimientos'!$P$7:$P$506,0))&amp;"","")</f>
        <v/>
      </c>
      <c r="M125" s="14">
        <f>IFERROR(INDEX('Ejemplo movimientos'!$M$7:$M$506,MATCH(ROW()-6,'Ejemplo movimientos'!$P$7:$P$506,0))&amp;"","")</f>
        <v/>
      </c>
      <c r="N125" s="14">
        <f>IFERROR(INDEX('Ejemplo movimientos'!$O$7:$O$506,MATCH(ROW()-6,'Ejemplo movimientos'!$P$7:$P$506,0))&amp;"","")</f>
        <v/>
      </c>
      <c r="O125" s="11" t="n"/>
      <c r="P125" s="11" t="n"/>
    </row>
    <row r="126" ht="18" customHeight="1">
      <c r="A126" s="14">
        <f>IF(ISNA(MATCH(ROW()-6,'Ejemplo movimientos'!$P$7:$P$506,0)),"",ROW()-6)</f>
        <v/>
      </c>
      <c r="B126" s="16">
        <f>IFERROR(INDEX('Ejemplo movimientos'!$B$7:$B$506,MATCH(ROW()-6,'Ejemplo movimientos'!$P$7:$P$506,0)),"")</f>
        <v/>
      </c>
      <c r="C126" s="17">
        <f>IFERROR(INDEX('Ejemplo movimientos'!$C$7:$C$506,MATCH(ROW()-6,'Ejemplo movimientos'!$P$7:$P$506,0)),"")</f>
        <v/>
      </c>
      <c r="D126" s="14">
        <f>IFERROR(INDEX('Ejemplo movimientos'!$D$7:$D$506,MATCH(ROW()-6,'Ejemplo movimientos'!$P$7:$P$506,0))&amp;"","")</f>
        <v/>
      </c>
      <c r="E126" s="14">
        <f>IFERROR(INDEX('Ejemplo movimientos'!$E$7:$E$506,MATCH(ROW()-6,'Ejemplo movimientos'!$P$7:$P$506,0))&amp;"","")</f>
        <v/>
      </c>
      <c r="F126" s="14">
        <f>IFERROR(INDEX('Ejemplo movimientos'!$F$7:$F$506,MATCH(ROW()-6,'Ejemplo movimientos'!$P$7:$P$506,0))&amp;"","")</f>
        <v/>
      </c>
      <c r="G126" s="14">
        <f>IFERROR(INDEX('Ejemplo movimientos'!$G$7:$G$506,MATCH(ROW()-6,'Ejemplo movimientos'!$P$7:$P$506,0))&amp;"","")</f>
        <v/>
      </c>
      <c r="H126" s="14">
        <f>IFERROR(INDEX('Ejemplo movimientos'!$H$7:$H$506,MATCH(ROW()-6,'Ejemplo movimientos'!$P$7:$P$506,0))&amp;"","")</f>
        <v/>
      </c>
      <c r="I126" s="14">
        <f>IFERROR(INDEX('Ejemplo movimientos'!$I$7:$I$506,MATCH(ROW()-6,'Ejemplo movimientos'!$P$7:$P$506,0))&amp;"","")</f>
        <v/>
      </c>
      <c r="J126" s="14">
        <f>IFERROR(INDEX('Ejemplo movimientos'!$J$7:$J$506,MATCH(ROW()-6,'Ejemplo movimientos'!$P$7:$P$506,0))&amp;"","")</f>
        <v/>
      </c>
      <c r="K126" s="14">
        <f>IFERROR(INDEX('Ejemplo movimientos'!$K$7:$K$506,MATCH(ROW()-6,'Ejemplo movimientos'!$P$7:$P$506,0))&amp;"","")</f>
        <v/>
      </c>
      <c r="L126" s="14">
        <f>IFERROR(INDEX('Ejemplo movimientos'!$L$7:$L$506,MATCH(ROW()-6,'Ejemplo movimientos'!$P$7:$P$506,0))&amp;"","")</f>
        <v/>
      </c>
      <c r="M126" s="14">
        <f>IFERROR(INDEX('Ejemplo movimientos'!$M$7:$M$506,MATCH(ROW()-6,'Ejemplo movimientos'!$P$7:$P$506,0))&amp;"","")</f>
        <v/>
      </c>
      <c r="N126" s="14">
        <f>IFERROR(INDEX('Ejemplo movimientos'!$O$7:$O$506,MATCH(ROW()-6,'Ejemplo movimientos'!$P$7:$P$506,0))&amp;"","")</f>
        <v/>
      </c>
      <c r="O126" s="11" t="n"/>
      <c r="P126" s="11" t="n"/>
    </row>
    <row r="127" ht="18" customHeight="1">
      <c r="A127" s="14">
        <f>IF(ISNA(MATCH(ROW()-6,'Ejemplo movimientos'!$P$7:$P$506,0)),"",ROW()-6)</f>
        <v/>
      </c>
      <c r="B127" s="16">
        <f>IFERROR(INDEX('Ejemplo movimientos'!$B$7:$B$506,MATCH(ROW()-6,'Ejemplo movimientos'!$P$7:$P$506,0)),"")</f>
        <v/>
      </c>
      <c r="C127" s="17">
        <f>IFERROR(INDEX('Ejemplo movimientos'!$C$7:$C$506,MATCH(ROW()-6,'Ejemplo movimientos'!$P$7:$P$506,0)),"")</f>
        <v/>
      </c>
      <c r="D127" s="14">
        <f>IFERROR(INDEX('Ejemplo movimientos'!$D$7:$D$506,MATCH(ROW()-6,'Ejemplo movimientos'!$P$7:$P$506,0))&amp;"","")</f>
        <v/>
      </c>
      <c r="E127" s="14">
        <f>IFERROR(INDEX('Ejemplo movimientos'!$E$7:$E$506,MATCH(ROW()-6,'Ejemplo movimientos'!$P$7:$P$506,0))&amp;"","")</f>
        <v/>
      </c>
      <c r="F127" s="14">
        <f>IFERROR(INDEX('Ejemplo movimientos'!$F$7:$F$506,MATCH(ROW()-6,'Ejemplo movimientos'!$P$7:$P$506,0))&amp;"","")</f>
        <v/>
      </c>
      <c r="G127" s="14">
        <f>IFERROR(INDEX('Ejemplo movimientos'!$G$7:$G$506,MATCH(ROW()-6,'Ejemplo movimientos'!$P$7:$P$506,0))&amp;"","")</f>
        <v/>
      </c>
      <c r="H127" s="14">
        <f>IFERROR(INDEX('Ejemplo movimientos'!$H$7:$H$506,MATCH(ROW()-6,'Ejemplo movimientos'!$P$7:$P$506,0))&amp;"","")</f>
        <v/>
      </c>
      <c r="I127" s="14">
        <f>IFERROR(INDEX('Ejemplo movimientos'!$I$7:$I$506,MATCH(ROW()-6,'Ejemplo movimientos'!$P$7:$P$506,0))&amp;"","")</f>
        <v/>
      </c>
      <c r="J127" s="14">
        <f>IFERROR(INDEX('Ejemplo movimientos'!$J$7:$J$506,MATCH(ROW()-6,'Ejemplo movimientos'!$P$7:$P$506,0))&amp;"","")</f>
        <v/>
      </c>
      <c r="K127" s="14">
        <f>IFERROR(INDEX('Ejemplo movimientos'!$K$7:$K$506,MATCH(ROW()-6,'Ejemplo movimientos'!$P$7:$P$506,0))&amp;"","")</f>
        <v/>
      </c>
      <c r="L127" s="14">
        <f>IFERROR(INDEX('Ejemplo movimientos'!$L$7:$L$506,MATCH(ROW()-6,'Ejemplo movimientos'!$P$7:$P$506,0))&amp;"","")</f>
        <v/>
      </c>
      <c r="M127" s="14">
        <f>IFERROR(INDEX('Ejemplo movimientos'!$M$7:$M$506,MATCH(ROW()-6,'Ejemplo movimientos'!$P$7:$P$506,0))&amp;"","")</f>
        <v/>
      </c>
      <c r="N127" s="14">
        <f>IFERROR(INDEX('Ejemplo movimientos'!$O$7:$O$506,MATCH(ROW()-6,'Ejemplo movimientos'!$P$7:$P$506,0))&amp;"","")</f>
        <v/>
      </c>
      <c r="O127" s="11" t="n"/>
      <c r="P127" s="11" t="n"/>
    </row>
    <row r="128" ht="18" customHeight="1">
      <c r="A128" s="14">
        <f>IF(ISNA(MATCH(ROW()-6,'Ejemplo movimientos'!$P$7:$P$506,0)),"",ROW()-6)</f>
        <v/>
      </c>
      <c r="B128" s="16">
        <f>IFERROR(INDEX('Ejemplo movimientos'!$B$7:$B$506,MATCH(ROW()-6,'Ejemplo movimientos'!$P$7:$P$506,0)),"")</f>
        <v/>
      </c>
      <c r="C128" s="17">
        <f>IFERROR(INDEX('Ejemplo movimientos'!$C$7:$C$506,MATCH(ROW()-6,'Ejemplo movimientos'!$P$7:$P$506,0)),"")</f>
        <v/>
      </c>
      <c r="D128" s="14">
        <f>IFERROR(INDEX('Ejemplo movimientos'!$D$7:$D$506,MATCH(ROW()-6,'Ejemplo movimientos'!$P$7:$P$506,0))&amp;"","")</f>
        <v/>
      </c>
      <c r="E128" s="14">
        <f>IFERROR(INDEX('Ejemplo movimientos'!$E$7:$E$506,MATCH(ROW()-6,'Ejemplo movimientos'!$P$7:$P$506,0))&amp;"","")</f>
        <v/>
      </c>
      <c r="F128" s="14">
        <f>IFERROR(INDEX('Ejemplo movimientos'!$F$7:$F$506,MATCH(ROW()-6,'Ejemplo movimientos'!$P$7:$P$506,0))&amp;"","")</f>
        <v/>
      </c>
      <c r="G128" s="14">
        <f>IFERROR(INDEX('Ejemplo movimientos'!$G$7:$G$506,MATCH(ROW()-6,'Ejemplo movimientos'!$P$7:$P$506,0))&amp;"","")</f>
        <v/>
      </c>
      <c r="H128" s="14">
        <f>IFERROR(INDEX('Ejemplo movimientos'!$H$7:$H$506,MATCH(ROW()-6,'Ejemplo movimientos'!$P$7:$P$506,0))&amp;"","")</f>
        <v/>
      </c>
      <c r="I128" s="14">
        <f>IFERROR(INDEX('Ejemplo movimientos'!$I$7:$I$506,MATCH(ROW()-6,'Ejemplo movimientos'!$P$7:$P$506,0))&amp;"","")</f>
        <v/>
      </c>
      <c r="J128" s="14">
        <f>IFERROR(INDEX('Ejemplo movimientos'!$J$7:$J$506,MATCH(ROW()-6,'Ejemplo movimientos'!$P$7:$P$506,0))&amp;"","")</f>
        <v/>
      </c>
      <c r="K128" s="14">
        <f>IFERROR(INDEX('Ejemplo movimientos'!$K$7:$K$506,MATCH(ROW()-6,'Ejemplo movimientos'!$P$7:$P$506,0))&amp;"","")</f>
        <v/>
      </c>
      <c r="L128" s="14">
        <f>IFERROR(INDEX('Ejemplo movimientos'!$L$7:$L$506,MATCH(ROW()-6,'Ejemplo movimientos'!$P$7:$P$506,0))&amp;"","")</f>
        <v/>
      </c>
      <c r="M128" s="14">
        <f>IFERROR(INDEX('Ejemplo movimientos'!$M$7:$M$506,MATCH(ROW()-6,'Ejemplo movimientos'!$P$7:$P$506,0))&amp;"","")</f>
        <v/>
      </c>
      <c r="N128" s="14">
        <f>IFERROR(INDEX('Ejemplo movimientos'!$O$7:$O$506,MATCH(ROW()-6,'Ejemplo movimientos'!$P$7:$P$506,0))&amp;"","")</f>
        <v/>
      </c>
      <c r="O128" s="11" t="n"/>
      <c r="P128" s="11" t="n"/>
    </row>
    <row r="129" ht="18" customHeight="1">
      <c r="A129" s="14">
        <f>IF(ISNA(MATCH(ROW()-6,'Ejemplo movimientos'!$P$7:$P$506,0)),"",ROW()-6)</f>
        <v/>
      </c>
      <c r="B129" s="16">
        <f>IFERROR(INDEX('Ejemplo movimientos'!$B$7:$B$506,MATCH(ROW()-6,'Ejemplo movimientos'!$P$7:$P$506,0)),"")</f>
        <v/>
      </c>
      <c r="C129" s="17">
        <f>IFERROR(INDEX('Ejemplo movimientos'!$C$7:$C$506,MATCH(ROW()-6,'Ejemplo movimientos'!$P$7:$P$506,0)),"")</f>
        <v/>
      </c>
      <c r="D129" s="14">
        <f>IFERROR(INDEX('Ejemplo movimientos'!$D$7:$D$506,MATCH(ROW()-6,'Ejemplo movimientos'!$P$7:$P$506,0))&amp;"","")</f>
        <v/>
      </c>
      <c r="E129" s="14">
        <f>IFERROR(INDEX('Ejemplo movimientos'!$E$7:$E$506,MATCH(ROW()-6,'Ejemplo movimientos'!$P$7:$P$506,0))&amp;"","")</f>
        <v/>
      </c>
      <c r="F129" s="14">
        <f>IFERROR(INDEX('Ejemplo movimientos'!$F$7:$F$506,MATCH(ROW()-6,'Ejemplo movimientos'!$P$7:$P$506,0))&amp;"","")</f>
        <v/>
      </c>
      <c r="G129" s="14">
        <f>IFERROR(INDEX('Ejemplo movimientos'!$G$7:$G$506,MATCH(ROW()-6,'Ejemplo movimientos'!$P$7:$P$506,0))&amp;"","")</f>
        <v/>
      </c>
      <c r="H129" s="14">
        <f>IFERROR(INDEX('Ejemplo movimientos'!$H$7:$H$506,MATCH(ROW()-6,'Ejemplo movimientos'!$P$7:$P$506,0))&amp;"","")</f>
        <v/>
      </c>
      <c r="I129" s="14">
        <f>IFERROR(INDEX('Ejemplo movimientos'!$I$7:$I$506,MATCH(ROW()-6,'Ejemplo movimientos'!$P$7:$P$506,0))&amp;"","")</f>
        <v/>
      </c>
      <c r="J129" s="14">
        <f>IFERROR(INDEX('Ejemplo movimientos'!$J$7:$J$506,MATCH(ROW()-6,'Ejemplo movimientos'!$P$7:$P$506,0))&amp;"","")</f>
        <v/>
      </c>
      <c r="K129" s="14">
        <f>IFERROR(INDEX('Ejemplo movimientos'!$K$7:$K$506,MATCH(ROW()-6,'Ejemplo movimientos'!$P$7:$P$506,0))&amp;"","")</f>
        <v/>
      </c>
      <c r="L129" s="14">
        <f>IFERROR(INDEX('Ejemplo movimientos'!$L$7:$L$506,MATCH(ROW()-6,'Ejemplo movimientos'!$P$7:$P$506,0))&amp;"","")</f>
        <v/>
      </c>
      <c r="M129" s="14">
        <f>IFERROR(INDEX('Ejemplo movimientos'!$M$7:$M$506,MATCH(ROW()-6,'Ejemplo movimientos'!$P$7:$P$506,0))&amp;"","")</f>
        <v/>
      </c>
      <c r="N129" s="14">
        <f>IFERROR(INDEX('Ejemplo movimientos'!$O$7:$O$506,MATCH(ROW()-6,'Ejemplo movimientos'!$P$7:$P$506,0))&amp;"","")</f>
        <v/>
      </c>
      <c r="O129" s="11" t="n"/>
      <c r="P129" s="11" t="n"/>
    </row>
    <row r="130" ht="18" customHeight="1">
      <c r="A130" s="14">
        <f>IF(ISNA(MATCH(ROW()-6,'Ejemplo movimientos'!$P$7:$P$506,0)),"",ROW()-6)</f>
        <v/>
      </c>
      <c r="B130" s="16">
        <f>IFERROR(INDEX('Ejemplo movimientos'!$B$7:$B$506,MATCH(ROW()-6,'Ejemplo movimientos'!$P$7:$P$506,0)),"")</f>
        <v/>
      </c>
      <c r="C130" s="17">
        <f>IFERROR(INDEX('Ejemplo movimientos'!$C$7:$C$506,MATCH(ROW()-6,'Ejemplo movimientos'!$P$7:$P$506,0)),"")</f>
        <v/>
      </c>
      <c r="D130" s="14">
        <f>IFERROR(INDEX('Ejemplo movimientos'!$D$7:$D$506,MATCH(ROW()-6,'Ejemplo movimientos'!$P$7:$P$506,0))&amp;"","")</f>
        <v/>
      </c>
      <c r="E130" s="14">
        <f>IFERROR(INDEX('Ejemplo movimientos'!$E$7:$E$506,MATCH(ROW()-6,'Ejemplo movimientos'!$P$7:$P$506,0))&amp;"","")</f>
        <v/>
      </c>
      <c r="F130" s="14">
        <f>IFERROR(INDEX('Ejemplo movimientos'!$F$7:$F$506,MATCH(ROW()-6,'Ejemplo movimientos'!$P$7:$P$506,0))&amp;"","")</f>
        <v/>
      </c>
      <c r="G130" s="14">
        <f>IFERROR(INDEX('Ejemplo movimientos'!$G$7:$G$506,MATCH(ROW()-6,'Ejemplo movimientos'!$P$7:$P$506,0))&amp;"","")</f>
        <v/>
      </c>
      <c r="H130" s="14">
        <f>IFERROR(INDEX('Ejemplo movimientos'!$H$7:$H$506,MATCH(ROW()-6,'Ejemplo movimientos'!$P$7:$P$506,0))&amp;"","")</f>
        <v/>
      </c>
      <c r="I130" s="14">
        <f>IFERROR(INDEX('Ejemplo movimientos'!$I$7:$I$506,MATCH(ROW()-6,'Ejemplo movimientos'!$P$7:$P$506,0))&amp;"","")</f>
        <v/>
      </c>
      <c r="J130" s="14">
        <f>IFERROR(INDEX('Ejemplo movimientos'!$J$7:$J$506,MATCH(ROW()-6,'Ejemplo movimientos'!$P$7:$P$506,0))&amp;"","")</f>
        <v/>
      </c>
      <c r="K130" s="14">
        <f>IFERROR(INDEX('Ejemplo movimientos'!$K$7:$K$506,MATCH(ROW()-6,'Ejemplo movimientos'!$P$7:$P$506,0))&amp;"","")</f>
        <v/>
      </c>
      <c r="L130" s="14">
        <f>IFERROR(INDEX('Ejemplo movimientos'!$L$7:$L$506,MATCH(ROW()-6,'Ejemplo movimientos'!$P$7:$P$506,0))&amp;"","")</f>
        <v/>
      </c>
      <c r="M130" s="14">
        <f>IFERROR(INDEX('Ejemplo movimientos'!$M$7:$M$506,MATCH(ROW()-6,'Ejemplo movimientos'!$P$7:$P$506,0))&amp;"","")</f>
        <v/>
      </c>
      <c r="N130" s="14">
        <f>IFERROR(INDEX('Ejemplo movimientos'!$O$7:$O$506,MATCH(ROW()-6,'Ejemplo movimientos'!$P$7:$P$506,0))&amp;"","")</f>
        <v/>
      </c>
      <c r="O130" s="11" t="n"/>
      <c r="P130" s="11" t="n"/>
    </row>
    <row r="131" ht="18" customHeight="1">
      <c r="A131" s="14">
        <f>IF(ISNA(MATCH(ROW()-6,'Ejemplo movimientos'!$P$7:$P$506,0)),"",ROW()-6)</f>
        <v/>
      </c>
      <c r="B131" s="16">
        <f>IFERROR(INDEX('Ejemplo movimientos'!$B$7:$B$506,MATCH(ROW()-6,'Ejemplo movimientos'!$P$7:$P$506,0)),"")</f>
        <v/>
      </c>
      <c r="C131" s="17">
        <f>IFERROR(INDEX('Ejemplo movimientos'!$C$7:$C$506,MATCH(ROW()-6,'Ejemplo movimientos'!$P$7:$P$506,0)),"")</f>
        <v/>
      </c>
      <c r="D131" s="14">
        <f>IFERROR(INDEX('Ejemplo movimientos'!$D$7:$D$506,MATCH(ROW()-6,'Ejemplo movimientos'!$P$7:$P$506,0))&amp;"","")</f>
        <v/>
      </c>
      <c r="E131" s="14">
        <f>IFERROR(INDEX('Ejemplo movimientos'!$E$7:$E$506,MATCH(ROW()-6,'Ejemplo movimientos'!$P$7:$P$506,0))&amp;"","")</f>
        <v/>
      </c>
      <c r="F131" s="14">
        <f>IFERROR(INDEX('Ejemplo movimientos'!$F$7:$F$506,MATCH(ROW()-6,'Ejemplo movimientos'!$P$7:$P$506,0))&amp;"","")</f>
        <v/>
      </c>
      <c r="G131" s="14">
        <f>IFERROR(INDEX('Ejemplo movimientos'!$G$7:$G$506,MATCH(ROW()-6,'Ejemplo movimientos'!$P$7:$P$506,0))&amp;"","")</f>
        <v/>
      </c>
      <c r="H131" s="14">
        <f>IFERROR(INDEX('Ejemplo movimientos'!$H$7:$H$506,MATCH(ROW()-6,'Ejemplo movimientos'!$P$7:$P$506,0))&amp;"","")</f>
        <v/>
      </c>
      <c r="I131" s="14">
        <f>IFERROR(INDEX('Ejemplo movimientos'!$I$7:$I$506,MATCH(ROW()-6,'Ejemplo movimientos'!$P$7:$P$506,0))&amp;"","")</f>
        <v/>
      </c>
      <c r="J131" s="14">
        <f>IFERROR(INDEX('Ejemplo movimientos'!$J$7:$J$506,MATCH(ROW()-6,'Ejemplo movimientos'!$P$7:$P$506,0))&amp;"","")</f>
        <v/>
      </c>
      <c r="K131" s="14">
        <f>IFERROR(INDEX('Ejemplo movimientos'!$K$7:$K$506,MATCH(ROW()-6,'Ejemplo movimientos'!$P$7:$P$506,0))&amp;"","")</f>
        <v/>
      </c>
      <c r="L131" s="14">
        <f>IFERROR(INDEX('Ejemplo movimientos'!$L$7:$L$506,MATCH(ROW()-6,'Ejemplo movimientos'!$P$7:$P$506,0))&amp;"","")</f>
        <v/>
      </c>
      <c r="M131" s="14">
        <f>IFERROR(INDEX('Ejemplo movimientos'!$M$7:$M$506,MATCH(ROW()-6,'Ejemplo movimientos'!$P$7:$P$506,0))&amp;"","")</f>
        <v/>
      </c>
      <c r="N131" s="14">
        <f>IFERROR(INDEX('Ejemplo movimientos'!$O$7:$O$506,MATCH(ROW()-6,'Ejemplo movimientos'!$P$7:$P$506,0))&amp;"","")</f>
        <v/>
      </c>
      <c r="O131" s="11" t="n"/>
      <c r="P131" s="11" t="n"/>
    </row>
    <row r="132" ht="18" customHeight="1">
      <c r="A132" s="14">
        <f>IF(ISNA(MATCH(ROW()-6,'Ejemplo movimientos'!$P$7:$P$506,0)),"",ROW()-6)</f>
        <v/>
      </c>
      <c r="B132" s="16">
        <f>IFERROR(INDEX('Ejemplo movimientos'!$B$7:$B$506,MATCH(ROW()-6,'Ejemplo movimientos'!$P$7:$P$506,0)),"")</f>
        <v/>
      </c>
      <c r="C132" s="17">
        <f>IFERROR(INDEX('Ejemplo movimientos'!$C$7:$C$506,MATCH(ROW()-6,'Ejemplo movimientos'!$P$7:$P$506,0)),"")</f>
        <v/>
      </c>
      <c r="D132" s="14">
        <f>IFERROR(INDEX('Ejemplo movimientos'!$D$7:$D$506,MATCH(ROW()-6,'Ejemplo movimientos'!$P$7:$P$506,0))&amp;"","")</f>
        <v/>
      </c>
      <c r="E132" s="14">
        <f>IFERROR(INDEX('Ejemplo movimientos'!$E$7:$E$506,MATCH(ROW()-6,'Ejemplo movimientos'!$P$7:$P$506,0))&amp;"","")</f>
        <v/>
      </c>
      <c r="F132" s="14">
        <f>IFERROR(INDEX('Ejemplo movimientos'!$F$7:$F$506,MATCH(ROW()-6,'Ejemplo movimientos'!$P$7:$P$506,0))&amp;"","")</f>
        <v/>
      </c>
      <c r="G132" s="14">
        <f>IFERROR(INDEX('Ejemplo movimientos'!$G$7:$G$506,MATCH(ROW()-6,'Ejemplo movimientos'!$P$7:$P$506,0))&amp;"","")</f>
        <v/>
      </c>
      <c r="H132" s="14">
        <f>IFERROR(INDEX('Ejemplo movimientos'!$H$7:$H$506,MATCH(ROW()-6,'Ejemplo movimientos'!$P$7:$P$506,0))&amp;"","")</f>
        <v/>
      </c>
      <c r="I132" s="14">
        <f>IFERROR(INDEX('Ejemplo movimientos'!$I$7:$I$506,MATCH(ROW()-6,'Ejemplo movimientos'!$P$7:$P$506,0))&amp;"","")</f>
        <v/>
      </c>
      <c r="J132" s="14">
        <f>IFERROR(INDEX('Ejemplo movimientos'!$J$7:$J$506,MATCH(ROW()-6,'Ejemplo movimientos'!$P$7:$P$506,0))&amp;"","")</f>
        <v/>
      </c>
      <c r="K132" s="14">
        <f>IFERROR(INDEX('Ejemplo movimientos'!$K$7:$K$506,MATCH(ROW()-6,'Ejemplo movimientos'!$P$7:$P$506,0))&amp;"","")</f>
        <v/>
      </c>
      <c r="L132" s="14">
        <f>IFERROR(INDEX('Ejemplo movimientos'!$L$7:$L$506,MATCH(ROW()-6,'Ejemplo movimientos'!$P$7:$P$506,0))&amp;"","")</f>
        <v/>
      </c>
      <c r="M132" s="14">
        <f>IFERROR(INDEX('Ejemplo movimientos'!$M$7:$M$506,MATCH(ROW()-6,'Ejemplo movimientos'!$P$7:$P$506,0))&amp;"","")</f>
        <v/>
      </c>
      <c r="N132" s="14">
        <f>IFERROR(INDEX('Ejemplo movimientos'!$O$7:$O$506,MATCH(ROW()-6,'Ejemplo movimientos'!$P$7:$P$506,0))&amp;"","")</f>
        <v/>
      </c>
      <c r="O132" s="11" t="n"/>
      <c r="P132" s="11" t="n"/>
    </row>
    <row r="133" ht="18" customHeight="1">
      <c r="A133" s="14">
        <f>IF(ISNA(MATCH(ROW()-6,'Ejemplo movimientos'!$P$7:$P$506,0)),"",ROW()-6)</f>
        <v/>
      </c>
      <c r="B133" s="16">
        <f>IFERROR(INDEX('Ejemplo movimientos'!$B$7:$B$506,MATCH(ROW()-6,'Ejemplo movimientos'!$P$7:$P$506,0)),"")</f>
        <v/>
      </c>
      <c r="C133" s="17">
        <f>IFERROR(INDEX('Ejemplo movimientos'!$C$7:$C$506,MATCH(ROW()-6,'Ejemplo movimientos'!$P$7:$P$506,0)),"")</f>
        <v/>
      </c>
      <c r="D133" s="14">
        <f>IFERROR(INDEX('Ejemplo movimientos'!$D$7:$D$506,MATCH(ROW()-6,'Ejemplo movimientos'!$P$7:$P$506,0))&amp;"","")</f>
        <v/>
      </c>
      <c r="E133" s="14">
        <f>IFERROR(INDEX('Ejemplo movimientos'!$E$7:$E$506,MATCH(ROW()-6,'Ejemplo movimientos'!$P$7:$P$506,0))&amp;"","")</f>
        <v/>
      </c>
      <c r="F133" s="14">
        <f>IFERROR(INDEX('Ejemplo movimientos'!$F$7:$F$506,MATCH(ROW()-6,'Ejemplo movimientos'!$P$7:$P$506,0))&amp;"","")</f>
        <v/>
      </c>
      <c r="G133" s="14">
        <f>IFERROR(INDEX('Ejemplo movimientos'!$G$7:$G$506,MATCH(ROW()-6,'Ejemplo movimientos'!$P$7:$P$506,0))&amp;"","")</f>
        <v/>
      </c>
      <c r="H133" s="14">
        <f>IFERROR(INDEX('Ejemplo movimientos'!$H$7:$H$506,MATCH(ROW()-6,'Ejemplo movimientos'!$P$7:$P$506,0))&amp;"","")</f>
        <v/>
      </c>
      <c r="I133" s="14">
        <f>IFERROR(INDEX('Ejemplo movimientos'!$I$7:$I$506,MATCH(ROW()-6,'Ejemplo movimientos'!$P$7:$P$506,0))&amp;"","")</f>
        <v/>
      </c>
      <c r="J133" s="14">
        <f>IFERROR(INDEX('Ejemplo movimientos'!$J$7:$J$506,MATCH(ROW()-6,'Ejemplo movimientos'!$P$7:$P$506,0))&amp;"","")</f>
        <v/>
      </c>
      <c r="K133" s="14">
        <f>IFERROR(INDEX('Ejemplo movimientos'!$K$7:$K$506,MATCH(ROW()-6,'Ejemplo movimientos'!$P$7:$P$506,0))&amp;"","")</f>
        <v/>
      </c>
      <c r="L133" s="14">
        <f>IFERROR(INDEX('Ejemplo movimientos'!$L$7:$L$506,MATCH(ROW()-6,'Ejemplo movimientos'!$P$7:$P$506,0))&amp;"","")</f>
        <v/>
      </c>
      <c r="M133" s="14">
        <f>IFERROR(INDEX('Ejemplo movimientos'!$M$7:$M$506,MATCH(ROW()-6,'Ejemplo movimientos'!$P$7:$P$506,0))&amp;"","")</f>
        <v/>
      </c>
      <c r="N133" s="14">
        <f>IFERROR(INDEX('Ejemplo movimientos'!$O$7:$O$506,MATCH(ROW()-6,'Ejemplo movimientos'!$P$7:$P$506,0))&amp;"","")</f>
        <v/>
      </c>
      <c r="O133" s="11" t="n"/>
      <c r="P133" s="11" t="n"/>
    </row>
    <row r="134" ht="18" customHeight="1">
      <c r="A134" s="14">
        <f>IF(ISNA(MATCH(ROW()-6,'Ejemplo movimientos'!$P$7:$P$506,0)),"",ROW()-6)</f>
        <v/>
      </c>
      <c r="B134" s="16">
        <f>IFERROR(INDEX('Ejemplo movimientos'!$B$7:$B$506,MATCH(ROW()-6,'Ejemplo movimientos'!$P$7:$P$506,0)),"")</f>
        <v/>
      </c>
      <c r="C134" s="17">
        <f>IFERROR(INDEX('Ejemplo movimientos'!$C$7:$C$506,MATCH(ROW()-6,'Ejemplo movimientos'!$P$7:$P$506,0)),"")</f>
        <v/>
      </c>
      <c r="D134" s="14">
        <f>IFERROR(INDEX('Ejemplo movimientos'!$D$7:$D$506,MATCH(ROW()-6,'Ejemplo movimientos'!$P$7:$P$506,0))&amp;"","")</f>
        <v/>
      </c>
      <c r="E134" s="14">
        <f>IFERROR(INDEX('Ejemplo movimientos'!$E$7:$E$506,MATCH(ROW()-6,'Ejemplo movimientos'!$P$7:$P$506,0))&amp;"","")</f>
        <v/>
      </c>
      <c r="F134" s="14">
        <f>IFERROR(INDEX('Ejemplo movimientos'!$F$7:$F$506,MATCH(ROW()-6,'Ejemplo movimientos'!$P$7:$P$506,0))&amp;"","")</f>
        <v/>
      </c>
      <c r="G134" s="14">
        <f>IFERROR(INDEX('Ejemplo movimientos'!$G$7:$G$506,MATCH(ROW()-6,'Ejemplo movimientos'!$P$7:$P$506,0))&amp;"","")</f>
        <v/>
      </c>
      <c r="H134" s="14">
        <f>IFERROR(INDEX('Ejemplo movimientos'!$H$7:$H$506,MATCH(ROW()-6,'Ejemplo movimientos'!$P$7:$P$506,0))&amp;"","")</f>
        <v/>
      </c>
      <c r="I134" s="14">
        <f>IFERROR(INDEX('Ejemplo movimientos'!$I$7:$I$506,MATCH(ROW()-6,'Ejemplo movimientos'!$P$7:$P$506,0))&amp;"","")</f>
        <v/>
      </c>
      <c r="J134" s="14">
        <f>IFERROR(INDEX('Ejemplo movimientos'!$J$7:$J$506,MATCH(ROW()-6,'Ejemplo movimientos'!$P$7:$P$506,0))&amp;"","")</f>
        <v/>
      </c>
      <c r="K134" s="14">
        <f>IFERROR(INDEX('Ejemplo movimientos'!$K$7:$K$506,MATCH(ROW()-6,'Ejemplo movimientos'!$P$7:$P$506,0))&amp;"","")</f>
        <v/>
      </c>
      <c r="L134" s="14">
        <f>IFERROR(INDEX('Ejemplo movimientos'!$L$7:$L$506,MATCH(ROW()-6,'Ejemplo movimientos'!$P$7:$P$506,0))&amp;"","")</f>
        <v/>
      </c>
      <c r="M134" s="14">
        <f>IFERROR(INDEX('Ejemplo movimientos'!$M$7:$M$506,MATCH(ROW()-6,'Ejemplo movimientos'!$P$7:$P$506,0))&amp;"","")</f>
        <v/>
      </c>
      <c r="N134" s="14">
        <f>IFERROR(INDEX('Ejemplo movimientos'!$O$7:$O$506,MATCH(ROW()-6,'Ejemplo movimientos'!$P$7:$P$506,0))&amp;"","")</f>
        <v/>
      </c>
      <c r="O134" s="11" t="n"/>
      <c r="P134" s="11" t="n"/>
    </row>
    <row r="135" ht="18" customHeight="1">
      <c r="A135" s="14">
        <f>IF(ISNA(MATCH(ROW()-6,'Ejemplo movimientos'!$P$7:$P$506,0)),"",ROW()-6)</f>
        <v/>
      </c>
      <c r="B135" s="16">
        <f>IFERROR(INDEX('Ejemplo movimientos'!$B$7:$B$506,MATCH(ROW()-6,'Ejemplo movimientos'!$P$7:$P$506,0)),"")</f>
        <v/>
      </c>
      <c r="C135" s="17">
        <f>IFERROR(INDEX('Ejemplo movimientos'!$C$7:$C$506,MATCH(ROW()-6,'Ejemplo movimientos'!$P$7:$P$506,0)),"")</f>
        <v/>
      </c>
      <c r="D135" s="14">
        <f>IFERROR(INDEX('Ejemplo movimientos'!$D$7:$D$506,MATCH(ROW()-6,'Ejemplo movimientos'!$P$7:$P$506,0))&amp;"","")</f>
        <v/>
      </c>
      <c r="E135" s="14">
        <f>IFERROR(INDEX('Ejemplo movimientos'!$E$7:$E$506,MATCH(ROW()-6,'Ejemplo movimientos'!$P$7:$P$506,0))&amp;"","")</f>
        <v/>
      </c>
      <c r="F135" s="14">
        <f>IFERROR(INDEX('Ejemplo movimientos'!$F$7:$F$506,MATCH(ROW()-6,'Ejemplo movimientos'!$P$7:$P$506,0))&amp;"","")</f>
        <v/>
      </c>
      <c r="G135" s="14">
        <f>IFERROR(INDEX('Ejemplo movimientos'!$G$7:$G$506,MATCH(ROW()-6,'Ejemplo movimientos'!$P$7:$P$506,0))&amp;"","")</f>
        <v/>
      </c>
      <c r="H135" s="14">
        <f>IFERROR(INDEX('Ejemplo movimientos'!$H$7:$H$506,MATCH(ROW()-6,'Ejemplo movimientos'!$P$7:$P$506,0))&amp;"","")</f>
        <v/>
      </c>
      <c r="I135" s="14">
        <f>IFERROR(INDEX('Ejemplo movimientos'!$I$7:$I$506,MATCH(ROW()-6,'Ejemplo movimientos'!$P$7:$P$506,0))&amp;"","")</f>
        <v/>
      </c>
      <c r="J135" s="14">
        <f>IFERROR(INDEX('Ejemplo movimientos'!$J$7:$J$506,MATCH(ROW()-6,'Ejemplo movimientos'!$P$7:$P$506,0))&amp;"","")</f>
        <v/>
      </c>
      <c r="K135" s="14">
        <f>IFERROR(INDEX('Ejemplo movimientos'!$K$7:$K$506,MATCH(ROW()-6,'Ejemplo movimientos'!$P$7:$P$506,0))&amp;"","")</f>
        <v/>
      </c>
      <c r="L135" s="14">
        <f>IFERROR(INDEX('Ejemplo movimientos'!$L$7:$L$506,MATCH(ROW()-6,'Ejemplo movimientos'!$P$7:$P$506,0))&amp;"","")</f>
        <v/>
      </c>
      <c r="M135" s="14">
        <f>IFERROR(INDEX('Ejemplo movimientos'!$M$7:$M$506,MATCH(ROW()-6,'Ejemplo movimientos'!$P$7:$P$506,0))&amp;"","")</f>
        <v/>
      </c>
      <c r="N135" s="14">
        <f>IFERROR(INDEX('Ejemplo movimientos'!$O$7:$O$506,MATCH(ROW()-6,'Ejemplo movimientos'!$P$7:$P$506,0))&amp;"","")</f>
        <v/>
      </c>
      <c r="O135" s="11" t="n"/>
      <c r="P135" s="11" t="n"/>
    </row>
    <row r="136" ht="18" customHeight="1">
      <c r="A136" s="14">
        <f>IF(ISNA(MATCH(ROW()-6,'Ejemplo movimientos'!$P$7:$P$506,0)),"",ROW()-6)</f>
        <v/>
      </c>
      <c r="B136" s="16">
        <f>IFERROR(INDEX('Ejemplo movimientos'!$B$7:$B$506,MATCH(ROW()-6,'Ejemplo movimientos'!$P$7:$P$506,0)),"")</f>
        <v/>
      </c>
      <c r="C136" s="17">
        <f>IFERROR(INDEX('Ejemplo movimientos'!$C$7:$C$506,MATCH(ROW()-6,'Ejemplo movimientos'!$P$7:$P$506,0)),"")</f>
        <v/>
      </c>
      <c r="D136" s="14">
        <f>IFERROR(INDEX('Ejemplo movimientos'!$D$7:$D$506,MATCH(ROW()-6,'Ejemplo movimientos'!$P$7:$P$506,0))&amp;"","")</f>
        <v/>
      </c>
      <c r="E136" s="14">
        <f>IFERROR(INDEX('Ejemplo movimientos'!$E$7:$E$506,MATCH(ROW()-6,'Ejemplo movimientos'!$P$7:$P$506,0))&amp;"","")</f>
        <v/>
      </c>
      <c r="F136" s="14">
        <f>IFERROR(INDEX('Ejemplo movimientos'!$F$7:$F$506,MATCH(ROW()-6,'Ejemplo movimientos'!$P$7:$P$506,0))&amp;"","")</f>
        <v/>
      </c>
      <c r="G136" s="14">
        <f>IFERROR(INDEX('Ejemplo movimientos'!$G$7:$G$506,MATCH(ROW()-6,'Ejemplo movimientos'!$P$7:$P$506,0))&amp;"","")</f>
        <v/>
      </c>
      <c r="H136" s="14">
        <f>IFERROR(INDEX('Ejemplo movimientos'!$H$7:$H$506,MATCH(ROW()-6,'Ejemplo movimientos'!$P$7:$P$506,0))&amp;"","")</f>
        <v/>
      </c>
      <c r="I136" s="14">
        <f>IFERROR(INDEX('Ejemplo movimientos'!$I$7:$I$506,MATCH(ROW()-6,'Ejemplo movimientos'!$P$7:$P$506,0))&amp;"","")</f>
        <v/>
      </c>
      <c r="J136" s="14">
        <f>IFERROR(INDEX('Ejemplo movimientos'!$J$7:$J$506,MATCH(ROW()-6,'Ejemplo movimientos'!$P$7:$P$506,0))&amp;"","")</f>
        <v/>
      </c>
      <c r="K136" s="14">
        <f>IFERROR(INDEX('Ejemplo movimientos'!$K$7:$K$506,MATCH(ROW()-6,'Ejemplo movimientos'!$P$7:$P$506,0))&amp;"","")</f>
        <v/>
      </c>
      <c r="L136" s="14">
        <f>IFERROR(INDEX('Ejemplo movimientos'!$L$7:$L$506,MATCH(ROW()-6,'Ejemplo movimientos'!$P$7:$P$506,0))&amp;"","")</f>
        <v/>
      </c>
      <c r="M136" s="14">
        <f>IFERROR(INDEX('Ejemplo movimientos'!$M$7:$M$506,MATCH(ROW()-6,'Ejemplo movimientos'!$P$7:$P$506,0))&amp;"","")</f>
        <v/>
      </c>
      <c r="N136" s="14">
        <f>IFERROR(INDEX('Ejemplo movimientos'!$O$7:$O$506,MATCH(ROW()-6,'Ejemplo movimientos'!$P$7:$P$506,0))&amp;"","")</f>
        <v/>
      </c>
      <c r="O136" s="11" t="n"/>
      <c r="P136" s="11" t="n"/>
    </row>
    <row r="137" ht="18" customHeight="1">
      <c r="A137" s="14">
        <f>IF(ISNA(MATCH(ROW()-6,'Ejemplo movimientos'!$P$7:$P$506,0)),"",ROW()-6)</f>
        <v/>
      </c>
      <c r="B137" s="16">
        <f>IFERROR(INDEX('Ejemplo movimientos'!$B$7:$B$506,MATCH(ROW()-6,'Ejemplo movimientos'!$P$7:$P$506,0)),"")</f>
        <v/>
      </c>
      <c r="C137" s="17">
        <f>IFERROR(INDEX('Ejemplo movimientos'!$C$7:$C$506,MATCH(ROW()-6,'Ejemplo movimientos'!$P$7:$P$506,0)),"")</f>
        <v/>
      </c>
      <c r="D137" s="14">
        <f>IFERROR(INDEX('Ejemplo movimientos'!$D$7:$D$506,MATCH(ROW()-6,'Ejemplo movimientos'!$P$7:$P$506,0))&amp;"","")</f>
        <v/>
      </c>
      <c r="E137" s="14">
        <f>IFERROR(INDEX('Ejemplo movimientos'!$E$7:$E$506,MATCH(ROW()-6,'Ejemplo movimientos'!$P$7:$P$506,0))&amp;"","")</f>
        <v/>
      </c>
      <c r="F137" s="14">
        <f>IFERROR(INDEX('Ejemplo movimientos'!$F$7:$F$506,MATCH(ROW()-6,'Ejemplo movimientos'!$P$7:$P$506,0))&amp;"","")</f>
        <v/>
      </c>
      <c r="G137" s="14">
        <f>IFERROR(INDEX('Ejemplo movimientos'!$G$7:$G$506,MATCH(ROW()-6,'Ejemplo movimientos'!$P$7:$P$506,0))&amp;"","")</f>
        <v/>
      </c>
      <c r="H137" s="14">
        <f>IFERROR(INDEX('Ejemplo movimientos'!$H$7:$H$506,MATCH(ROW()-6,'Ejemplo movimientos'!$P$7:$P$506,0))&amp;"","")</f>
        <v/>
      </c>
      <c r="I137" s="14">
        <f>IFERROR(INDEX('Ejemplo movimientos'!$I$7:$I$506,MATCH(ROW()-6,'Ejemplo movimientos'!$P$7:$P$506,0))&amp;"","")</f>
        <v/>
      </c>
      <c r="J137" s="14">
        <f>IFERROR(INDEX('Ejemplo movimientos'!$J$7:$J$506,MATCH(ROW()-6,'Ejemplo movimientos'!$P$7:$P$506,0))&amp;"","")</f>
        <v/>
      </c>
      <c r="K137" s="14">
        <f>IFERROR(INDEX('Ejemplo movimientos'!$K$7:$K$506,MATCH(ROW()-6,'Ejemplo movimientos'!$P$7:$P$506,0))&amp;"","")</f>
        <v/>
      </c>
      <c r="L137" s="14">
        <f>IFERROR(INDEX('Ejemplo movimientos'!$L$7:$L$506,MATCH(ROW()-6,'Ejemplo movimientos'!$P$7:$P$506,0))&amp;"","")</f>
        <v/>
      </c>
      <c r="M137" s="14">
        <f>IFERROR(INDEX('Ejemplo movimientos'!$M$7:$M$506,MATCH(ROW()-6,'Ejemplo movimientos'!$P$7:$P$506,0))&amp;"","")</f>
        <v/>
      </c>
      <c r="N137" s="14">
        <f>IFERROR(INDEX('Ejemplo movimientos'!$O$7:$O$506,MATCH(ROW()-6,'Ejemplo movimientos'!$P$7:$P$506,0))&amp;"","")</f>
        <v/>
      </c>
      <c r="O137" s="11" t="n"/>
      <c r="P137" s="11" t="n"/>
    </row>
    <row r="138" ht="18" customHeight="1">
      <c r="A138" s="14">
        <f>IF(ISNA(MATCH(ROW()-6,'Ejemplo movimientos'!$P$7:$P$506,0)),"",ROW()-6)</f>
        <v/>
      </c>
      <c r="B138" s="16">
        <f>IFERROR(INDEX('Ejemplo movimientos'!$B$7:$B$506,MATCH(ROW()-6,'Ejemplo movimientos'!$P$7:$P$506,0)),"")</f>
        <v/>
      </c>
      <c r="C138" s="17">
        <f>IFERROR(INDEX('Ejemplo movimientos'!$C$7:$C$506,MATCH(ROW()-6,'Ejemplo movimientos'!$P$7:$P$506,0)),"")</f>
        <v/>
      </c>
      <c r="D138" s="14">
        <f>IFERROR(INDEX('Ejemplo movimientos'!$D$7:$D$506,MATCH(ROW()-6,'Ejemplo movimientos'!$P$7:$P$506,0))&amp;"","")</f>
        <v/>
      </c>
      <c r="E138" s="14">
        <f>IFERROR(INDEX('Ejemplo movimientos'!$E$7:$E$506,MATCH(ROW()-6,'Ejemplo movimientos'!$P$7:$P$506,0))&amp;"","")</f>
        <v/>
      </c>
      <c r="F138" s="14">
        <f>IFERROR(INDEX('Ejemplo movimientos'!$F$7:$F$506,MATCH(ROW()-6,'Ejemplo movimientos'!$P$7:$P$506,0))&amp;"","")</f>
        <v/>
      </c>
      <c r="G138" s="14">
        <f>IFERROR(INDEX('Ejemplo movimientos'!$G$7:$G$506,MATCH(ROW()-6,'Ejemplo movimientos'!$P$7:$P$506,0))&amp;"","")</f>
        <v/>
      </c>
      <c r="H138" s="14">
        <f>IFERROR(INDEX('Ejemplo movimientos'!$H$7:$H$506,MATCH(ROW()-6,'Ejemplo movimientos'!$P$7:$P$506,0))&amp;"","")</f>
        <v/>
      </c>
      <c r="I138" s="14">
        <f>IFERROR(INDEX('Ejemplo movimientos'!$I$7:$I$506,MATCH(ROW()-6,'Ejemplo movimientos'!$P$7:$P$506,0))&amp;"","")</f>
        <v/>
      </c>
      <c r="J138" s="14">
        <f>IFERROR(INDEX('Ejemplo movimientos'!$J$7:$J$506,MATCH(ROW()-6,'Ejemplo movimientos'!$P$7:$P$506,0))&amp;"","")</f>
        <v/>
      </c>
      <c r="K138" s="14">
        <f>IFERROR(INDEX('Ejemplo movimientos'!$K$7:$K$506,MATCH(ROW()-6,'Ejemplo movimientos'!$P$7:$P$506,0))&amp;"","")</f>
        <v/>
      </c>
      <c r="L138" s="14">
        <f>IFERROR(INDEX('Ejemplo movimientos'!$L$7:$L$506,MATCH(ROW()-6,'Ejemplo movimientos'!$P$7:$P$506,0))&amp;"","")</f>
        <v/>
      </c>
      <c r="M138" s="14">
        <f>IFERROR(INDEX('Ejemplo movimientos'!$M$7:$M$506,MATCH(ROW()-6,'Ejemplo movimientos'!$P$7:$P$506,0))&amp;"","")</f>
        <v/>
      </c>
      <c r="N138" s="14">
        <f>IFERROR(INDEX('Ejemplo movimientos'!$O$7:$O$506,MATCH(ROW()-6,'Ejemplo movimientos'!$P$7:$P$506,0))&amp;"","")</f>
        <v/>
      </c>
      <c r="O138" s="11" t="n"/>
      <c r="P138" s="11" t="n"/>
    </row>
    <row r="139" ht="18" customHeight="1">
      <c r="A139" s="14">
        <f>IF(ISNA(MATCH(ROW()-6,'Ejemplo movimientos'!$P$7:$P$506,0)),"",ROW()-6)</f>
        <v/>
      </c>
      <c r="B139" s="16">
        <f>IFERROR(INDEX('Ejemplo movimientos'!$B$7:$B$506,MATCH(ROW()-6,'Ejemplo movimientos'!$P$7:$P$506,0)),"")</f>
        <v/>
      </c>
      <c r="C139" s="17">
        <f>IFERROR(INDEX('Ejemplo movimientos'!$C$7:$C$506,MATCH(ROW()-6,'Ejemplo movimientos'!$P$7:$P$506,0)),"")</f>
        <v/>
      </c>
      <c r="D139" s="14">
        <f>IFERROR(INDEX('Ejemplo movimientos'!$D$7:$D$506,MATCH(ROW()-6,'Ejemplo movimientos'!$P$7:$P$506,0))&amp;"","")</f>
        <v/>
      </c>
      <c r="E139" s="14">
        <f>IFERROR(INDEX('Ejemplo movimientos'!$E$7:$E$506,MATCH(ROW()-6,'Ejemplo movimientos'!$P$7:$P$506,0))&amp;"","")</f>
        <v/>
      </c>
      <c r="F139" s="14">
        <f>IFERROR(INDEX('Ejemplo movimientos'!$F$7:$F$506,MATCH(ROW()-6,'Ejemplo movimientos'!$P$7:$P$506,0))&amp;"","")</f>
        <v/>
      </c>
      <c r="G139" s="14">
        <f>IFERROR(INDEX('Ejemplo movimientos'!$G$7:$G$506,MATCH(ROW()-6,'Ejemplo movimientos'!$P$7:$P$506,0))&amp;"","")</f>
        <v/>
      </c>
      <c r="H139" s="14">
        <f>IFERROR(INDEX('Ejemplo movimientos'!$H$7:$H$506,MATCH(ROW()-6,'Ejemplo movimientos'!$P$7:$P$506,0))&amp;"","")</f>
        <v/>
      </c>
      <c r="I139" s="14">
        <f>IFERROR(INDEX('Ejemplo movimientos'!$I$7:$I$506,MATCH(ROW()-6,'Ejemplo movimientos'!$P$7:$P$506,0))&amp;"","")</f>
        <v/>
      </c>
      <c r="J139" s="14">
        <f>IFERROR(INDEX('Ejemplo movimientos'!$J$7:$J$506,MATCH(ROW()-6,'Ejemplo movimientos'!$P$7:$P$506,0))&amp;"","")</f>
        <v/>
      </c>
      <c r="K139" s="14">
        <f>IFERROR(INDEX('Ejemplo movimientos'!$K$7:$K$506,MATCH(ROW()-6,'Ejemplo movimientos'!$P$7:$P$506,0))&amp;"","")</f>
        <v/>
      </c>
      <c r="L139" s="14">
        <f>IFERROR(INDEX('Ejemplo movimientos'!$L$7:$L$506,MATCH(ROW()-6,'Ejemplo movimientos'!$P$7:$P$506,0))&amp;"","")</f>
        <v/>
      </c>
      <c r="M139" s="14">
        <f>IFERROR(INDEX('Ejemplo movimientos'!$M$7:$M$506,MATCH(ROW()-6,'Ejemplo movimientos'!$P$7:$P$506,0))&amp;"","")</f>
        <v/>
      </c>
      <c r="N139" s="14">
        <f>IFERROR(INDEX('Ejemplo movimientos'!$O$7:$O$506,MATCH(ROW()-6,'Ejemplo movimientos'!$P$7:$P$506,0))&amp;"","")</f>
        <v/>
      </c>
      <c r="O139" s="11" t="n"/>
      <c r="P139" s="11" t="n"/>
    </row>
    <row r="140" ht="18" customHeight="1">
      <c r="A140" s="14">
        <f>IF(ISNA(MATCH(ROW()-6,'Ejemplo movimientos'!$P$7:$P$506,0)),"",ROW()-6)</f>
        <v/>
      </c>
      <c r="B140" s="16">
        <f>IFERROR(INDEX('Ejemplo movimientos'!$B$7:$B$506,MATCH(ROW()-6,'Ejemplo movimientos'!$P$7:$P$506,0)),"")</f>
        <v/>
      </c>
      <c r="C140" s="17">
        <f>IFERROR(INDEX('Ejemplo movimientos'!$C$7:$C$506,MATCH(ROW()-6,'Ejemplo movimientos'!$P$7:$P$506,0)),"")</f>
        <v/>
      </c>
      <c r="D140" s="14">
        <f>IFERROR(INDEX('Ejemplo movimientos'!$D$7:$D$506,MATCH(ROW()-6,'Ejemplo movimientos'!$P$7:$P$506,0))&amp;"","")</f>
        <v/>
      </c>
      <c r="E140" s="14">
        <f>IFERROR(INDEX('Ejemplo movimientos'!$E$7:$E$506,MATCH(ROW()-6,'Ejemplo movimientos'!$P$7:$P$506,0))&amp;"","")</f>
        <v/>
      </c>
      <c r="F140" s="14">
        <f>IFERROR(INDEX('Ejemplo movimientos'!$F$7:$F$506,MATCH(ROW()-6,'Ejemplo movimientos'!$P$7:$P$506,0))&amp;"","")</f>
        <v/>
      </c>
      <c r="G140" s="14">
        <f>IFERROR(INDEX('Ejemplo movimientos'!$G$7:$G$506,MATCH(ROW()-6,'Ejemplo movimientos'!$P$7:$P$506,0))&amp;"","")</f>
        <v/>
      </c>
      <c r="H140" s="14">
        <f>IFERROR(INDEX('Ejemplo movimientos'!$H$7:$H$506,MATCH(ROW()-6,'Ejemplo movimientos'!$P$7:$P$506,0))&amp;"","")</f>
        <v/>
      </c>
      <c r="I140" s="14">
        <f>IFERROR(INDEX('Ejemplo movimientos'!$I$7:$I$506,MATCH(ROW()-6,'Ejemplo movimientos'!$P$7:$P$506,0))&amp;"","")</f>
        <v/>
      </c>
      <c r="J140" s="14">
        <f>IFERROR(INDEX('Ejemplo movimientos'!$J$7:$J$506,MATCH(ROW()-6,'Ejemplo movimientos'!$P$7:$P$506,0))&amp;"","")</f>
        <v/>
      </c>
      <c r="K140" s="14">
        <f>IFERROR(INDEX('Ejemplo movimientos'!$K$7:$K$506,MATCH(ROW()-6,'Ejemplo movimientos'!$P$7:$P$506,0))&amp;"","")</f>
        <v/>
      </c>
      <c r="L140" s="14">
        <f>IFERROR(INDEX('Ejemplo movimientos'!$L$7:$L$506,MATCH(ROW()-6,'Ejemplo movimientos'!$P$7:$P$506,0))&amp;"","")</f>
        <v/>
      </c>
      <c r="M140" s="14">
        <f>IFERROR(INDEX('Ejemplo movimientos'!$M$7:$M$506,MATCH(ROW()-6,'Ejemplo movimientos'!$P$7:$P$506,0))&amp;"","")</f>
        <v/>
      </c>
      <c r="N140" s="14">
        <f>IFERROR(INDEX('Ejemplo movimientos'!$O$7:$O$506,MATCH(ROW()-6,'Ejemplo movimientos'!$P$7:$P$506,0))&amp;"","")</f>
        <v/>
      </c>
      <c r="O140" s="11" t="n"/>
      <c r="P140" s="11" t="n"/>
    </row>
    <row r="141" ht="18" customHeight="1">
      <c r="A141" s="14">
        <f>IF(ISNA(MATCH(ROW()-6,'Ejemplo movimientos'!$P$7:$P$506,0)),"",ROW()-6)</f>
        <v/>
      </c>
      <c r="B141" s="16">
        <f>IFERROR(INDEX('Ejemplo movimientos'!$B$7:$B$506,MATCH(ROW()-6,'Ejemplo movimientos'!$P$7:$P$506,0)),"")</f>
        <v/>
      </c>
      <c r="C141" s="17">
        <f>IFERROR(INDEX('Ejemplo movimientos'!$C$7:$C$506,MATCH(ROW()-6,'Ejemplo movimientos'!$P$7:$P$506,0)),"")</f>
        <v/>
      </c>
      <c r="D141" s="14">
        <f>IFERROR(INDEX('Ejemplo movimientos'!$D$7:$D$506,MATCH(ROW()-6,'Ejemplo movimientos'!$P$7:$P$506,0))&amp;"","")</f>
        <v/>
      </c>
      <c r="E141" s="14">
        <f>IFERROR(INDEX('Ejemplo movimientos'!$E$7:$E$506,MATCH(ROW()-6,'Ejemplo movimientos'!$P$7:$P$506,0))&amp;"","")</f>
        <v/>
      </c>
      <c r="F141" s="14">
        <f>IFERROR(INDEX('Ejemplo movimientos'!$F$7:$F$506,MATCH(ROW()-6,'Ejemplo movimientos'!$P$7:$P$506,0))&amp;"","")</f>
        <v/>
      </c>
      <c r="G141" s="14">
        <f>IFERROR(INDEX('Ejemplo movimientos'!$G$7:$G$506,MATCH(ROW()-6,'Ejemplo movimientos'!$P$7:$P$506,0))&amp;"","")</f>
        <v/>
      </c>
      <c r="H141" s="14">
        <f>IFERROR(INDEX('Ejemplo movimientos'!$H$7:$H$506,MATCH(ROW()-6,'Ejemplo movimientos'!$P$7:$P$506,0))&amp;"","")</f>
        <v/>
      </c>
      <c r="I141" s="14">
        <f>IFERROR(INDEX('Ejemplo movimientos'!$I$7:$I$506,MATCH(ROW()-6,'Ejemplo movimientos'!$P$7:$P$506,0))&amp;"","")</f>
        <v/>
      </c>
      <c r="J141" s="14">
        <f>IFERROR(INDEX('Ejemplo movimientos'!$J$7:$J$506,MATCH(ROW()-6,'Ejemplo movimientos'!$P$7:$P$506,0))&amp;"","")</f>
        <v/>
      </c>
      <c r="K141" s="14">
        <f>IFERROR(INDEX('Ejemplo movimientos'!$K$7:$K$506,MATCH(ROW()-6,'Ejemplo movimientos'!$P$7:$P$506,0))&amp;"","")</f>
        <v/>
      </c>
      <c r="L141" s="14">
        <f>IFERROR(INDEX('Ejemplo movimientos'!$L$7:$L$506,MATCH(ROW()-6,'Ejemplo movimientos'!$P$7:$P$506,0))&amp;"","")</f>
        <v/>
      </c>
      <c r="M141" s="14">
        <f>IFERROR(INDEX('Ejemplo movimientos'!$M$7:$M$506,MATCH(ROW()-6,'Ejemplo movimientos'!$P$7:$P$506,0))&amp;"","")</f>
        <v/>
      </c>
      <c r="N141" s="14">
        <f>IFERROR(INDEX('Ejemplo movimientos'!$O$7:$O$506,MATCH(ROW()-6,'Ejemplo movimientos'!$P$7:$P$506,0))&amp;"","")</f>
        <v/>
      </c>
      <c r="O141" s="11" t="n"/>
      <c r="P141" s="11" t="n"/>
    </row>
    <row r="142" ht="18" customHeight="1">
      <c r="A142" s="14">
        <f>IF(ISNA(MATCH(ROW()-6,'Ejemplo movimientos'!$P$7:$P$506,0)),"",ROW()-6)</f>
        <v/>
      </c>
      <c r="B142" s="16">
        <f>IFERROR(INDEX('Ejemplo movimientos'!$B$7:$B$506,MATCH(ROW()-6,'Ejemplo movimientos'!$P$7:$P$506,0)),"")</f>
        <v/>
      </c>
      <c r="C142" s="17">
        <f>IFERROR(INDEX('Ejemplo movimientos'!$C$7:$C$506,MATCH(ROW()-6,'Ejemplo movimientos'!$P$7:$P$506,0)),"")</f>
        <v/>
      </c>
      <c r="D142" s="14">
        <f>IFERROR(INDEX('Ejemplo movimientos'!$D$7:$D$506,MATCH(ROW()-6,'Ejemplo movimientos'!$P$7:$P$506,0))&amp;"","")</f>
        <v/>
      </c>
      <c r="E142" s="14">
        <f>IFERROR(INDEX('Ejemplo movimientos'!$E$7:$E$506,MATCH(ROW()-6,'Ejemplo movimientos'!$P$7:$P$506,0))&amp;"","")</f>
        <v/>
      </c>
      <c r="F142" s="14">
        <f>IFERROR(INDEX('Ejemplo movimientos'!$F$7:$F$506,MATCH(ROW()-6,'Ejemplo movimientos'!$P$7:$P$506,0))&amp;"","")</f>
        <v/>
      </c>
      <c r="G142" s="14">
        <f>IFERROR(INDEX('Ejemplo movimientos'!$G$7:$G$506,MATCH(ROW()-6,'Ejemplo movimientos'!$P$7:$P$506,0))&amp;"","")</f>
        <v/>
      </c>
      <c r="H142" s="14">
        <f>IFERROR(INDEX('Ejemplo movimientos'!$H$7:$H$506,MATCH(ROW()-6,'Ejemplo movimientos'!$P$7:$P$506,0))&amp;"","")</f>
        <v/>
      </c>
      <c r="I142" s="14">
        <f>IFERROR(INDEX('Ejemplo movimientos'!$I$7:$I$506,MATCH(ROW()-6,'Ejemplo movimientos'!$P$7:$P$506,0))&amp;"","")</f>
        <v/>
      </c>
      <c r="J142" s="14">
        <f>IFERROR(INDEX('Ejemplo movimientos'!$J$7:$J$506,MATCH(ROW()-6,'Ejemplo movimientos'!$P$7:$P$506,0))&amp;"","")</f>
        <v/>
      </c>
      <c r="K142" s="14">
        <f>IFERROR(INDEX('Ejemplo movimientos'!$K$7:$K$506,MATCH(ROW()-6,'Ejemplo movimientos'!$P$7:$P$506,0))&amp;"","")</f>
        <v/>
      </c>
      <c r="L142" s="14">
        <f>IFERROR(INDEX('Ejemplo movimientos'!$L$7:$L$506,MATCH(ROW()-6,'Ejemplo movimientos'!$P$7:$P$506,0))&amp;"","")</f>
        <v/>
      </c>
      <c r="M142" s="14">
        <f>IFERROR(INDEX('Ejemplo movimientos'!$M$7:$M$506,MATCH(ROW()-6,'Ejemplo movimientos'!$P$7:$P$506,0))&amp;"","")</f>
        <v/>
      </c>
      <c r="N142" s="14">
        <f>IFERROR(INDEX('Ejemplo movimientos'!$O$7:$O$506,MATCH(ROW()-6,'Ejemplo movimientos'!$P$7:$P$506,0))&amp;"","")</f>
        <v/>
      </c>
      <c r="O142" s="11" t="n"/>
      <c r="P142" s="11" t="n"/>
    </row>
    <row r="143" ht="18" customHeight="1">
      <c r="A143" s="14">
        <f>IF(ISNA(MATCH(ROW()-6,'Ejemplo movimientos'!$P$7:$P$506,0)),"",ROW()-6)</f>
        <v/>
      </c>
      <c r="B143" s="16">
        <f>IFERROR(INDEX('Ejemplo movimientos'!$B$7:$B$506,MATCH(ROW()-6,'Ejemplo movimientos'!$P$7:$P$506,0)),"")</f>
        <v/>
      </c>
      <c r="C143" s="17">
        <f>IFERROR(INDEX('Ejemplo movimientos'!$C$7:$C$506,MATCH(ROW()-6,'Ejemplo movimientos'!$P$7:$P$506,0)),"")</f>
        <v/>
      </c>
      <c r="D143" s="14">
        <f>IFERROR(INDEX('Ejemplo movimientos'!$D$7:$D$506,MATCH(ROW()-6,'Ejemplo movimientos'!$P$7:$P$506,0))&amp;"","")</f>
        <v/>
      </c>
      <c r="E143" s="14">
        <f>IFERROR(INDEX('Ejemplo movimientos'!$E$7:$E$506,MATCH(ROW()-6,'Ejemplo movimientos'!$P$7:$P$506,0))&amp;"","")</f>
        <v/>
      </c>
      <c r="F143" s="14">
        <f>IFERROR(INDEX('Ejemplo movimientos'!$F$7:$F$506,MATCH(ROW()-6,'Ejemplo movimientos'!$P$7:$P$506,0))&amp;"","")</f>
        <v/>
      </c>
      <c r="G143" s="14">
        <f>IFERROR(INDEX('Ejemplo movimientos'!$G$7:$G$506,MATCH(ROW()-6,'Ejemplo movimientos'!$P$7:$P$506,0))&amp;"","")</f>
        <v/>
      </c>
      <c r="H143" s="14">
        <f>IFERROR(INDEX('Ejemplo movimientos'!$H$7:$H$506,MATCH(ROW()-6,'Ejemplo movimientos'!$P$7:$P$506,0))&amp;"","")</f>
        <v/>
      </c>
      <c r="I143" s="14">
        <f>IFERROR(INDEX('Ejemplo movimientos'!$I$7:$I$506,MATCH(ROW()-6,'Ejemplo movimientos'!$P$7:$P$506,0))&amp;"","")</f>
        <v/>
      </c>
      <c r="J143" s="14">
        <f>IFERROR(INDEX('Ejemplo movimientos'!$J$7:$J$506,MATCH(ROW()-6,'Ejemplo movimientos'!$P$7:$P$506,0))&amp;"","")</f>
        <v/>
      </c>
      <c r="K143" s="14">
        <f>IFERROR(INDEX('Ejemplo movimientos'!$K$7:$K$506,MATCH(ROW()-6,'Ejemplo movimientos'!$P$7:$P$506,0))&amp;"","")</f>
        <v/>
      </c>
      <c r="L143" s="14">
        <f>IFERROR(INDEX('Ejemplo movimientos'!$L$7:$L$506,MATCH(ROW()-6,'Ejemplo movimientos'!$P$7:$P$506,0))&amp;"","")</f>
        <v/>
      </c>
      <c r="M143" s="14">
        <f>IFERROR(INDEX('Ejemplo movimientos'!$M$7:$M$506,MATCH(ROW()-6,'Ejemplo movimientos'!$P$7:$P$506,0))&amp;"","")</f>
        <v/>
      </c>
      <c r="N143" s="14">
        <f>IFERROR(INDEX('Ejemplo movimientos'!$O$7:$O$506,MATCH(ROW()-6,'Ejemplo movimientos'!$P$7:$P$506,0))&amp;"","")</f>
        <v/>
      </c>
      <c r="O143" s="11" t="n"/>
      <c r="P143" s="11" t="n"/>
    </row>
    <row r="144" ht="18" customHeight="1">
      <c r="A144" s="14">
        <f>IF(ISNA(MATCH(ROW()-6,'Ejemplo movimientos'!$P$7:$P$506,0)),"",ROW()-6)</f>
        <v/>
      </c>
      <c r="B144" s="16">
        <f>IFERROR(INDEX('Ejemplo movimientos'!$B$7:$B$506,MATCH(ROW()-6,'Ejemplo movimientos'!$P$7:$P$506,0)),"")</f>
        <v/>
      </c>
      <c r="C144" s="17">
        <f>IFERROR(INDEX('Ejemplo movimientos'!$C$7:$C$506,MATCH(ROW()-6,'Ejemplo movimientos'!$P$7:$P$506,0)),"")</f>
        <v/>
      </c>
      <c r="D144" s="14">
        <f>IFERROR(INDEX('Ejemplo movimientos'!$D$7:$D$506,MATCH(ROW()-6,'Ejemplo movimientos'!$P$7:$P$506,0))&amp;"","")</f>
        <v/>
      </c>
      <c r="E144" s="14">
        <f>IFERROR(INDEX('Ejemplo movimientos'!$E$7:$E$506,MATCH(ROW()-6,'Ejemplo movimientos'!$P$7:$P$506,0))&amp;"","")</f>
        <v/>
      </c>
      <c r="F144" s="14">
        <f>IFERROR(INDEX('Ejemplo movimientos'!$F$7:$F$506,MATCH(ROW()-6,'Ejemplo movimientos'!$P$7:$P$506,0))&amp;"","")</f>
        <v/>
      </c>
      <c r="G144" s="14">
        <f>IFERROR(INDEX('Ejemplo movimientos'!$G$7:$G$506,MATCH(ROW()-6,'Ejemplo movimientos'!$P$7:$P$506,0))&amp;"","")</f>
        <v/>
      </c>
      <c r="H144" s="14">
        <f>IFERROR(INDEX('Ejemplo movimientos'!$H$7:$H$506,MATCH(ROW()-6,'Ejemplo movimientos'!$P$7:$P$506,0))&amp;"","")</f>
        <v/>
      </c>
      <c r="I144" s="14">
        <f>IFERROR(INDEX('Ejemplo movimientos'!$I$7:$I$506,MATCH(ROW()-6,'Ejemplo movimientos'!$P$7:$P$506,0))&amp;"","")</f>
        <v/>
      </c>
      <c r="J144" s="14">
        <f>IFERROR(INDEX('Ejemplo movimientos'!$J$7:$J$506,MATCH(ROW()-6,'Ejemplo movimientos'!$P$7:$P$506,0))&amp;"","")</f>
        <v/>
      </c>
      <c r="K144" s="14">
        <f>IFERROR(INDEX('Ejemplo movimientos'!$K$7:$K$506,MATCH(ROW()-6,'Ejemplo movimientos'!$P$7:$P$506,0))&amp;"","")</f>
        <v/>
      </c>
      <c r="L144" s="14">
        <f>IFERROR(INDEX('Ejemplo movimientos'!$L$7:$L$506,MATCH(ROW()-6,'Ejemplo movimientos'!$P$7:$P$506,0))&amp;"","")</f>
        <v/>
      </c>
      <c r="M144" s="14">
        <f>IFERROR(INDEX('Ejemplo movimientos'!$M$7:$M$506,MATCH(ROW()-6,'Ejemplo movimientos'!$P$7:$P$506,0))&amp;"","")</f>
        <v/>
      </c>
      <c r="N144" s="14">
        <f>IFERROR(INDEX('Ejemplo movimientos'!$O$7:$O$506,MATCH(ROW()-6,'Ejemplo movimientos'!$P$7:$P$506,0))&amp;"","")</f>
        <v/>
      </c>
      <c r="O144" s="11" t="n"/>
      <c r="P144" s="11" t="n"/>
    </row>
    <row r="145" ht="18" customHeight="1">
      <c r="A145" s="14">
        <f>IF(ISNA(MATCH(ROW()-6,'Ejemplo movimientos'!$P$7:$P$506,0)),"",ROW()-6)</f>
        <v/>
      </c>
      <c r="B145" s="16">
        <f>IFERROR(INDEX('Ejemplo movimientos'!$B$7:$B$506,MATCH(ROW()-6,'Ejemplo movimientos'!$P$7:$P$506,0)),"")</f>
        <v/>
      </c>
      <c r="C145" s="17">
        <f>IFERROR(INDEX('Ejemplo movimientos'!$C$7:$C$506,MATCH(ROW()-6,'Ejemplo movimientos'!$P$7:$P$506,0)),"")</f>
        <v/>
      </c>
      <c r="D145" s="14">
        <f>IFERROR(INDEX('Ejemplo movimientos'!$D$7:$D$506,MATCH(ROW()-6,'Ejemplo movimientos'!$P$7:$P$506,0))&amp;"","")</f>
        <v/>
      </c>
      <c r="E145" s="14">
        <f>IFERROR(INDEX('Ejemplo movimientos'!$E$7:$E$506,MATCH(ROW()-6,'Ejemplo movimientos'!$P$7:$P$506,0))&amp;"","")</f>
        <v/>
      </c>
      <c r="F145" s="14">
        <f>IFERROR(INDEX('Ejemplo movimientos'!$F$7:$F$506,MATCH(ROW()-6,'Ejemplo movimientos'!$P$7:$P$506,0))&amp;"","")</f>
        <v/>
      </c>
      <c r="G145" s="14">
        <f>IFERROR(INDEX('Ejemplo movimientos'!$G$7:$G$506,MATCH(ROW()-6,'Ejemplo movimientos'!$P$7:$P$506,0))&amp;"","")</f>
        <v/>
      </c>
      <c r="H145" s="14">
        <f>IFERROR(INDEX('Ejemplo movimientos'!$H$7:$H$506,MATCH(ROW()-6,'Ejemplo movimientos'!$P$7:$P$506,0))&amp;"","")</f>
        <v/>
      </c>
      <c r="I145" s="14">
        <f>IFERROR(INDEX('Ejemplo movimientos'!$I$7:$I$506,MATCH(ROW()-6,'Ejemplo movimientos'!$P$7:$P$506,0))&amp;"","")</f>
        <v/>
      </c>
      <c r="J145" s="14">
        <f>IFERROR(INDEX('Ejemplo movimientos'!$J$7:$J$506,MATCH(ROW()-6,'Ejemplo movimientos'!$P$7:$P$506,0))&amp;"","")</f>
        <v/>
      </c>
      <c r="K145" s="14">
        <f>IFERROR(INDEX('Ejemplo movimientos'!$K$7:$K$506,MATCH(ROW()-6,'Ejemplo movimientos'!$P$7:$P$506,0))&amp;"","")</f>
        <v/>
      </c>
      <c r="L145" s="14">
        <f>IFERROR(INDEX('Ejemplo movimientos'!$L$7:$L$506,MATCH(ROW()-6,'Ejemplo movimientos'!$P$7:$P$506,0))&amp;"","")</f>
        <v/>
      </c>
      <c r="M145" s="14">
        <f>IFERROR(INDEX('Ejemplo movimientos'!$M$7:$M$506,MATCH(ROW()-6,'Ejemplo movimientos'!$P$7:$P$506,0))&amp;"","")</f>
        <v/>
      </c>
      <c r="N145" s="14">
        <f>IFERROR(INDEX('Ejemplo movimientos'!$O$7:$O$506,MATCH(ROW()-6,'Ejemplo movimientos'!$P$7:$P$506,0))&amp;"","")</f>
        <v/>
      </c>
      <c r="O145" s="11" t="n"/>
      <c r="P145" s="11" t="n"/>
    </row>
    <row r="146" ht="18" customHeight="1">
      <c r="A146" s="14">
        <f>IF(ISNA(MATCH(ROW()-6,'Ejemplo movimientos'!$P$7:$P$506,0)),"",ROW()-6)</f>
        <v/>
      </c>
      <c r="B146" s="16">
        <f>IFERROR(INDEX('Ejemplo movimientos'!$B$7:$B$506,MATCH(ROW()-6,'Ejemplo movimientos'!$P$7:$P$506,0)),"")</f>
        <v/>
      </c>
      <c r="C146" s="17">
        <f>IFERROR(INDEX('Ejemplo movimientos'!$C$7:$C$506,MATCH(ROW()-6,'Ejemplo movimientos'!$P$7:$P$506,0)),"")</f>
        <v/>
      </c>
      <c r="D146" s="14">
        <f>IFERROR(INDEX('Ejemplo movimientos'!$D$7:$D$506,MATCH(ROW()-6,'Ejemplo movimientos'!$P$7:$P$506,0))&amp;"","")</f>
        <v/>
      </c>
      <c r="E146" s="14">
        <f>IFERROR(INDEX('Ejemplo movimientos'!$E$7:$E$506,MATCH(ROW()-6,'Ejemplo movimientos'!$P$7:$P$506,0))&amp;"","")</f>
        <v/>
      </c>
      <c r="F146" s="14">
        <f>IFERROR(INDEX('Ejemplo movimientos'!$F$7:$F$506,MATCH(ROW()-6,'Ejemplo movimientos'!$P$7:$P$506,0))&amp;"","")</f>
        <v/>
      </c>
      <c r="G146" s="14">
        <f>IFERROR(INDEX('Ejemplo movimientos'!$G$7:$G$506,MATCH(ROW()-6,'Ejemplo movimientos'!$P$7:$P$506,0))&amp;"","")</f>
        <v/>
      </c>
      <c r="H146" s="14">
        <f>IFERROR(INDEX('Ejemplo movimientos'!$H$7:$H$506,MATCH(ROW()-6,'Ejemplo movimientos'!$P$7:$P$506,0))&amp;"","")</f>
        <v/>
      </c>
      <c r="I146" s="14">
        <f>IFERROR(INDEX('Ejemplo movimientos'!$I$7:$I$506,MATCH(ROW()-6,'Ejemplo movimientos'!$P$7:$P$506,0))&amp;"","")</f>
        <v/>
      </c>
      <c r="J146" s="14">
        <f>IFERROR(INDEX('Ejemplo movimientos'!$J$7:$J$506,MATCH(ROW()-6,'Ejemplo movimientos'!$P$7:$P$506,0))&amp;"","")</f>
        <v/>
      </c>
      <c r="K146" s="14">
        <f>IFERROR(INDEX('Ejemplo movimientos'!$K$7:$K$506,MATCH(ROW()-6,'Ejemplo movimientos'!$P$7:$P$506,0))&amp;"","")</f>
        <v/>
      </c>
      <c r="L146" s="14">
        <f>IFERROR(INDEX('Ejemplo movimientos'!$L$7:$L$506,MATCH(ROW()-6,'Ejemplo movimientos'!$P$7:$P$506,0))&amp;"","")</f>
        <v/>
      </c>
      <c r="M146" s="14">
        <f>IFERROR(INDEX('Ejemplo movimientos'!$M$7:$M$506,MATCH(ROW()-6,'Ejemplo movimientos'!$P$7:$P$506,0))&amp;"","")</f>
        <v/>
      </c>
      <c r="N146" s="14">
        <f>IFERROR(INDEX('Ejemplo movimientos'!$O$7:$O$506,MATCH(ROW()-6,'Ejemplo movimientos'!$P$7:$P$506,0))&amp;"","")</f>
        <v/>
      </c>
      <c r="O146" s="11" t="n"/>
      <c r="P146" s="11" t="n"/>
    </row>
    <row r="147" ht="18" customHeight="1">
      <c r="A147" s="14">
        <f>IF(ISNA(MATCH(ROW()-6,'Ejemplo movimientos'!$P$7:$P$506,0)),"",ROW()-6)</f>
        <v/>
      </c>
      <c r="B147" s="16">
        <f>IFERROR(INDEX('Ejemplo movimientos'!$B$7:$B$506,MATCH(ROW()-6,'Ejemplo movimientos'!$P$7:$P$506,0)),"")</f>
        <v/>
      </c>
      <c r="C147" s="17">
        <f>IFERROR(INDEX('Ejemplo movimientos'!$C$7:$C$506,MATCH(ROW()-6,'Ejemplo movimientos'!$P$7:$P$506,0)),"")</f>
        <v/>
      </c>
      <c r="D147" s="14">
        <f>IFERROR(INDEX('Ejemplo movimientos'!$D$7:$D$506,MATCH(ROW()-6,'Ejemplo movimientos'!$P$7:$P$506,0))&amp;"","")</f>
        <v/>
      </c>
      <c r="E147" s="14">
        <f>IFERROR(INDEX('Ejemplo movimientos'!$E$7:$E$506,MATCH(ROW()-6,'Ejemplo movimientos'!$P$7:$P$506,0))&amp;"","")</f>
        <v/>
      </c>
      <c r="F147" s="14">
        <f>IFERROR(INDEX('Ejemplo movimientos'!$F$7:$F$506,MATCH(ROW()-6,'Ejemplo movimientos'!$P$7:$P$506,0))&amp;"","")</f>
        <v/>
      </c>
      <c r="G147" s="14">
        <f>IFERROR(INDEX('Ejemplo movimientos'!$G$7:$G$506,MATCH(ROW()-6,'Ejemplo movimientos'!$P$7:$P$506,0))&amp;"","")</f>
        <v/>
      </c>
      <c r="H147" s="14">
        <f>IFERROR(INDEX('Ejemplo movimientos'!$H$7:$H$506,MATCH(ROW()-6,'Ejemplo movimientos'!$P$7:$P$506,0))&amp;"","")</f>
        <v/>
      </c>
      <c r="I147" s="14">
        <f>IFERROR(INDEX('Ejemplo movimientos'!$I$7:$I$506,MATCH(ROW()-6,'Ejemplo movimientos'!$P$7:$P$506,0))&amp;"","")</f>
        <v/>
      </c>
      <c r="J147" s="14">
        <f>IFERROR(INDEX('Ejemplo movimientos'!$J$7:$J$506,MATCH(ROW()-6,'Ejemplo movimientos'!$P$7:$P$506,0))&amp;"","")</f>
        <v/>
      </c>
      <c r="K147" s="14">
        <f>IFERROR(INDEX('Ejemplo movimientos'!$K$7:$K$506,MATCH(ROW()-6,'Ejemplo movimientos'!$P$7:$P$506,0))&amp;"","")</f>
        <v/>
      </c>
      <c r="L147" s="14">
        <f>IFERROR(INDEX('Ejemplo movimientos'!$L$7:$L$506,MATCH(ROW()-6,'Ejemplo movimientos'!$P$7:$P$506,0))&amp;"","")</f>
        <v/>
      </c>
      <c r="M147" s="14">
        <f>IFERROR(INDEX('Ejemplo movimientos'!$M$7:$M$506,MATCH(ROW()-6,'Ejemplo movimientos'!$P$7:$P$506,0))&amp;"","")</f>
        <v/>
      </c>
      <c r="N147" s="14">
        <f>IFERROR(INDEX('Ejemplo movimientos'!$O$7:$O$506,MATCH(ROW()-6,'Ejemplo movimientos'!$P$7:$P$506,0))&amp;"","")</f>
        <v/>
      </c>
      <c r="O147" s="11" t="n"/>
      <c r="P147" s="11" t="n"/>
    </row>
    <row r="148" ht="18" customHeight="1">
      <c r="A148" s="14">
        <f>IF(ISNA(MATCH(ROW()-6,'Ejemplo movimientos'!$P$7:$P$506,0)),"",ROW()-6)</f>
        <v/>
      </c>
      <c r="B148" s="16">
        <f>IFERROR(INDEX('Ejemplo movimientos'!$B$7:$B$506,MATCH(ROW()-6,'Ejemplo movimientos'!$P$7:$P$506,0)),"")</f>
        <v/>
      </c>
      <c r="C148" s="17">
        <f>IFERROR(INDEX('Ejemplo movimientos'!$C$7:$C$506,MATCH(ROW()-6,'Ejemplo movimientos'!$P$7:$P$506,0)),"")</f>
        <v/>
      </c>
      <c r="D148" s="14">
        <f>IFERROR(INDEX('Ejemplo movimientos'!$D$7:$D$506,MATCH(ROW()-6,'Ejemplo movimientos'!$P$7:$P$506,0))&amp;"","")</f>
        <v/>
      </c>
      <c r="E148" s="14">
        <f>IFERROR(INDEX('Ejemplo movimientos'!$E$7:$E$506,MATCH(ROW()-6,'Ejemplo movimientos'!$P$7:$P$506,0))&amp;"","")</f>
        <v/>
      </c>
      <c r="F148" s="14">
        <f>IFERROR(INDEX('Ejemplo movimientos'!$F$7:$F$506,MATCH(ROW()-6,'Ejemplo movimientos'!$P$7:$P$506,0))&amp;"","")</f>
        <v/>
      </c>
      <c r="G148" s="14">
        <f>IFERROR(INDEX('Ejemplo movimientos'!$G$7:$G$506,MATCH(ROW()-6,'Ejemplo movimientos'!$P$7:$P$506,0))&amp;"","")</f>
        <v/>
      </c>
      <c r="H148" s="14">
        <f>IFERROR(INDEX('Ejemplo movimientos'!$H$7:$H$506,MATCH(ROW()-6,'Ejemplo movimientos'!$P$7:$P$506,0))&amp;"","")</f>
        <v/>
      </c>
      <c r="I148" s="14">
        <f>IFERROR(INDEX('Ejemplo movimientos'!$I$7:$I$506,MATCH(ROW()-6,'Ejemplo movimientos'!$P$7:$P$506,0))&amp;"","")</f>
        <v/>
      </c>
      <c r="J148" s="14">
        <f>IFERROR(INDEX('Ejemplo movimientos'!$J$7:$J$506,MATCH(ROW()-6,'Ejemplo movimientos'!$P$7:$P$506,0))&amp;"","")</f>
        <v/>
      </c>
      <c r="K148" s="14">
        <f>IFERROR(INDEX('Ejemplo movimientos'!$K$7:$K$506,MATCH(ROW()-6,'Ejemplo movimientos'!$P$7:$P$506,0))&amp;"","")</f>
        <v/>
      </c>
      <c r="L148" s="14">
        <f>IFERROR(INDEX('Ejemplo movimientos'!$L$7:$L$506,MATCH(ROW()-6,'Ejemplo movimientos'!$P$7:$P$506,0))&amp;"","")</f>
        <v/>
      </c>
      <c r="M148" s="14">
        <f>IFERROR(INDEX('Ejemplo movimientos'!$M$7:$M$506,MATCH(ROW()-6,'Ejemplo movimientos'!$P$7:$P$506,0))&amp;"","")</f>
        <v/>
      </c>
      <c r="N148" s="14">
        <f>IFERROR(INDEX('Ejemplo movimientos'!$O$7:$O$506,MATCH(ROW()-6,'Ejemplo movimientos'!$P$7:$P$506,0))&amp;"","")</f>
        <v/>
      </c>
      <c r="O148" s="11" t="n"/>
      <c r="P148" s="11" t="n"/>
    </row>
    <row r="149" ht="18" customHeight="1">
      <c r="A149" s="14">
        <f>IF(ISNA(MATCH(ROW()-6,'Ejemplo movimientos'!$P$7:$P$506,0)),"",ROW()-6)</f>
        <v/>
      </c>
      <c r="B149" s="16">
        <f>IFERROR(INDEX('Ejemplo movimientos'!$B$7:$B$506,MATCH(ROW()-6,'Ejemplo movimientos'!$P$7:$P$506,0)),"")</f>
        <v/>
      </c>
      <c r="C149" s="17">
        <f>IFERROR(INDEX('Ejemplo movimientos'!$C$7:$C$506,MATCH(ROW()-6,'Ejemplo movimientos'!$P$7:$P$506,0)),"")</f>
        <v/>
      </c>
      <c r="D149" s="14">
        <f>IFERROR(INDEX('Ejemplo movimientos'!$D$7:$D$506,MATCH(ROW()-6,'Ejemplo movimientos'!$P$7:$P$506,0))&amp;"","")</f>
        <v/>
      </c>
      <c r="E149" s="14">
        <f>IFERROR(INDEX('Ejemplo movimientos'!$E$7:$E$506,MATCH(ROW()-6,'Ejemplo movimientos'!$P$7:$P$506,0))&amp;"","")</f>
        <v/>
      </c>
      <c r="F149" s="14">
        <f>IFERROR(INDEX('Ejemplo movimientos'!$F$7:$F$506,MATCH(ROW()-6,'Ejemplo movimientos'!$P$7:$P$506,0))&amp;"","")</f>
        <v/>
      </c>
      <c r="G149" s="14">
        <f>IFERROR(INDEX('Ejemplo movimientos'!$G$7:$G$506,MATCH(ROW()-6,'Ejemplo movimientos'!$P$7:$P$506,0))&amp;"","")</f>
        <v/>
      </c>
      <c r="H149" s="14">
        <f>IFERROR(INDEX('Ejemplo movimientos'!$H$7:$H$506,MATCH(ROW()-6,'Ejemplo movimientos'!$P$7:$P$506,0))&amp;"","")</f>
        <v/>
      </c>
      <c r="I149" s="14">
        <f>IFERROR(INDEX('Ejemplo movimientos'!$I$7:$I$506,MATCH(ROW()-6,'Ejemplo movimientos'!$P$7:$P$506,0))&amp;"","")</f>
        <v/>
      </c>
      <c r="J149" s="14">
        <f>IFERROR(INDEX('Ejemplo movimientos'!$J$7:$J$506,MATCH(ROW()-6,'Ejemplo movimientos'!$P$7:$P$506,0))&amp;"","")</f>
        <v/>
      </c>
      <c r="K149" s="14">
        <f>IFERROR(INDEX('Ejemplo movimientos'!$K$7:$K$506,MATCH(ROW()-6,'Ejemplo movimientos'!$P$7:$P$506,0))&amp;"","")</f>
        <v/>
      </c>
      <c r="L149" s="14">
        <f>IFERROR(INDEX('Ejemplo movimientos'!$L$7:$L$506,MATCH(ROW()-6,'Ejemplo movimientos'!$P$7:$P$506,0))&amp;"","")</f>
        <v/>
      </c>
      <c r="M149" s="14">
        <f>IFERROR(INDEX('Ejemplo movimientos'!$M$7:$M$506,MATCH(ROW()-6,'Ejemplo movimientos'!$P$7:$P$506,0))&amp;"","")</f>
        <v/>
      </c>
      <c r="N149" s="14">
        <f>IFERROR(INDEX('Ejemplo movimientos'!$O$7:$O$506,MATCH(ROW()-6,'Ejemplo movimientos'!$P$7:$P$506,0))&amp;"","")</f>
        <v/>
      </c>
      <c r="O149" s="11" t="n"/>
      <c r="P149" s="11" t="n"/>
    </row>
    <row r="150" ht="18" customHeight="1">
      <c r="A150" s="14">
        <f>IF(ISNA(MATCH(ROW()-6,'Ejemplo movimientos'!$P$7:$P$506,0)),"",ROW()-6)</f>
        <v/>
      </c>
      <c r="B150" s="16">
        <f>IFERROR(INDEX('Ejemplo movimientos'!$B$7:$B$506,MATCH(ROW()-6,'Ejemplo movimientos'!$P$7:$P$506,0)),"")</f>
        <v/>
      </c>
      <c r="C150" s="17">
        <f>IFERROR(INDEX('Ejemplo movimientos'!$C$7:$C$506,MATCH(ROW()-6,'Ejemplo movimientos'!$P$7:$P$506,0)),"")</f>
        <v/>
      </c>
      <c r="D150" s="14">
        <f>IFERROR(INDEX('Ejemplo movimientos'!$D$7:$D$506,MATCH(ROW()-6,'Ejemplo movimientos'!$P$7:$P$506,0))&amp;"","")</f>
        <v/>
      </c>
      <c r="E150" s="14">
        <f>IFERROR(INDEX('Ejemplo movimientos'!$E$7:$E$506,MATCH(ROW()-6,'Ejemplo movimientos'!$P$7:$P$506,0))&amp;"","")</f>
        <v/>
      </c>
      <c r="F150" s="14">
        <f>IFERROR(INDEX('Ejemplo movimientos'!$F$7:$F$506,MATCH(ROW()-6,'Ejemplo movimientos'!$P$7:$P$506,0))&amp;"","")</f>
        <v/>
      </c>
      <c r="G150" s="14">
        <f>IFERROR(INDEX('Ejemplo movimientos'!$G$7:$G$506,MATCH(ROW()-6,'Ejemplo movimientos'!$P$7:$P$506,0))&amp;"","")</f>
        <v/>
      </c>
      <c r="H150" s="14">
        <f>IFERROR(INDEX('Ejemplo movimientos'!$H$7:$H$506,MATCH(ROW()-6,'Ejemplo movimientos'!$P$7:$P$506,0))&amp;"","")</f>
        <v/>
      </c>
      <c r="I150" s="14">
        <f>IFERROR(INDEX('Ejemplo movimientos'!$I$7:$I$506,MATCH(ROW()-6,'Ejemplo movimientos'!$P$7:$P$506,0))&amp;"","")</f>
        <v/>
      </c>
      <c r="J150" s="14">
        <f>IFERROR(INDEX('Ejemplo movimientos'!$J$7:$J$506,MATCH(ROW()-6,'Ejemplo movimientos'!$P$7:$P$506,0))&amp;"","")</f>
        <v/>
      </c>
      <c r="K150" s="14">
        <f>IFERROR(INDEX('Ejemplo movimientos'!$K$7:$K$506,MATCH(ROW()-6,'Ejemplo movimientos'!$P$7:$P$506,0))&amp;"","")</f>
        <v/>
      </c>
      <c r="L150" s="14">
        <f>IFERROR(INDEX('Ejemplo movimientos'!$L$7:$L$506,MATCH(ROW()-6,'Ejemplo movimientos'!$P$7:$P$506,0))&amp;"","")</f>
        <v/>
      </c>
      <c r="M150" s="14">
        <f>IFERROR(INDEX('Ejemplo movimientos'!$M$7:$M$506,MATCH(ROW()-6,'Ejemplo movimientos'!$P$7:$P$506,0))&amp;"","")</f>
        <v/>
      </c>
      <c r="N150" s="14">
        <f>IFERROR(INDEX('Ejemplo movimientos'!$O$7:$O$506,MATCH(ROW()-6,'Ejemplo movimientos'!$P$7:$P$506,0))&amp;"","")</f>
        <v/>
      </c>
      <c r="O150" s="11" t="n"/>
      <c r="P150" s="11" t="n"/>
    </row>
    <row r="151" ht="18" customHeight="1">
      <c r="A151" s="14">
        <f>IF(ISNA(MATCH(ROW()-6,'Ejemplo movimientos'!$P$7:$P$506,0)),"",ROW()-6)</f>
        <v/>
      </c>
      <c r="B151" s="16">
        <f>IFERROR(INDEX('Ejemplo movimientos'!$B$7:$B$506,MATCH(ROW()-6,'Ejemplo movimientos'!$P$7:$P$506,0)),"")</f>
        <v/>
      </c>
      <c r="C151" s="17">
        <f>IFERROR(INDEX('Ejemplo movimientos'!$C$7:$C$506,MATCH(ROW()-6,'Ejemplo movimientos'!$P$7:$P$506,0)),"")</f>
        <v/>
      </c>
      <c r="D151" s="14">
        <f>IFERROR(INDEX('Ejemplo movimientos'!$D$7:$D$506,MATCH(ROW()-6,'Ejemplo movimientos'!$P$7:$P$506,0))&amp;"","")</f>
        <v/>
      </c>
      <c r="E151" s="14">
        <f>IFERROR(INDEX('Ejemplo movimientos'!$E$7:$E$506,MATCH(ROW()-6,'Ejemplo movimientos'!$P$7:$P$506,0))&amp;"","")</f>
        <v/>
      </c>
      <c r="F151" s="14">
        <f>IFERROR(INDEX('Ejemplo movimientos'!$F$7:$F$506,MATCH(ROW()-6,'Ejemplo movimientos'!$P$7:$P$506,0))&amp;"","")</f>
        <v/>
      </c>
      <c r="G151" s="14">
        <f>IFERROR(INDEX('Ejemplo movimientos'!$G$7:$G$506,MATCH(ROW()-6,'Ejemplo movimientos'!$P$7:$P$506,0))&amp;"","")</f>
        <v/>
      </c>
      <c r="H151" s="14">
        <f>IFERROR(INDEX('Ejemplo movimientos'!$H$7:$H$506,MATCH(ROW()-6,'Ejemplo movimientos'!$P$7:$P$506,0))&amp;"","")</f>
        <v/>
      </c>
      <c r="I151" s="14">
        <f>IFERROR(INDEX('Ejemplo movimientos'!$I$7:$I$506,MATCH(ROW()-6,'Ejemplo movimientos'!$P$7:$P$506,0))&amp;"","")</f>
        <v/>
      </c>
      <c r="J151" s="14">
        <f>IFERROR(INDEX('Ejemplo movimientos'!$J$7:$J$506,MATCH(ROW()-6,'Ejemplo movimientos'!$P$7:$P$506,0))&amp;"","")</f>
        <v/>
      </c>
      <c r="K151" s="14">
        <f>IFERROR(INDEX('Ejemplo movimientos'!$K$7:$K$506,MATCH(ROW()-6,'Ejemplo movimientos'!$P$7:$P$506,0))&amp;"","")</f>
        <v/>
      </c>
      <c r="L151" s="14">
        <f>IFERROR(INDEX('Ejemplo movimientos'!$L$7:$L$506,MATCH(ROW()-6,'Ejemplo movimientos'!$P$7:$P$506,0))&amp;"","")</f>
        <v/>
      </c>
      <c r="M151" s="14">
        <f>IFERROR(INDEX('Ejemplo movimientos'!$M$7:$M$506,MATCH(ROW()-6,'Ejemplo movimientos'!$P$7:$P$506,0))&amp;"","")</f>
        <v/>
      </c>
      <c r="N151" s="14">
        <f>IFERROR(INDEX('Ejemplo movimientos'!$O$7:$O$506,MATCH(ROW()-6,'Ejemplo movimientos'!$P$7:$P$506,0))&amp;"","")</f>
        <v/>
      </c>
      <c r="O151" s="11" t="n"/>
      <c r="P151" s="11" t="n"/>
    </row>
    <row r="152" ht="18" customHeight="1">
      <c r="A152" s="14">
        <f>IF(ISNA(MATCH(ROW()-6,'Ejemplo movimientos'!$P$7:$P$506,0)),"",ROW()-6)</f>
        <v/>
      </c>
      <c r="B152" s="16">
        <f>IFERROR(INDEX('Ejemplo movimientos'!$B$7:$B$506,MATCH(ROW()-6,'Ejemplo movimientos'!$P$7:$P$506,0)),"")</f>
        <v/>
      </c>
      <c r="C152" s="17">
        <f>IFERROR(INDEX('Ejemplo movimientos'!$C$7:$C$506,MATCH(ROW()-6,'Ejemplo movimientos'!$P$7:$P$506,0)),"")</f>
        <v/>
      </c>
      <c r="D152" s="14">
        <f>IFERROR(INDEX('Ejemplo movimientos'!$D$7:$D$506,MATCH(ROW()-6,'Ejemplo movimientos'!$P$7:$P$506,0))&amp;"","")</f>
        <v/>
      </c>
      <c r="E152" s="14">
        <f>IFERROR(INDEX('Ejemplo movimientos'!$E$7:$E$506,MATCH(ROW()-6,'Ejemplo movimientos'!$P$7:$P$506,0))&amp;"","")</f>
        <v/>
      </c>
      <c r="F152" s="14">
        <f>IFERROR(INDEX('Ejemplo movimientos'!$F$7:$F$506,MATCH(ROW()-6,'Ejemplo movimientos'!$P$7:$P$506,0))&amp;"","")</f>
        <v/>
      </c>
      <c r="G152" s="14">
        <f>IFERROR(INDEX('Ejemplo movimientos'!$G$7:$G$506,MATCH(ROW()-6,'Ejemplo movimientos'!$P$7:$P$506,0))&amp;"","")</f>
        <v/>
      </c>
      <c r="H152" s="14">
        <f>IFERROR(INDEX('Ejemplo movimientos'!$H$7:$H$506,MATCH(ROW()-6,'Ejemplo movimientos'!$P$7:$P$506,0))&amp;"","")</f>
        <v/>
      </c>
      <c r="I152" s="14">
        <f>IFERROR(INDEX('Ejemplo movimientos'!$I$7:$I$506,MATCH(ROW()-6,'Ejemplo movimientos'!$P$7:$P$506,0))&amp;"","")</f>
        <v/>
      </c>
      <c r="J152" s="14">
        <f>IFERROR(INDEX('Ejemplo movimientos'!$J$7:$J$506,MATCH(ROW()-6,'Ejemplo movimientos'!$P$7:$P$506,0))&amp;"","")</f>
        <v/>
      </c>
      <c r="K152" s="14">
        <f>IFERROR(INDEX('Ejemplo movimientos'!$K$7:$K$506,MATCH(ROW()-6,'Ejemplo movimientos'!$P$7:$P$506,0))&amp;"","")</f>
        <v/>
      </c>
      <c r="L152" s="14">
        <f>IFERROR(INDEX('Ejemplo movimientos'!$L$7:$L$506,MATCH(ROW()-6,'Ejemplo movimientos'!$P$7:$P$506,0))&amp;"","")</f>
        <v/>
      </c>
      <c r="M152" s="14">
        <f>IFERROR(INDEX('Ejemplo movimientos'!$M$7:$M$506,MATCH(ROW()-6,'Ejemplo movimientos'!$P$7:$P$506,0))&amp;"","")</f>
        <v/>
      </c>
      <c r="N152" s="14">
        <f>IFERROR(INDEX('Ejemplo movimientos'!$O$7:$O$506,MATCH(ROW()-6,'Ejemplo movimientos'!$P$7:$P$506,0))&amp;"","")</f>
        <v/>
      </c>
      <c r="O152" s="11" t="n"/>
      <c r="P152" s="11" t="n"/>
    </row>
    <row r="153" ht="18" customHeight="1">
      <c r="A153" s="14">
        <f>IF(ISNA(MATCH(ROW()-6,'Ejemplo movimientos'!$P$7:$P$506,0)),"",ROW()-6)</f>
        <v/>
      </c>
      <c r="B153" s="16">
        <f>IFERROR(INDEX('Ejemplo movimientos'!$B$7:$B$506,MATCH(ROW()-6,'Ejemplo movimientos'!$P$7:$P$506,0)),"")</f>
        <v/>
      </c>
      <c r="C153" s="17">
        <f>IFERROR(INDEX('Ejemplo movimientos'!$C$7:$C$506,MATCH(ROW()-6,'Ejemplo movimientos'!$P$7:$P$506,0)),"")</f>
        <v/>
      </c>
      <c r="D153" s="14">
        <f>IFERROR(INDEX('Ejemplo movimientos'!$D$7:$D$506,MATCH(ROW()-6,'Ejemplo movimientos'!$P$7:$P$506,0))&amp;"","")</f>
        <v/>
      </c>
      <c r="E153" s="14">
        <f>IFERROR(INDEX('Ejemplo movimientos'!$E$7:$E$506,MATCH(ROW()-6,'Ejemplo movimientos'!$P$7:$P$506,0))&amp;"","")</f>
        <v/>
      </c>
      <c r="F153" s="14">
        <f>IFERROR(INDEX('Ejemplo movimientos'!$F$7:$F$506,MATCH(ROW()-6,'Ejemplo movimientos'!$P$7:$P$506,0))&amp;"","")</f>
        <v/>
      </c>
      <c r="G153" s="14">
        <f>IFERROR(INDEX('Ejemplo movimientos'!$G$7:$G$506,MATCH(ROW()-6,'Ejemplo movimientos'!$P$7:$P$506,0))&amp;"","")</f>
        <v/>
      </c>
      <c r="H153" s="14">
        <f>IFERROR(INDEX('Ejemplo movimientos'!$H$7:$H$506,MATCH(ROW()-6,'Ejemplo movimientos'!$P$7:$P$506,0))&amp;"","")</f>
        <v/>
      </c>
      <c r="I153" s="14">
        <f>IFERROR(INDEX('Ejemplo movimientos'!$I$7:$I$506,MATCH(ROW()-6,'Ejemplo movimientos'!$P$7:$P$506,0))&amp;"","")</f>
        <v/>
      </c>
      <c r="J153" s="14">
        <f>IFERROR(INDEX('Ejemplo movimientos'!$J$7:$J$506,MATCH(ROW()-6,'Ejemplo movimientos'!$P$7:$P$506,0))&amp;"","")</f>
        <v/>
      </c>
      <c r="K153" s="14">
        <f>IFERROR(INDEX('Ejemplo movimientos'!$K$7:$K$506,MATCH(ROW()-6,'Ejemplo movimientos'!$P$7:$P$506,0))&amp;"","")</f>
        <v/>
      </c>
      <c r="L153" s="14">
        <f>IFERROR(INDEX('Ejemplo movimientos'!$L$7:$L$506,MATCH(ROW()-6,'Ejemplo movimientos'!$P$7:$P$506,0))&amp;"","")</f>
        <v/>
      </c>
      <c r="M153" s="14">
        <f>IFERROR(INDEX('Ejemplo movimientos'!$M$7:$M$506,MATCH(ROW()-6,'Ejemplo movimientos'!$P$7:$P$506,0))&amp;"","")</f>
        <v/>
      </c>
      <c r="N153" s="14">
        <f>IFERROR(INDEX('Ejemplo movimientos'!$O$7:$O$506,MATCH(ROW()-6,'Ejemplo movimientos'!$P$7:$P$506,0))&amp;"","")</f>
        <v/>
      </c>
      <c r="O153" s="11" t="n"/>
      <c r="P153" s="11" t="n"/>
    </row>
    <row r="154" ht="18" customHeight="1">
      <c r="A154" s="14">
        <f>IF(ISNA(MATCH(ROW()-6,'Ejemplo movimientos'!$P$7:$P$506,0)),"",ROW()-6)</f>
        <v/>
      </c>
      <c r="B154" s="16">
        <f>IFERROR(INDEX('Ejemplo movimientos'!$B$7:$B$506,MATCH(ROW()-6,'Ejemplo movimientos'!$P$7:$P$506,0)),"")</f>
        <v/>
      </c>
      <c r="C154" s="17">
        <f>IFERROR(INDEX('Ejemplo movimientos'!$C$7:$C$506,MATCH(ROW()-6,'Ejemplo movimientos'!$P$7:$P$506,0)),"")</f>
        <v/>
      </c>
      <c r="D154" s="14">
        <f>IFERROR(INDEX('Ejemplo movimientos'!$D$7:$D$506,MATCH(ROW()-6,'Ejemplo movimientos'!$P$7:$P$506,0))&amp;"","")</f>
        <v/>
      </c>
      <c r="E154" s="14">
        <f>IFERROR(INDEX('Ejemplo movimientos'!$E$7:$E$506,MATCH(ROW()-6,'Ejemplo movimientos'!$P$7:$P$506,0))&amp;"","")</f>
        <v/>
      </c>
      <c r="F154" s="14">
        <f>IFERROR(INDEX('Ejemplo movimientos'!$F$7:$F$506,MATCH(ROW()-6,'Ejemplo movimientos'!$P$7:$P$506,0))&amp;"","")</f>
        <v/>
      </c>
      <c r="G154" s="14">
        <f>IFERROR(INDEX('Ejemplo movimientos'!$G$7:$G$506,MATCH(ROW()-6,'Ejemplo movimientos'!$P$7:$P$506,0))&amp;"","")</f>
        <v/>
      </c>
      <c r="H154" s="14">
        <f>IFERROR(INDEX('Ejemplo movimientos'!$H$7:$H$506,MATCH(ROW()-6,'Ejemplo movimientos'!$P$7:$P$506,0))&amp;"","")</f>
        <v/>
      </c>
      <c r="I154" s="14">
        <f>IFERROR(INDEX('Ejemplo movimientos'!$I$7:$I$506,MATCH(ROW()-6,'Ejemplo movimientos'!$P$7:$P$506,0))&amp;"","")</f>
        <v/>
      </c>
      <c r="J154" s="14">
        <f>IFERROR(INDEX('Ejemplo movimientos'!$J$7:$J$506,MATCH(ROW()-6,'Ejemplo movimientos'!$P$7:$P$506,0))&amp;"","")</f>
        <v/>
      </c>
      <c r="K154" s="14">
        <f>IFERROR(INDEX('Ejemplo movimientos'!$K$7:$K$506,MATCH(ROW()-6,'Ejemplo movimientos'!$P$7:$P$506,0))&amp;"","")</f>
        <v/>
      </c>
      <c r="L154" s="14">
        <f>IFERROR(INDEX('Ejemplo movimientos'!$L$7:$L$506,MATCH(ROW()-6,'Ejemplo movimientos'!$P$7:$P$506,0))&amp;"","")</f>
        <v/>
      </c>
      <c r="M154" s="14">
        <f>IFERROR(INDEX('Ejemplo movimientos'!$M$7:$M$506,MATCH(ROW()-6,'Ejemplo movimientos'!$P$7:$P$506,0))&amp;"","")</f>
        <v/>
      </c>
      <c r="N154" s="14">
        <f>IFERROR(INDEX('Ejemplo movimientos'!$O$7:$O$506,MATCH(ROW()-6,'Ejemplo movimientos'!$P$7:$P$506,0))&amp;"","")</f>
        <v/>
      </c>
      <c r="O154" s="11" t="n"/>
      <c r="P154" s="11" t="n"/>
    </row>
    <row r="155" ht="18" customHeight="1">
      <c r="A155" s="14">
        <f>IF(ISNA(MATCH(ROW()-6,'Ejemplo movimientos'!$P$7:$P$506,0)),"",ROW()-6)</f>
        <v/>
      </c>
      <c r="B155" s="16">
        <f>IFERROR(INDEX('Ejemplo movimientos'!$B$7:$B$506,MATCH(ROW()-6,'Ejemplo movimientos'!$P$7:$P$506,0)),"")</f>
        <v/>
      </c>
      <c r="C155" s="17">
        <f>IFERROR(INDEX('Ejemplo movimientos'!$C$7:$C$506,MATCH(ROW()-6,'Ejemplo movimientos'!$P$7:$P$506,0)),"")</f>
        <v/>
      </c>
      <c r="D155" s="14">
        <f>IFERROR(INDEX('Ejemplo movimientos'!$D$7:$D$506,MATCH(ROW()-6,'Ejemplo movimientos'!$P$7:$P$506,0))&amp;"","")</f>
        <v/>
      </c>
      <c r="E155" s="14">
        <f>IFERROR(INDEX('Ejemplo movimientos'!$E$7:$E$506,MATCH(ROW()-6,'Ejemplo movimientos'!$P$7:$P$506,0))&amp;"","")</f>
        <v/>
      </c>
      <c r="F155" s="14">
        <f>IFERROR(INDEX('Ejemplo movimientos'!$F$7:$F$506,MATCH(ROW()-6,'Ejemplo movimientos'!$P$7:$P$506,0))&amp;"","")</f>
        <v/>
      </c>
      <c r="G155" s="14">
        <f>IFERROR(INDEX('Ejemplo movimientos'!$G$7:$G$506,MATCH(ROW()-6,'Ejemplo movimientos'!$P$7:$P$506,0))&amp;"","")</f>
        <v/>
      </c>
      <c r="H155" s="14">
        <f>IFERROR(INDEX('Ejemplo movimientos'!$H$7:$H$506,MATCH(ROW()-6,'Ejemplo movimientos'!$P$7:$P$506,0))&amp;"","")</f>
        <v/>
      </c>
      <c r="I155" s="14">
        <f>IFERROR(INDEX('Ejemplo movimientos'!$I$7:$I$506,MATCH(ROW()-6,'Ejemplo movimientos'!$P$7:$P$506,0))&amp;"","")</f>
        <v/>
      </c>
      <c r="J155" s="14">
        <f>IFERROR(INDEX('Ejemplo movimientos'!$J$7:$J$506,MATCH(ROW()-6,'Ejemplo movimientos'!$P$7:$P$506,0))&amp;"","")</f>
        <v/>
      </c>
      <c r="K155" s="14">
        <f>IFERROR(INDEX('Ejemplo movimientos'!$K$7:$K$506,MATCH(ROW()-6,'Ejemplo movimientos'!$P$7:$P$506,0))&amp;"","")</f>
        <v/>
      </c>
      <c r="L155" s="14">
        <f>IFERROR(INDEX('Ejemplo movimientos'!$L$7:$L$506,MATCH(ROW()-6,'Ejemplo movimientos'!$P$7:$P$506,0))&amp;"","")</f>
        <v/>
      </c>
      <c r="M155" s="14">
        <f>IFERROR(INDEX('Ejemplo movimientos'!$M$7:$M$506,MATCH(ROW()-6,'Ejemplo movimientos'!$P$7:$P$506,0))&amp;"","")</f>
        <v/>
      </c>
      <c r="N155" s="14">
        <f>IFERROR(INDEX('Ejemplo movimientos'!$O$7:$O$506,MATCH(ROW()-6,'Ejemplo movimientos'!$P$7:$P$506,0))&amp;"","")</f>
        <v/>
      </c>
      <c r="O155" s="11" t="n"/>
      <c r="P155" s="11" t="n"/>
    </row>
    <row r="156" ht="18" customHeight="1">
      <c r="A156" s="14">
        <f>IF(ISNA(MATCH(ROW()-6,'Ejemplo movimientos'!$P$7:$P$506,0)),"",ROW()-6)</f>
        <v/>
      </c>
      <c r="B156" s="16">
        <f>IFERROR(INDEX('Ejemplo movimientos'!$B$7:$B$506,MATCH(ROW()-6,'Ejemplo movimientos'!$P$7:$P$506,0)),"")</f>
        <v/>
      </c>
      <c r="C156" s="17">
        <f>IFERROR(INDEX('Ejemplo movimientos'!$C$7:$C$506,MATCH(ROW()-6,'Ejemplo movimientos'!$P$7:$P$506,0)),"")</f>
        <v/>
      </c>
      <c r="D156" s="14">
        <f>IFERROR(INDEX('Ejemplo movimientos'!$D$7:$D$506,MATCH(ROW()-6,'Ejemplo movimientos'!$P$7:$P$506,0))&amp;"","")</f>
        <v/>
      </c>
      <c r="E156" s="14">
        <f>IFERROR(INDEX('Ejemplo movimientos'!$E$7:$E$506,MATCH(ROW()-6,'Ejemplo movimientos'!$P$7:$P$506,0))&amp;"","")</f>
        <v/>
      </c>
      <c r="F156" s="14">
        <f>IFERROR(INDEX('Ejemplo movimientos'!$F$7:$F$506,MATCH(ROW()-6,'Ejemplo movimientos'!$P$7:$P$506,0))&amp;"","")</f>
        <v/>
      </c>
      <c r="G156" s="14">
        <f>IFERROR(INDEX('Ejemplo movimientos'!$G$7:$G$506,MATCH(ROW()-6,'Ejemplo movimientos'!$P$7:$P$506,0))&amp;"","")</f>
        <v/>
      </c>
      <c r="H156" s="14">
        <f>IFERROR(INDEX('Ejemplo movimientos'!$H$7:$H$506,MATCH(ROW()-6,'Ejemplo movimientos'!$P$7:$P$506,0))&amp;"","")</f>
        <v/>
      </c>
      <c r="I156" s="14">
        <f>IFERROR(INDEX('Ejemplo movimientos'!$I$7:$I$506,MATCH(ROW()-6,'Ejemplo movimientos'!$P$7:$P$506,0))&amp;"","")</f>
        <v/>
      </c>
      <c r="J156" s="14">
        <f>IFERROR(INDEX('Ejemplo movimientos'!$J$7:$J$506,MATCH(ROW()-6,'Ejemplo movimientos'!$P$7:$P$506,0))&amp;"","")</f>
        <v/>
      </c>
      <c r="K156" s="14">
        <f>IFERROR(INDEX('Ejemplo movimientos'!$K$7:$K$506,MATCH(ROW()-6,'Ejemplo movimientos'!$P$7:$P$506,0))&amp;"","")</f>
        <v/>
      </c>
      <c r="L156" s="14">
        <f>IFERROR(INDEX('Ejemplo movimientos'!$L$7:$L$506,MATCH(ROW()-6,'Ejemplo movimientos'!$P$7:$P$506,0))&amp;"","")</f>
        <v/>
      </c>
      <c r="M156" s="14">
        <f>IFERROR(INDEX('Ejemplo movimientos'!$M$7:$M$506,MATCH(ROW()-6,'Ejemplo movimientos'!$P$7:$P$506,0))&amp;"","")</f>
        <v/>
      </c>
      <c r="N156" s="14">
        <f>IFERROR(INDEX('Ejemplo movimientos'!$O$7:$O$506,MATCH(ROW()-6,'Ejemplo movimientos'!$P$7:$P$506,0))&amp;"","")</f>
        <v/>
      </c>
      <c r="O156" s="11" t="n"/>
      <c r="P156" s="11" t="n"/>
    </row>
    <row r="157" ht="18" customHeight="1">
      <c r="A157" s="14">
        <f>IF(ISNA(MATCH(ROW()-6,'Ejemplo movimientos'!$P$7:$P$506,0)),"",ROW()-6)</f>
        <v/>
      </c>
      <c r="B157" s="16">
        <f>IFERROR(INDEX('Ejemplo movimientos'!$B$7:$B$506,MATCH(ROW()-6,'Ejemplo movimientos'!$P$7:$P$506,0)),"")</f>
        <v/>
      </c>
      <c r="C157" s="17">
        <f>IFERROR(INDEX('Ejemplo movimientos'!$C$7:$C$506,MATCH(ROW()-6,'Ejemplo movimientos'!$P$7:$P$506,0)),"")</f>
        <v/>
      </c>
      <c r="D157" s="14">
        <f>IFERROR(INDEX('Ejemplo movimientos'!$D$7:$D$506,MATCH(ROW()-6,'Ejemplo movimientos'!$P$7:$P$506,0))&amp;"","")</f>
        <v/>
      </c>
      <c r="E157" s="14">
        <f>IFERROR(INDEX('Ejemplo movimientos'!$E$7:$E$506,MATCH(ROW()-6,'Ejemplo movimientos'!$P$7:$P$506,0))&amp;"","")</f>
        <v/>
      </c>
      <c r="F157" s="14">
        <f>IFERROR(INDEX('Ejemplo movimientos'!$F$7:$F$506,MATCH(ROW()-6,'Ejemplo movimientos'!$P$7:$P$506,0))&amp;"","")</f>
        <v/>
      </c>
      <c r="G157" s="14">
        <f>IFERROR(INDEX('Ejemplo movimientos'!$G$7:$G$506,MATCH(ROW()-6,'Ejemplo movimientos'!$P$7:$P$506,0))&amp;"","")</f>
        <v/>
      </c>
      <c r="H157" s="14">
        <f>IFERROR(INDEX('Ejemplo movimientos'!$H$7:$H$506,MATCH(ROW()-6,'Ejemplo movimientos'!$P$7:$P$506,0))&amp;"","")</f>
        <v/>
      </c>
      <c r="I157" s="14">
        <f>IFERROR(INDEX('Ejemplo movimientos'!$I$7:$I$506,MATCH(ROW()-6,'Ejemplo movimientos'!$P$7:$P$506,0))&amp;"","")</f>
        <v/>
      </c>
      <c r="J157" s="14">
        <f>IFERROR(INDEX('Ejemplo movimientos'!$J$7:$J$506,MATCH(ROW()-6,'Ejemplo movimientos'!$P$7:$P$506,0))&amp;"","")</f>
        <v/>
      </c>
      <c r="K157" s="14">
        <f>IFERROR(INDEX('Ejemplo movimientos'!$K$7:$K$506,MATCH(ROW()-6,'Ejemplo movimientos'!$P$7:$P$506,0))&amp;"","")</f>
        <v/>
      </c>
      <c r="L157" s="14">
        <f>IFERROR(INDEX('Ejemplo movimientos'!$L$7:$L$506,MATCH(ROW()-6,'Ejemplo movimientos'!$P$7:$P$506,0))&amp;"","")</f>
        <v/>
      </c>
      <c r="M157" s="14">
        <f>IFERROR(INDEX('Ejemplo movimientos'!$M$7:$M$506,MATCH(ROW()-6,'Ejemplo movimientos'!$P$7:$P$506,0))&amp;"","")</f>
        <v/>
      </c>
      <c r="N157" s="14">
        <f>IFERROR(INDEX('Ejemplo movimientos'!$O$7:$O$506,MATCH(ROW()-6,'Ejemplo movimientos'!$P$7:$P$506,0))&amp;"","")</f>
        <v/>
      </c>
      <c r="O157" s="11" t="n"/>
      <c r="P157" s="11" t="n"/>
    </row>
    <row r="158" ht="18" customHeight="1">
      <c r="A158" s="14">
        <f>IF(ISNA(MATCH(ROW()-6,'Ejemplo movimientos'!$P$7:$P$506,0)),"",ROW()-6)</f>
        <v/>
      </c>
      <c r="B158" s="16">
        <f>IFERROR(INDEX('Ejemplo movimientos'!$B$7:$B$506,MATCH(ROW()-6,'Ejemplo movimientos'!$P$7:$P$506,0)),"")</f>
        <v/>
      </c>
      <c r="C158" s="17">
        <f>IFERROR(INDEX('Ejemplo movimientos'!$C$7:$C$506,MATCH(ROW()-6,'Ejemplo movimientos'!$P$7:$P$506,0)),"")</f>
        <v/>
      </c>
      <c r="D158" s="14">
        <f>IFERROR(INDEX('Ejemplo movimientos'!$D$7:$D$506,MATCH(ROW()-6,'Ejemplo movimientos'!$P$7:$P$506,0))&amp;"","")</f>
        <v/>
      </c>
      <c r="E158" s="14">
        <f>IFERROR(INDEX('Ejemplo movimientos'!$E$7:$E$506,MATCH(ROW()-6,'Ejemplo movimientos'!$P$7:$P$506,0))&amp;"","")</f>
        <v/>
      </c>
      <c r="F158" s="14">
        <f>IFERROR(INDEX('Ejemplo movimientos'!$F$7:$F$506,MATCH(ROW()-6,'Ejemplo movimientos'!$P$7:$P$506,0))&amp;"","")</f>
        <v/>
      </c>
      <c r="G158" s="14">
        <f>IFERROR(INDEX('Ejemplo movimientos'!$G$7:$G$506,MATCH(ROW()-6,'Ejemplo movimientos'!$P$7:$P$506,0))&amp;"","")</f>
        <v/>
      </c>
      <c r="H158" s="14">
        <f>IFERROR(INDEX('Ejemplo movimientos'!$H$7:$H$506,MATCH(ROW()-6,'Ejemplo movimientos'!$P$7:$P$506,0))&amp;"","")</f>
        <v/>
      </c>
      <c r="I158" s="14">
        <f>IFERROR(INDEX('Ejemplo movimientos'!$I$7:$I$506,MATCH(ROW()-6,'Ejemplo movimientos'!$P$7:$P$506,0))&amp;"","")</f>
        <v/>
      </c>
      <c r="J158" s="14">
        <f>IFERROR(INDEX('Ejemplo movimientos'!$J$7:$J$506,MATCH(ROW()-6,'Ejemplo movimientos'!$P$7:$P$506,0))&amp;"","")</f>
        <v/>
      </c>
      <c r="K158" s="14">
        <f>IFERROR(INDEX('Ejemplo movimientos'!$K$7:$K$506,MATCH(ROW()-6,'Ejemplo movimientos'!$P$7:$P$506,0))&amp;"","")</f>
        <v/>
      </c>
      <c r="L158" s="14">
        <f>IFERROR(INDEX('Ejemplo movimientos'!$L$7:$L$506,MATCH(ROW()-6,'Ejemplo movimientos'!$P$7:$P$506,0))&amp;"","")</f>
        <v/>
      </c>
      <c r="M158" s="14">
        <f>IFERROR(INDEX('Ejemplo movimientos'!$M$7:$M$506,MATCH(ROW()-6,'Ejemplo movimientos'!$P$7:$P$506,0))&amp;"","")</f>
        <v/>
      </c>
      <c r="N158" s="14">
        <f>IFERROR(INDEX('Ejemplo movimientos'!$O$7:$O$506,MATCH(ROW()-6,'Ejemplo movimientos'!$P$7:$P$506,0))&amp;"","")</f>
        <v/>
      </c>
      <c r="O158" s="11" t="n"/>
      <c r="P158" s="11" t="n"/>
    </row>
    <row r="159" ht="18" customHeight="1">
      <c r="A159" s="14">
        <f>IF(ISNA(MATCH(ROW()-6,'Ejemplo movimientos'!$P$7:$P$506,0)),"",ROW()-6)</f>
        <v/>
      </c>
      <c r="B159" s="16">
        <f>IFERROR(INDEX('Ejemplo movimientos'!$B$7:$B$506,MATCH(ROW()-6,'Ejemplo movimientos'!$P$7:$P$506,0)),"")</f>
        <v/>
      </c>
      <c r="C159" s="17">
        <f>IFERROR(INDEX('Ejemplo movimientos'!$C$7:$C$506,MATCH(ROW()-6,'Ejemplo movimientos'!$P$7:$P$506,0)),"")</f>
        <v/>
      </c>
      <c r="D159" s="14">
        <f>IFERROR(INDEX('Ejemplo movimientos'!$D$7:$D$506,MATCH(ROW()-6,'Ejemplo movimientos'!$P$7:$P$506,0))&amp;"","")</f>
        <v/>
      </c>
      <c r="E159" s="14">
        <f>IFERROR(INDEX('Ejemplo movimientos'!$E$7:$E$506,MATCH(ROW()-6,'Ejemplo movimientos'!$P$7:$P$506,0))&amp;"","")</f>
        <v/>
      </c>
      <c r="F159" s="14">
        <f>IFERROR(INDEX('Ejemplo movimientos'!$F$7:$F$506,MATCH(ROW()-6,'Ejemplo movimientos'!$P$7:$P$506,0))&amp;"","")</f>
        <v/>
      </c>
      <c r="G159" s="14">
        <f>IFERROR(INDEX('Ejemplo movimientos'!$G$7:$G$506,MATCH(ROW()-6,'Ejemplo movimientos'!$P$7:$P$506,0))&amp;"","")</f>
        <v/>
      </c>
      <c r="H159" s="14">
        <f>IFERROR(INDEX('Ejemplo movimientos'!$H$7:$H$506,MATCH(ROW()-6,'Ejemplo movimientos'!$P$7:$P$506,0))&amp;"","")</f>
        <v/>
      </c>
      <c r="I159" s="14">
        <f>IFERROR(INDEX('Ejemplo movimientos'!$I$7:$I$506,MATCH(ROW()-6,'Ejemplo movimientos'!$P$7:$P$506,0))&amp;"","")</f>
        <v/>
      </c>
      <c r="J159" s="14">
        <f>IFERROR(INDEX('Ejemplo movimientos'!$J$7:$J$506,MATCH(ROW()-6,'Ejemplo movimientos'!$P$7:$P$506,0))&amp;"","")</f>
        <v/>
      </c>
      <c r="K159" s="14">
        <f>IFERROR(INDEX('Ejemplo movimientos'!$K$7:$K$506,MATCH(ROW()-6,'Ejemplo movimientos'!$P$7:$P$506,0))&amp;"","")</f>
        <v/>
      </c>
      <c r="L159" s="14">
        <f>IFERROR(INDEX('Ejemplo movimientos'!$L$7:$L$506,MATCH(ROW()-6,'Ejemplo movimientos'!$P$7:$P$506,0))&amp;"","")</f>
        <v/>
      </c>
      <c r="M159" s="14">
        <f>IFERROR(INDEX('Ejemplo movimientos'!$M$7:$M$506,MATCH(ROW()-6,'Ejemplo movimientos'!$P$7:$P$506,0))&amp;"","")</f>
        <v/>
      </c>
      <c r="N159" s="14">
        <f>IFERROR(INDEX('Ejemplo movimientos'!$O$7:$O$506,MATCH(ROW()-6,'Ejemplo movimientos'!$P$7:$P$506,0))&amp;"","")</f>
        <v/>
      </c>
      <c r="O159" s="11" t="n"/>
      <c r="P159" s="11" t="n"/>
    </row>
    <row r="160" ht="18" customHeight="1">
      <c r="A160" s="14">
        <f>IF(ISNA(MATCH(ROW()-6,'Ejemplo movimientos'!$P$7:$P$506,0)),"",ROW()-6)</f>
        <v/>
      </c>
      <c r="B160" s="16">
        <f>IFERROR(INDEX('Ejemplo movimientos'!$B$7:$B$506,MATCH(ROW()-6,'Ejemplo movimientos'!$P$7:$P$506,0)),"")</f>
        <v/>
      </c>
      <c r="C160" s="17">
        <f>IFERROR(INDEX('Ejemplo movimientos'!$C$7:$C$506,MATCH(ROW()-6,'Ejemplo movimientos'!$P$7:$P$506,0)),"")</f>
        <v/>
      </c>
      <c r="D160" s="14">
        <f>IFERROR(INDEX('Ejemplo movimientos'!$D$7:$D$506,MATCH(ROW()-6,'Ejemplo movimientos'!$P$7:$P$506,0))&amp;"","")</f>
        <v/>
      </c>
      <c r="E160" s="14">
        <f>IFERROR(INDEX('Ejemplo movimientos'!$E$7:$E$506,MATCH(ROW()-6,'Ejemplo movimientos'!$P$7:$P$506,0))&amp;"","")</f>
        <v/>
      </c>
      <c r="F160" s="14">
        <f>IFERROR(INDEX('Ejemplo movimientos'!$F$7:$F$506,MATCH(ROW()-6,'Ejemplo movimientos'!$P$7:$P$506,0))&amp;"","")</f>
        <v/>
      </c>
      <c r="G160" s="14">
        <f>IFERROR(INDEX('Ejemplo movimientos'!$G$7:$G$506,MATCH(ROW()-6,'Ejemplo movimientos'!$P$7:$P$506,0))&amp;"","")</f>
        <v/>
      </c>
      <c r="H160" s="14">
        <f>IFERROR(INDEX('Ejemplo movimientos'!$H$7:$H$506,MATCH(ROW()-6,'Ejemplo movimientos'!$P$7:$P$506,0))&amp;"","")</f>
        <v/>
      </c>
      <c r="I160" s="14">
        <f>IFERROR(INDEX('Ejemplo movimientos'!$I$7:$I$506,MATCH(ROW()-6,'Ejemplo movimientos'!$P$7:$P$506,0))&amp;"","")</f>
        <v/>
      </c>
      <c r="J160" s="14">
        <f>IFERROR(INDEX('Ejemplo movimientos'!$J$7:$J$506,MATCH(ROW()-6,'Ejemplo movimientos'!$P$7:$P$506,0))&amp;"","")</f>
        <v/>
      </c>
      <c r="K160" s="14">
        <f>IFERROR(INDEX('Ejemplo movimientos'!$K$7:$K$506,MATCH(ROW()-6,'Ejemplo movimientos'!$P$7:$P$506,0))&amp;"","")</f>
        <v/>
      </c>
      <c r="L160" s="14">
        <f>IFERROR(INDEX('Ejemplo movimientos'!$L$7:$L$506,MATCH(ROW()-6,'Ejemplo movimientos'!$P$7:$P$506,0))&amp;"","")</f>
        <v/>
      </c>
      <c r="M160" s="14">
        <f>IFERROR(INDEX('Ejemplo movimientos'!$M$7:$M$506,MATCH(ROW()-6,'Ejemplo movimientos'!$P$7:$P$506,0))&amp;"","")</f>
        <v/>
      </c>
      <c r="N160" s="14">
        <f>IFERROR(INDEX('Ejemplo movimientos'!$O$7:$O$506,MATCH(ROW()-6,'Ejemplo movimientos'!$P$7:$P$506,0))&amp;"","")</f>
        <v/>
      </c>
      <c r="O160" s="11" t="n"/>
      <c r="P160" s="11" t="n"/>
    </row>
    <row r="161" ht="18" customHeight="1">
      <c r="A161" s="14">
        <f>IF(ISNA(MATCH(ROW()-6,'Ejemplo movimientos'!$P$7:$P$506,0)),"",ROW()-6)</f>
        <v/>
      </c>
      <c r="B161" s="16">
        <f>IFERROR(INDEX('Ejemplo movimientos'!$B$7:$B$506,MATCH(ROW()-6,'Ejemplo movimientos'!$P$7:$P$506,0)),"")</f>
        <v/>
      </c>
      <c r="C161" s="17">
        <f>IFERROR(INDEX('Ejemplo movimientos'!$C$7:$C$506,MATCH(ROW()-6,'Ejemplo movimientos'!$P$7:$P$506,0)),"")</f>
        <v/>
      </c>
      <c r="D161" s="14">
        <f>IFERROR(INDEX('Ejemplo movimientos'!$D$7:$D$506,MATCH(ROW()-6,'Ejemplo movimientos'!$P$7:$P$506,0))&amp;"","")</f>
        <v/>
      </c>
      <c r="E161" s="14">
        <f>IFERROR(INDEX('Ejemplo movimientos'!$E$7:$E$506,MATCH(ROW()-6,'Ejemplo movimientos'!$P$7:$P$506,0))&amp;"","")</f>
        <v/>
      </c>
      <c r="F161" s="14">
        <f>IFERROR(INDEX('Ejemplo movimientos'!$F$7:$F$506,MATCH(ROW()-6,'Ejemplo movimientos'!$P$7:$P$506,0))&amp;"","")</f>
        <v/>
      </c>
      <c r="G161" s="14">
        <f>IFERROR(INDEX('Ejemplo movimientos'!$G$7:$G$506,MATCH(ROW()-6,'Ejemplo movimientos'!$P$7:$P$506,0))&amp;"","")</f>
        <v/>
      </c>
      <c r="H161" s="14">
        <f>IFERROR(INDEX('Ejemplo movimientos'!$H$7:$H$506,MATCH(ROW()-6,'Ejemplo movimientos'!$P$7:$P$506,0))&amp;"","")</f>
        <v/>
      </c>
      <c r="I161" s="14">
        <f>IFERROR(INDEX('Ejemplo movimientos'!$I$7:$I$506,MATCH(ROW()-6,'Ejemplo movimientos'!$P$7:$P$506,0))&amp;"","")</f>
        <v/>
      </c>
      <c r="J161" s="14">
        <f>IFERROR(INDEX('Ejemplo movimientos'!$J$7:$J$506,MATCH(ROW()-6,'Ejemplo movimientos'!$P$7:$P$506,0))&amp;"","")</f>
        <v/>
      </c>
      <c r="K161" s="14">
        <f>IFERROR(INDEX('Ejemplo movimientos'!$K$7:$K$506,MATCH(ROW()-6,'Ejemplo movimientos'!$P$7:$P$506,0))&amp;"","")</f>
        <v/>
      </c>
      <c r="L161" s="14">
        <f>IFERROR(INDEX('Ejemplo movimientos'!$L$7:$L$506,MATCH(ROW()-6,'Ejemplo movimientos'!$P$7:$P$506,0))&amp;"","")</f>
        <v/>
      </c>
      <c r="M161" s="14">
        <f>IFERROR(INDEX('Ejemplo movimientos'!$M$7:$M$506,MATCH(ROW()-6,'Ejemplo movimientos'!$P$7:$P$506,0))&amp;"","")</f>
        <v/>
      </c>
      <c r="N161" s="14">
        <f>IFERROR(INDEX('Ejemplo movimientos'!$O$7:$O$506,MATCH(ROW()-6,'Ejemplo movimientos'!$P$7:$P$506,0))&amp;"","")</f>
        <v/>
      </c>
      <c r="O161" s="11" t="n"/>
      <c r="P161" s="11" t="n"/>
    </row>
    <row r="162" ht="18" customHeight="1">
      <c r="A162" s="14">
        <f>IF(ISNA(MATCH(ROW()-6,'Ejemplo movimientos'!$P$7:$P$506,0)),"",ROW()-6)</f>
        <v/>
      </c>
      <c r="B162" s="16">
        <f>IFERROR(INDEX('Ejemplo movimientos'!$B$7:$B$506,MATCH(ROW()-6,'Ejemplo movimientos'!$P$7:$P$506,0)),"")</f>
        <v/>
      </c>
      <c r="C162" s="17">
        <f>IFERROR(INDEX('Ejemplo movimientos'!$C$7:$C$506,MATCH(ROW()-6,'Ejemplo movimientos'!$P$7:$P$506,0)),"")</f>
        <v/>
      </c>
      <c r="D162" s="14">
        <f>IFERROR(INDEX('Ejemplo movimientos'!$D$7:$D$506,MATCH(ROW()-6,'Ejemplo movimientos'!$P$7:$P$506,0))&amp;"","")</f>
        <v/>
      </c>
      <c r="E162" s="14">
        <f>IFERROR(INDEX('Ejemplo movimientos'!$E$7:$E$506,MATCH(ROW()-6,'Ejemplo movimientos'!$P$7:$P$506,0))&amp;"","")</f>
        <v/>
      </c>
      <c r="F162" s="14">
        <f>IFERROR(INDEX('Ejemplo movimientos'!$F$7:$F$506,MATCH(ROW()-6,'Ejemplo movimientos'!$P$7:$P$506,0))&amp;"","")</f>
        <v/>
      </c>
      <c r="G162" s="14">
        <f>IFERROR(INDEX('Ejemplo movimientos'!$G$7:$G$506,MATCH(ROW()-6,'Ejemplo movimientos'!$P$7:$P$506,0))&amp;"","")</f>
        <v/>
      </c>
      <c r="H162" s="14">
        <f>IFERROR(INDEX('Ejemplo movimientos'!$H$7:$H$506,MATCH(ROW()-6,'Ejemplo movimientos'!$P$7:$P$506,0))&amp;"","")</f>
        <v/>
      </c>
      <c r="I162" s="14">
        <f>IFERROR(INDEX('Ejemplo movimientos'!$I$7:$I$506,MATCH(ROW()-6,'Ejemplo movimientos'!$P$7:$P$506,0))&amp;"","")</f>
        <v/>
      </c>
      <c r="J162" s="14">
        <f>IFERROR(INDEX('Ejemplo movimientos'!$J$7:$J$506,MATCH(ROW()-6,'Ejemplo movimientos'!$P$7:$P$506,0))&amp;"","")</f>
        <v/>
      </c>
      <c r="K162" s="14">
        <f>IFERROR(INDEX('Ejemplo movimientos'!$K$7:$K$506,MATCH(ROW()-6,'Ejemplo movimientos'!$P$7:$P$506,0))&amp;"","")</f>
        <v/>
      </c>
      <c r="L162" s="14">
        <f>IFERROR(INDEX('Ejemplo movimientos'!$L$7:$L$506,MATCH(ROW()-6,'Ejemplo movimientos'!$P$7:$P$506,0))&amp;"","")</f>
        <v/>
      </c>
      <c r="M162" s="14">
        <f>IFERROR(INDEX('Ejemplo movimientos'!$M$7:$M$506,MATCH(ROW()-6,'Ejemplo movimientos'!$P$7:$P$506,0))&amp;"","")</f>
        <v/>
      </c>
      <c r="N162" s="14">
        <f>IFERROR(INDEX('Ejemplo movimientos'!$O$7:$O$506,MATCH(ROW()-6,'Ejemplo movimientos'!$P$7:$P$506,0))&amp;"","")</f>
        <v/>
      </c>
      <c r="O162" s="11" t="n"/>
      <c r="P162" s="11" t="n"/>
    </row>
    <row r="163" ht="18" customHeight="1">
      <c r="A163" s="14">
        <f>IF(ISNA(MATCH(ROW()-6,'Ejemplo movimientos'!$P$7:$P$506,0)),"",ROW()-6)</f>
        <v/>
      </c>
      <c r="B163" s="16">
        <f>IFERROR(INDEX('Ejemplo movimientos'!$B$7:$B$506,MATCH(ROW()-6,'Ejemplo movimientos'!$P$7:$P$506,0)),"")</f>
        <v/>
      </c>
      <c r="C163" s="17">
        <f>IFERROR(INDEX('Ejemplo movimientos'!$C$7:$C$506,MATCH(ROW()-6,'Ejemplo movimientos'!$P$7:$P$506,0)),"")</f>
        <v/>
      </c>
      <c r="D163" s="14">
        <f>IFERROR(INDEX('Ejemplo movimientos'!$D$7:$D$506,MATCH(ROW()-6,'Ejemplo movimientos'!$P$7:$P$506,0))&amp;"","")</f>
        <v/>
      </c>
      <c r="E163" s="14">
        <f>IFERROR(INDEX('Ejemplo movimientos'!$E$7:$E$506,MATCH(ROW()-6,'Ejemplo movimientos'!$P$7:$P$506,0))&amp;"","")</f>
        <v/>
      </c>
      <c r="F163" s="14">
        <f>IFERROR(INDEX('Ejemplo movimientos'!$F$7:$F$506,MATCH(ROW()-6,'Ejemplo movimientos'!$P$7:$P$506,0))&amp;"","")</f>
        <v/>
      </c>
      <c r="G163" s="14">
        <f>IFERROR(INDEX('Ejemplo movimientos'!$G$7:$G$506,MATCH(ROW()-6,'Ejemplo movimientos'!$P$7:$P$506,0))&amp;"","")</f>
        <v/>
      </c>
      <c r="H163" s="14">
        <f>IFERROR(INDEX('Ejemplo movimientos'!$H$7:$H$506,MATCH(ROW()-6,'Ejemplo movimientos'!$P$7:$P$506,0))&amp;"","")</f>
        <v/>
      </c>
      <c r="I163" s="14">
        <f>IFERROR(INDEX('Ejemplo movimientos'!$I$7:$I$506,MATCH(ROW()-6,'Ejemplo movimientos'!$P$7:$P$506,0))&amp;"","")</f>
        <v/>
      </c>
      <c r="J163" s="14">
        <f>IFERROR(INDEX('Ejemplo movimientos'!$J$7:$J$506,MATCH(ROW()-6,'Ejemplo movimientos'!$P$7:$P$506,0))&amp;"","")</f>
        <v/>
      </c>
      <c r="K163" s="14">
        <f>IFERROR(INDEX('Ejemplo movimientos'!$K$7:$K$506,MATCH(ROW()-6,'Ejemplo movimientos'!$P$7:$P$506,0))&amp;"","")</f>
        <v/>
      </c>
      <c r="L163" s="14">
        <f>IFERROR(INDEX('Ejemplo movimientos'!$L$7:$L$506,MATCH(ROW()-6,'Ejemplo movimientos'!$P$7:$P$506,0))&amp;"","")</f>
        <v/>
      </c>
      <c r="M163" s="14">
        <f>IFERROR(INDEX('Ejemplo movimientos'!$M$7:$M$506,MATCH(ROW()-6,'Ejemplo movimientos'!$P$7:$P$506,0))&amp;"","")</f>
        <v/>
      </c>
      <c r="N163" s="14">
        <f>IFERROR(INDEX('Ejemplo movimientos'!$O$7:$O$506,MATCH(ROW()-6,'Ejemplo movimientos'!$P$7:$P$506,0))&amp;"","")</f>
        <v/>
      </c>
      <c r="O163" s="11" t="n"/>
      <c r="P163" s="11" t="n"/>
    </row>
    <row r="164" ht="18" customHeight="1">
      <c r="A164" s="14">
        <f>IF(ISNA(MATCH(ROW()-6,'Ejemplo movimientos'!$P$7:$P$506,0)),"",ROW()-6)</f>
        <v/>
      </c>
      <c r="B164" s="16">
        <f>IFERROR(INDEX('Ejemplo movimientos'!$B$7:$B$506,MATCH(ROW()-6,'Ejemplo movimientos'!$P$7:$P$506,0)),"")</f>
        <v/>
      </c>
      <c r="C164" s="17">
        <f>IFERROR(INDEX('Ejemplo movimientos'!$C$7:$C$506,MATCH(ROW()-6,'Ejemplo movimientos'!$P$7:$P$506,0)),"")</f>
        <v/>
      </c>
      <c r="D164" s="14">
        <f>IFERROR(INDEX('Ejemplo movimientos'!$D$7:$D$506,MATCH(ROW()-6,'Ejemplo movimientos'!$P$7:$P$506,0))&amp;"","")</f>
        <v/>
      </c>
      <c r="E164" s="14">
        <f>IFERROR(INDEX('Ejemplo movimientos'!$E$7:$E$506,MATCH(ROW()-6,'Ejemplo movimientos'!$P$7:$P$506,0))&amp;"","")</f>
        <v/>
      </c>
      <c r="F164" s="14">
        <f>IFERROR(INDEX('Ejemplo movimientos'!$F$7:$F$506,MATCH(ROW()-6,'Ejemplo movimientos'!$P$7:$P$506,0))&amp;"","")</f>
        <v/>
      </c>
      <c r="G164" s="14">
        <f>IFERROR(INDEX('Ejemplo movimientos'!$G$7:$G$506,MATCH(ROW()-6,'Ejemplo movimientos'!$P$7:$P$506,0))&amp;"","")</f>
        <v/>
      </c>
      <c r="H164" s="14">
        <f>IFERROR(INDEX('Ejemplo movimientos'!$H$7:$H$506,MATCH(ROW()-6,'Ejemplo movimientos'!$P$7:$P$506,0))&amp;"","")</f>
        <v/>
      </c>
      <c r="I164" s="14">
        <f>IFERROR(INDEX('Ejemplo movimientos'!$I$7:$I$506,MATCH(ROW()-6,'Ejemplo movimientos'!$P$7:$P$506,0))&amp;"","")</f>
        <v/>
      </c>
      <c r="J164" s="14">
        <f>IFERROR(INDEX('Ejemplo movimientos'!$J$7:$J$506,MATCH(ROW()-6,'Ejemplo movimientos'!$P$7:$P$506,0))&amp;"","")</f>
        <v/>
      </c>
      <c r="K164" s="14">
        <f>IFERROR(INDEX('Ejemplo movimientos'!$K$7:$K$506,MATCH(ROW()-6,'Ejemplo movimientos'!$P$7:$P$506,0))&amp;"","")</f>
        <v/>
      </c>
      <c r="L164" s="14">
        <f>IFERROR(INDEX('Ejemplo movimientos'!$L$7:$L$506,MATCH(ROW()-6,'Ejemplo movimientos'!$P$7:$P$506,0))&amp;"","")</f>
        <v/>
      </c>
      <c r="M164" s="14">
        <f>IFERROR(INDEX('Ejemplo movimientos'!$M$7:$M$506,MATCH(ROW()-6,'Ejemplo movimientos'!$P$7:$P$506,0))&amp;"","")</f>
        <v/>
      </c>
      <c r="N164" s="14">
        <f>IFERROR(INDEX('Ejemplo movimientos'!$O$7:$O$506,MATCH(ROW()-6,'Ejemplo movimientos'!$P$7:$P$506,0))&amp;"","")</f>
        <v/>
      </c>
      <c r="O164" s="11" t="n"/>
      <c r="P164" s="11" t="n"/>
    </row>
    <row r="165" ht="18" customHeight="1">
      <c r="A165" s="14">
        <f>IF(ISNA(MATCH(ROW()-6,'Ejemplo movimientos'!$P$7:$P$506,0)),"",ROW()-6)</f>
        <v/>
      </c>
      <c r="B165" s="16">
        <f>IFERROR(INDEX('Ejemplo movimientos'!$B$7:$B$506,MATCH(ROW()-6,'Ejemplo movimientos'!$P$7:$P$506,0)),"")</f>
        <v/>
      </c>
      <c r="C165" s="17">
        <f>IFERROR(INDEX('Ejemplo movimientos'!$C$7:$C$506,MATCH(ROW()-6,'Ejemplo movimientos'!$P$7:$P$506,0)),"")</f>
        <v/>
      </c>
      <c r="D165" s="14">
        <f>IFERROR(INDEX('Ejemplo movimientos'!$D$7:$D$506,MATCH(ROW()-6,'Ejemplo movimientos'!$P$7:$P$506,0))&amp;"","")</f>
        <v/>
      </c>
      <c r="E165" s="14">
        <f>IFERROR(INDEX('Ejemplo movimientos'!$E$7:$E$506,MATCH(ROW()-6,'Ejemplo movimientos'!$P$7:$P$506,0))&amp;"","")</f>
        <v/>
      </c>
      <c r="F165" s="14">
        <f>IFERROR(INDEX('Ejemplo movimientos'!$F$7:$F$506,MATCH(ROW()-6,'Ejemplo movimientos'!$P$7:$P$506,0))&amp;"","")</f>
        <v/>
      </c>
      <c r="G165" s="14">
        <f>IFERROR(INDEX('Ejemplo movimientos'!$G$7:$G$506,MATCH(ROW()-6,'Ejemplo movimientos'!$P$7:$P$506,0))&amp;"","")</f>
        <v/>
      </c>
      <c r="H165" s="14">
        <f>IFERROR(INDEX('Ejemplo movimientos'!$H$7:$H$506,MATCH(ROW()-6,'Ejemplo movimientos'!$P$7:$P$506,0))&amp;"","")</f>
        <v/>
      </c>
      <c r="I165" s="14">
        <f>IFERROR(INDEX('Ejemplo movimientos'!$I$7:$I$506,MATCH(ROW()-6,'Ejemplo movimientos'!$P$7:$P$506,0))&amp;"","")</f>
        <v/>
      </c>
      <c r="J165" s="14">
        <f>IFERROR(INDEX('Ejemplo movimientos'!$J$7:$J$506,MATCH(ROW()-6,'Ejemplo movimientos'!$P$7:$P$506,0))&amp;"","")</f>
        <v/>
      </c>
      <c r="K165" s="14">
        <f>IFERROR(INDEX('Ejemplo movimientos'!$K$7:$K$506,MATCH(ROW()-6,'Ejemplo movimientos'!$P$7:$P$506,0))&amp;"","")</f>
        <v/>
      </c>
      <c r="L165" s="14">
        <f>IFERROR(INDEX('Ejemplo movimientos'!$L$7:$L$506,MATCH(ROW()-6,'Ejemplo movimientos'!$P$7:$P$506,0))&amp;"","")</f>
        <v/>
      </c>
      <c r="M165" s="14">
        <f>IFERROR(INDEX('Ejemplo movimientos'!$M$7:$M$506,MATCH(ROW()-6,'Ejemplo movimientos'!$P$7:$P$506,0))&amp;"","")</f>
        <v/>
      </c>
      <c r="N165" s="14">
        <f>IFERROR(INDEX('Ejemplo movimientos'!$O$7:$O$506,MATCH(ROW()-6,'Ejemplo movimientos'!$P$7:$P$506,0))&amp;"","")</f>
        <v/>
      </c>
      <c r="O165" s="11" t="n"/>
      <c r="P165" s="11" t="n"/>
    </row>
    <row r="166" ht="18" customHeight="1">
      <c r="A166" s="14">
        <f>IF(ISNA(MATCH(ROW()-6,'Ejemplo movimientos'!$P$7:$P$506,0)),"",ROW()-6)</f>
        <v/>
      </c>
      <c r="B166" s="16">
        <f>IFERROR(INDEX('Ejemplo movimientos'!$B$7:$B$506,MATCH(ROW()-6,'Ejemplo movimientos'!$P$7:$P$506,0)),"")</f>
        <v/>
      </c>
      <c r="C166" s="17">
        <f>IFERROR(INDEX('Ejemplo movimientos'!$C$7:$C$506,MATCH(ROW()-6,'Ejemplo movimientos'!$P$7:$P$506,0)),"")</f>
        <v/>
      </c>
      <c r="D166" s="14">
        <f>IFERROR(INDEX('Ejemplo movimientos'!$D$7:$D$506,MATCH(ROW()-6,'Ejemplo movimientos'!$P$7:$P$506,0))&amp;"","")</f>
        <v/>
      </c>
      <c r="E166" s="14">
        <f>IFERROR(INDEX('Ejemplo movimientos'!$E$7:$E$506,MATCH(ROW()-6,'Ejemplo movimientos'!$P$7:$P$506,0))&amp;"","")</f>
        <v/>
      </c>
      <c r="F166" s="14">
        <f>IFERROR(INDEX('Ejemplo movimientos'!$F$7:$F$506,MATCH(ROW()-6,'Ejemplo movimientos'!$P$7:$P$506,0))&amp;"","")</f>
        <v/>
      </c>
      <c r="G166" s="14">
        <f>IFERROR(INDEX('Ejemplo movimientos'!$G$7:$G$506,MATCH(ROW()-6,'Ejemplo movimientos'!$P$7:$P$506,0))&amp;"","")</f>
        <v/>
      </c>
      <c r="H166" s="14">
        <f>IFERROR(INDEX('Ejemplo movimientos'!$H$7:$H$506,MATCH(ROW()-6,'Ejemplo movimientos'!$P$7:$P$506,0))&amp;"","")</f>
        <v/>
      </c>
      <c r="I166" s="14">
        <f>IFERROR(INDEX('Ejemplo movimientos'!$I$7:$I$506,MATCH(ROW()-6,'Ejemplo movimientos'!$P$7:$P$506,0))&amp;"","")</f>
        <v/>
      </c>
      <c r="J166" s="14">
        <f>IFERROR(INDEX('Ejemplo movimientos'!$J$7:$J$506,MATCH(ROW()-6,'Ejemplo movimientos'!$P$7:$P$506,0))&amp;"","")</f>
        <v/>
      </c>
      <c r="K166" s="14">
        <f>IFERROR(INDEX('Ejemplo movimientos'!$K$7:$K$506,MATCH(ROW()-6,'Ejemplo movimientos'!$P$7:$P$506,0))&amp;"","")</f>
        <v/>
      </c>
      <c r="L166" s="14">
        <f>IFERROR(INDEX('Ejemplo movimientos'!$L$7:$L$506,MATCH(ROW()-6,'Ejemplo movimientos'!$P$7:$P$506,0))&amp;"","")</f>
        <v/>
      </c>
      <c r="M166" s="14">
        <f>IFERROR(INDEX('Ejemplo movimientos'!$M$7:$M$506,MATCH(ROW()-6,'Ejemplo movimientos'!$P$7:$P$506,0))&amp;"","")</f>
        <v/>
      </c>
      <c r="N166" s="14">
        <f>IFERROR(INDEX('Ejemplo movimientos'!$O$7:$O$506,MATCH(ROW()-6,'Ejemplo movimientos'!$P$7:$P$506,0))&amp;"","")</f>
        <v/>
      </c>
      <c r="O166" s="11" t="n"/>
      <c r="P166" s="11" t="n"/>
    </row>
    <row r="167" ht="18" customHeight="1">
      <c r="A167" s="14">
        <f>IF(ISNA(MATCH(ROW()-6,'Ejemplo movimientos'!$P$7:$P$506,0)),"",ROW()-6)</f>
        <v/>
      </c>
      <c r="B167" s="16">
        <f>IFERROR(INDEX('Ejemplo movimientos'!$B$7:$B$506,MATCH(ROW()-6,'Ejemplo movimientos'!$P$7:$P$506,0)),"")</f>
        <v/>
      </c>
      <c r="C167" s="17">
        <f>IFERROR(INDEX('Ejemplo movimientos'!$C$7:$C$506,MATCH(ROW()-6,'Ejemplo movimientos'!$P$7:$P$506,0)),"")</f>
        <v/>
      </c>
      <c r="D167" s="14">
        <f>IFERROR(INDEX('Ejemplo movimientos'!$D$7:$D$506,MATCH(ROW()-6,'Ejemplo movimientos'!$P$7:$P$506,0))&amp;"","")</f>
        <v/>
      </c>
      <c r="E167" s="14">
        <f>IFERROR(INDEX('Ejemplo movimientos'!$E$7:$E$506,MATCH(ROW()-6,'Ejemplo movimientos'!$P$7:$P$506,0))&amp;"","")</f>
        <v/>
      </c>
      <c r="F167" s="14">
        <f>IFERROR(INDEX('Ejemplo movimientos'!$F$7:$F$506,MATCH(ROW()-6,'Ejemplo movimientos'!$P$7:$P$506,0))&amp;"","")</f>
        <v/>
      </c>
      <c r="G167" s="14">
        <f>IFERROR(INDEX('Ejemplo movimientos'!$G$7:$G$506,MATCH(ROW()-6,'Ejemplo movimientos'!$P$7:$P$506,0))&amp;"","")</f>
        <v/>
      </c>
      <c r="H167" s="14">
        <f>IFERROR(INDEX('Ejemplo movimientos'!$H$7:$H$506,MATCH(ROW()-6,'Ejemplo movimientos'!$P$7:$P$506,0))&amp;"","")</f>
        <v/>
      </c>
      <c r="I167" s="14">
        <f>IFERROR(INDEX('Ejemplo movimientos'!$I$7:$I$506,MATCH(ROW()-6,'Ejemplo movimientos'!$P$7:$P$506,0))&amp;"","")</f>
        <v/>
      </c>
      <c r="J167" s="14">
        <f>IFERROR(INDEX('Ejemplo movimientos'!$J$7:$J$506,MATCH(ROW()-6,'Ejemplo movimientos'!$P$7:$P$506,0))&amp;"","")</f>
        <v/>
      </c>
      <c r="K167" s="14">
        <f>IFERROR(INDEX('Ejemplo movimientos'!$K$7:$K$506,MATCH(ROW()-6,'Ejemplo movimientos'!$P$7:$P$506,0))&amp;"","")</f>
        <v/>
      </c>
      <c r="L167" s="14">
        <f>IFERROR(INDEX('Ejemplo movimientos'!$L$7:$L$506,MATCH(ROW()-6,'Ejemplo movimientos'!$P$7:$P$506,0))&amp;"","")</f>
        <v/>
      </c>
      <c r="M167" s="14">
        <f>IFERROR(INDEX('Ejemplo movimientos'!$M$7:$M$506,MATCH(ROW()-6,'Ejemplo movimientos'!$P$7:$P$506,0))&amp;"","")</f>
        <v/>
      </c>
      <c r="N167" s="14">
        <f>IFERROR(INDEX('Ejemplo movimientos'!$O$7:$O$506,MATCH(ROW()-6,'Ejemplo movimientos'!$P$7:$P$506,0))&amp;"","")</f>
        <v/>
      </c>
      <c r="O167" s="11" t="n"/>
      <c r="P167" s="11" t="n"/>
    </row>
    <row r="168" ht="18" customHeight="1">
      <c r="A168" s="14">
        <f>IF(ISNA(MATCH(ROW()-6,'Ejemplo movimientos'!$P$7:$P$506,0)),"",ROW()-6)</f>
        <v/>
      </c>
      <c r="B168" s="16">
        <f>IFERROR(INDEX('Ejemplo movimientos'!$B$7:$B$506,MATCH(ROW()-6,'Ejemplo movimientos'!$P$7:$P$506,0)),"")</f>
        <v/>
      </c>
      <c r="C168" s="17">
        <f>IFERROR(INDEX('Ejemplo movimientos'!$C$7:$C$506,MATCH(ROW()-6,'Ejemplo movimientos'!$P$7:$P$506,0)),"")</f>
        <v/>
      </c>
      <c r="D168" s="14">
        <f>IFERROR(INDEX('Ejemplo movimientos'!$D$7:$D$506,MATCH(ROW()-6,'Ejemplo movimientos'!$P$7:$P$506,0))&amp;"","")</f>
        <v/>
      </c>
      <c r="E168" s="14">
        <f>IFERROR(INDEX('Ejemplo movimientos'!$E$7:$E$506,MATCH(ROW()-6,'Ejemplo movimientos'!$P$7:$P$506,0))&amp;"","")</f>
        <v/>
      </c>
      <c r="F168" s="14">
        <f>IFERROR(INDEX('Ejemplo movimientos'!$F$7:$F$506,MATCH(ROW()-6,'Ejemplo movimientos'!$P$7:$P$506,0))&amp;"","")</f>
        <v/>
      </c>
      <c r="G168" s="14">
        <f>IFERROR(INDEX('Ejemplo movimientos'!$G$7:$G$506,MATCH(ROW()-6,'Ejemplo movimientos'!$P$7:$P$506,0))&amp;"","")</f>
        <v/>
      </c>
      <c r="H168" s="14">
        <f>IFERROR(INDEX('Ejemplo movimientos'!$H$7:$H$506,MATCH(ROW()-6,'Ejemplo movimientos'!$P$7:$P$506,0))&amp;"","")</f>
        <v/>
      </c>
      <c r="I168" s="14">
        <f>IFERROR(INDEX('Ejemplo movimientos'!$I$7:$I$506,MATCH(ROW()-6,'Ejemplo movimientos'!$P$7:$P$506,0))&amp;"","")</f>
        <v/>
      </c>
      <c r="J168" s="14">
        <f>IFERROR(INDEX('Ejemplo movimientos'!$J$7:$J$506,MATCH(ROW()-6,'Ejemplo movimientos'!$P$7:$P$506,0))&amp;"","")</f>
        <v/>
      </c>
      <c r="K168" s="14">
        <f>IFERROR(INDEX('Ejemplo movimientos'!$K$7:$K$506,MATCH(ROW()-6,'Ejemplo movimientos'!$P$7:$P$506,0))&amp;"","")</f>
        <v/>
      </c>
      <c r="L168" s="14">
        <f>IFERROR(INDEX('Ejemplo movimientos'!$L$7:$L$506,MATCH(ROW()-6,'Ejemplo movimientos'!$P$7:$P$506,0))&amp;"","")</f>
        <v/>
      </c>
      <c r="M168" s="14">
        <f>IFERROR(INDEX('Ejemplo movimientos'!$M$7:$M$506,MATCH(ROW()-6,'Ejemplo movimientos'!$P$7:$P$506,0))&amp;"","")</f>
        <v/>
      </c>
      <c r="N168" s="14">
        <f>IFERROR(INDEX('Ejemplo movimientos'!$O$7:$O$506,MATCH(ROW()-6,'Ejemplo movimientos'!$P$7:$P$506,0))&amp;"","")</f>
        <v/>
      </c>
      <c r="O168" s="11" t="n"/>
      <c r="P168" s="11" t="n"/>
    </row>
    <row r="169" ht="18" customHeight="1">
      <c r="A169" s="14">
        <f>IF(ISNA(MATCH(ROW()-6,'Ejemplo movimientos'!$P$7:$P$506,0)),"",ROW()-6)</f>
        <v/>
      </c>
      <c r="B169" s="16">
        <f>IFERROR(INDEX('Ejemplo movimientos'!$B$7:$B$506,MATCH(ROW()-6,'Ejemplo movimientos'!$P$7:$P$506,0)),"")</f>
        <v/>
      </c>
      <c r="C169" s="17">
        <f>IFERROR(INDEX('Ejemplo movimientos'!$C$7:$C$506,MATCH(ROW()-6,'Ejemplo movimientos'!$P$7:$P$506,0)),"")</f>
        <v/>
      </c>
      <c r="D169" s="14">
        <f>IFERROR(INDEX('Ejemplo movimientos'!$D$7:$D$506,MATCH(ROW()-6,'Ejemplo movimientos'!$P$7:$P$506,0))&amp;"","")</f>
        <v/>
      </c>
      <c r="E169" s="14">
        <f>IFERROR(INDEX('Ejemplo movimientos'!$E$7:$E$506,MATCH(ROW()-6,'Ejemplo movimientos'!$P$7:$P$506,0))&amp;"","")</f>
        <v/>
      </c>
      <c r="F169" s="14">
        <f>IFERROR(INDEX('Ejemplo movimientos'!$F$7:$F$506,MATCH(ROW()-6,'Ejemplo movimientos'!$P$7:$P$506,0))&amp;"","")</f>
        <v/>
      </c>
      <c r="G169" s="14">
        <f>IFERROR(INDEX('Ejemplo movimientos'!$G$7:$G$506,MATCH(ROW()-6,'Ejemplo movimientos'!$P$7:$P$506,0))&amp;"","")</f>
        <v/>
      </c>
      <c r="H169" s="14">
        <f>IFERROR(INDEX('Ejemplo movimientos'!$H$7:$H$506,MATCH(ROW()-6,'Ejemplo movimientos'!$P$7:$P$506,0))&amp;"","")</f>
        <v/>
      </c>
      <c r="I169" s="14">
        <f>IFERROR(INDEX('Ejemplo movimientos'!$I$7:$I$506,MATCH(ROW()-6,'Ejemplo movimientos'!$P$7:$P$506,0))&amp;"","")</f>
        <v/>
      </c>
      <c r="J169" s="14">
        <f>IFERROR(INDEX('Ejemplo movimientos'!$J$7:$J$506,MATCH(ROW()-6,'Ejemplo movimientos'!$P$7:$P$506,0))&amp;"","")</f>
        <v/>
      </c>
      <c r="K169" s="14">
        <f>IFERROR(INDEX('Ejemplo movimientos'!$K$7:$K$506,MATCH(ROW()-6,'Ejemplo movimientos'!$P$7:$P$506,0))&amp;"","")</f>
        <v/>
      </c>
      <c r="L169" s="14">
        <f>IFERROR(INDEX('Ejemplo movimientos'!$L$7:$L$506,MATCH(ROW()-6,'Ejemplo movimientos'!$P$7:$P$506,0))&amp;"","")</f>
        <v/>
      </c>
      <c r="M169" s="14">
        <f>IFERROR(INDEX('Ejemplo movimientos'!$M$7:$M$506,MATCH(ROW()-6,'Ejemplo movimientos'!$P$7:$P$506,0))&amp;"","")</f>
        <v/>
      </c>
      <c r="N169" s="14">
        <f>IFERROR(INDEX('Ejemplo movimientos'!$O$7:$O$506,MATCH(ROW()-6,'Ejemplo movimientos'!$P$7:$P$506,0))&amp;"","")</f>
        <v/>
      </c>
      <c r="O169" s="11" t="n"/>
      <c r="P169" s="11" t="n"/>
    </row>
    <row r="170" ht="18" customHeight="1">
      <c r="A170" s="14">
        <f>IF(ISNA(MATCH(ROW()-6,'Ejemplo movimientos'!$P$7:$P$506,0)),"",ROW()-6)</f>
        <v/>
      </c>
      <c r="B170" s="16">
        <f>IFERROR(INDEX('Ejemplo movimientos'!$B$7:$B$506,MATCH(ROW()-6,'Ejemplo movimientos'!$P$7:$P$506,0)),"")</f>
        <v/>
      </c>
      <c r="C170" s="17">
        <f>IFERROR(INDEX('Ejemplo movimientos'!$C$7:$C$506,MATCH(ROW()-6,'Ejemplo movimientos'!$P$7:$P$506,0)),"")</f>
        <v/>
      </c>
      <c r="D170" s="14">
        <f>IFERROR(INDEX('Ejemplo movimientos'!$D$7:$D$506,MATCH(ROW()-6,'Ejemplo movimientos'!$P$7:$P$506,0))&amp;"","")</f>
        <v/>
      </c>
      <c r="E170" s="14">
        <f>IFERROR(INDEX('Ejemplo movimientos'!$E$7:$E$506,MATCH(ROW()-6,'Ejemplo movimientos'!$P$7:$P$506,0))&amp;"","")</f>
        <v/>
      </c>
      <c r="F170" s="14">
        <f>IFERROR(INDEX('Ejemplo movimientos'!$F$7:$F$506,MATCH(ROW()-6,'Ejemplo movimientos'!$P$7:$P$506,0))&amp;"","")</f>
        <v/>
      </c>
      <c r="G170" s="14">
        <f>IFERROR(INDEX('Ejemplo movimientos'!$G$7:$G$506,MATCH(ROW()-6,'Ejemplo movimientos'!$P$7:$P$506,0))&amp;"","")</f>
        <v/>
      </c>
      <c r="H170" s="14">
        <f>IFERROR(INDEX('Ejemplo movimientos'!$H$7:$H$506,MATCH(ROW()-6,'Ejemplo movimientos'!$P$7:$P$506,0))&amp;"","")</f>
        <v/>
      </c>
      <c r="I170" s="14">
        <f>IFERROR(INDEX('Ejemplo movimientos'!$I$7:$I$506,MATCH(ROW()-6,'Ejemplo movimientos'!$P$7:$P$506,0))&amp;"","")</f>
        <v/>
      </c>
      <c r="J170" s="14">
        <f>IFERROR(INDEX('Ejemplo movimientos'!$J$7:$J$506,MATCH(ROW()-6,'Ejemplo movimientos'!$P$7:$P$506,0))&amp;"","")</f>
        <v/>
      </c>
      <c r="K170" s="14">
        <f>IFERROR(INDEX('Ejemplo movimientos'!$K$7:$K$506,MATCH(ROW()-6,'Ejemplo movimientos'!$P$7:$P$506,0))&amp;"","")</f>
        <v/>
      </c>
      <c r="L170" s="14">
        <f>IFERROR(INDEX('Ejemplo movimientos'!$L$7:$L$506,MATCH(ROW()-6,'Ejemplo movimientos'!$P$7:$P$506,0))&amp;"","")</f>
        <v/>
      </c>
      <c r="M170" s="14">
        <f>IFERROR(INDEX('Ejemplo movimientos'!$M$7:$M$506,MATCH(ROW()-6,'Ejemplo movimientos'!$P$7:$P$506,0))&amp;"","")</f>
        <v/>
      </c>
      <c r="N170" s="14">
        <f>IFERROR(INDEX('Ejemplo movimientos'!$O$7:$O$506,MATCH(ROW()-6,'Ejemplo movimientos'!$P$7:$P$506,0))&amp;"","")</f>
        <v/>
      </c>
      <c r="O170" s="11" t="n"/>
      <c r="P170" s="11" t="n"/>
    </row>
    <row r="171" ht="18" customHeight="1">
      <c r="A171" s="14">
        <f>IF(ISNA(MATCH(ROW()-6,'Ejemplo movimientos'!$P$7:$P$506,0)),"",ROW()-6)</f>
        <v/>
      </c>
      <c r="B171" s="16">
        <f>IFERROR(INDEX('Ejemplo movimientos'!$B$7:$B$506,MATCH(ROW()-6,'Ejemplo movimientos'!$P$7:$P$506,0)),"")</f>
        <v/>
      </c>
      <c r="C171" s="17">
        <f>IFERROR(INDEX('Ejemplo movimientos'!$C$7:$C$506,MATCH(ROW()-6,'Ejemplo movimientos'!$P$7:$P$506,0)),"")</f>
        <v/>
      </c>
      <c r="D171" s="14">
        <f>IFERROR(INDEX('Ejemplo movimientos'!$D$7:$D$506,MATCH(ROW()-6,'Ejemplo movimientos'!$P$7:$P$506,0))&amp;"","")</f>
        <v/>
      </c>
      <c r="E171" s="14">
        <f>IFERROR(INDEX('Ejemplo movimientos'!$E$7:$E$506,MATCH(ROW()-6,'Ejemplo movimientos'!$P$7:$P$506,0))&amp;"","")</f>
        <v/>
      </c>
      <c r="F171" s="14">
        <f>IFERROR(INDEX('Ejemplo movimientos'!$F$7:$F$506,MATCH(ROW()-6,'Ejemplo movimientos'!$P$7:$P$506,0))&amp;"","")</f>
        <v/>
      </c>
      <c r="G171" s="14">
        <f>IFERROR(INDEX('Ejemplo movimientos'!$G$7:$G$506,MATCH(ROW()-6,'Ejemplo movimientos'!$P$7:$P$506,0))&amp;"","")</f>
        <v/>
      </c>
      <c r="H171" s="14">
        <f>IFERROR(INDEX('Ejemplo movimientos'!$H$7:$H$506,MATCH(ROW()-6,'Ejemplo movimientos'!$P$7:$P$506,0))&amp;"","")</f>
        <v/>
      </c>
      <c r="I171" s="14">
        <f>IFERROR(INDEX('Ejemplo movimientos'!$I$7:$I$506,MATCH(ROW()-6,'Ejemplo movimientos'!$P$7:$P$506,0))&amp;"","")</f>
        <v/>
      </c>
      <c r="J171" s="14">
        <f>IFERROR(INDEX('Ejemplo movimientos'!$J$7:$J$506,MATCH(ROW()-6,'Ejemplo movimientos'!$P$7:$P$506,0))&amp;"","")</f>
        <v/>
      </c>
      <c r="K171" s="14">
        <f>IFERROR(INDEX('Ejemplo movimientos'!$K$7:$K$506,MATCH(ROW()-6,'Ejemplo movimientos'!$P$7:$P$506,0))&amp;"","")</f>
        <v/>
      </c>
      <c r="L171" s="14">
        <f>IFERROR(INDEX('Ejemplo movimientos'!$L$7:$L$506,MATCH(ROW()-6,'Ejemplo movimientos'!$P$7:$P$506,0))&amp;"","")</f>
        <v/>
      </c>
      <c r="M171" s="14">
        <f>IFERROR(INDEX('Ejemplo movimientos'!$M$7:$M$506,MATCH(ROW()-6,'Ejemplo movimientos'!$P$7:$P$506,0))&amp;"","")</f>
        <v/>
      </c>
      <c r="N171" s="14">
        <f>IFERROR(INDEX('Ejemplo movimientos'!$O$7:$O$506,MATCH(ROW()-6,'Ejemplo movimientos'!$P$7:$P$506,0))&amp;"","")</f>
        <v/>
      </c>
      <c r="O171" s="11" t="n"/>
      <c r="P171" s="11" t="n"/>
    </row>
    <row r="172" ht="18" customHeight="1">
      <c r="A172" s="14">
        <f>IF(ISNA(MATCH(ROW()-6,'Ejemplo movimientos'!$P$7:$P$506,0)),"",ROW()-6)</f>
        <v/>
      </c>
      <c r="B172" s="16">
        <f>IFERROR(INDEX('Ejemplo movimientos'!$B$7:$B$506,MATCH(ROW()-6,'Ejemplo movimientos'!$P$7:$P$506,0)),"")</f>
        <v/>
      </c>
      <c r="C172" s="17">
        <f>IFERROR(INDEX('Ejemplo movimientos'!$C$7:$C$506,MATCH(ROW()-6,'Ejemplo movimientos'!$P$7:$P$506,0)),"")</f>
        <v/>
      </c>
      <c r="D172" s="14">
        <f>IFERROR(INDEX('Ejemplo movimientos'!$D$7:$D$506,MATCH(ROW()-6,'Ejemplo movimientos'!$P$7:$P$506,0))&amp;"","")</f>
        <v/>
      </c>
      <c r="E172" s="14">
        <f>IFERROR(INDEX('Ejemplo movimientos'!$E$7:$E$506,MATCH(ROW()-6,'Ejemplo movimientos'!$P$7:$P$506,0))&amp;"","")</f>
        <v/>
      </c>
      <c r="F172" s="14">
        <f>IFERROR(INDEX('Ejemplo movimientos'!$F$7:$F$506,MATCH(ROW()-6,'Ejemplo movimientos'!$P$7:$P$506,0))&amp;"","")</f>
        <v/>
      </c>
      <c r="G172" s="14">
        <f>IFERROR(INDEX('Ejemplo movimientos'!$G$7:$G$506,MATCH(ROW()-6,'Ejemplo movimientos'!$P$7:$P$506,0))&amp;"","")</f>
        <v/>
      </c>
      <c r="H172" s="14">
        <f>IFERROR(INDEX('Ejemplo movimientos'!$H$7:$H$506,MATCH(ROW()-6,'Ejemplo movimientos'!$P$7:$P$506,0))&amp;"","")</f>
        <v/>
      </c>
      <c r="I172" s="14">
        <f>IFERROR(INDEX('Ejemplo movimientos'!$I$7:$I$506,MATCH(ROW()-6,'Ejemplo movimientos'!$P$7:$P$506,0))&amp;"","")</f>
        <v/>
      </c>
      <c r="J172" s="14">
        <f>IFERROR(INDEX('Ejemplo movimientos'!$J$7:$J$506,MATCH(ROW()-6,'Ejemplo movimientos'!$P$7:$P$506,0))&amp;"","")</f>
        <v/>
      </c>
      <c r="K172" s="14">
        <f>IFERROR(INDEX('Ejemplo movimientos'!$K$7:$K$506,MATCH(ROW()-6,'Ejemplo movimientos'!$P$7:$P$506,0))&amp;"","")</f>
        <v/>
      </c>
      <c r="L172" s="14">
        <f>IFERROR(INDEX('Ejemplo movimientos'!$L$7:$L$506,MATCH(ROW()-6,'Ejemplo movimientos'!$P$7:$P$506,0))&amp;"","")</f>
        <v/>
      </c>
      <c r="M172" s="14">
        <f>IFERROR(INDEX('Ejemplo movimientos'!$M$7:$M$506,MATCH(ROW()-6,'Ejemplo movimientos'!$P$7:$P$506,0))&amp;"","")</f>
        <v/>
      </c>
      <c r="N172" s="14">
        <f>IFERROR(INDEX('Ejemplo movimientos'!$O$7:$O$506,MATCH(ROW()-6,'Ejemplo movimientos'!$P$7:$P$506,0))&amp;"","")</f>
        <v/>
      </c>
      <c r="O172" s="11" t="n"/>
      <c r="P172" s="11" t="n"/>
    </row>
    <row r="173" ht="18" customHeight="1">
      <c r="A173" s="14">
        <f>IF(ISNA(MATCH(ROW()-6,'Ejemplo movimientos'!$P$7:$P$506,0)),"",ROW()-6)</f>
        <v/>
      </c>
      <c r="B173" s="16">
        <f>IFERROR(INDEX('Ejemplo movimientos'!$B$7:$B$506,MATCH(ROW()-6,'Ejemplo movimientos'!$P$7:$P$506,0)),"")</f>
        <v/>
      </c>
      <c r="C173" s="17">
        <f>IFERROR(INDEX('Ejemplo movimientos'!$C$7:$C$506,MATCH(ROW()-6,'Ejemplo movimientos'!$P$7:$P$506,0)),"")</f>
        <v/>
      </c>
      <c r="D173" s="14">
        <f>IFERROR(INDEX('Ejemplo movimientos'!$D$7:$D$506,MATCH(ROW()-6,'Ejemplo movimientos'!$P$7:$P$506,0))&amp;"","")</f>
        <v/>
      </c>
      <c r="E173" s="14">
        <f>IFERROR(INDEX('Ejemplo movimientos'!$E$7:$E$506,MATCH(ROW()-6,'Ejemplo movimientos'!$P$7:$P$506,0))&amp;"","")</f>
        <v/>
      </c>
      <c r="F173" s="14">
        <f>IFERROR(INDEX('Ejemplo movimientos'!$F$7:$F$506,MATCH(ROW()-6,'Ejemplo movimientos'!$P$7:$P$506,0))&amp;"","")</f>
        <v/>
      </c>
      <c r="G173" s="14">
        <f>IFERROR(INDEX('Ejemplo movimientos'!$G$7:$G$506,MATCH(ROW()-6,'Ejemplo movimientos'!$P$7:$P$506,0))&amp;"","")</f>
        <v/>
      </c>
      <c r="H173" s="14">
        <f>IFERROR(INDEX('Ejemplo movimientos'!$H$7:$H$506,MATCH(ROW()-6,'Ejemplo movimientos'!$P$7:$P$506,0))&amp;"","")</f>
        <v/>
      </c>
      <c r="I173" s="14">
        <f>IFERROR(INDEX('Ejemplo movimientos'!$I$7:$I$506,MATCH(ROW()-6,'Ejemplo movimientos'!$P$7:$P$506,0))&amp;"","")</f>
        <v/>
      </c>
      <c r="J173" s="14">
        <f>IFERROR(INDEX('Ejemplo movimientos'!$J$7:$J$506,MATCH(ROW()-6,'Ejemplo movimientos'!$P$7:$P$506,0))&amp;"","")</f>
        <v/>
      </c>
      <c r="K173" s="14">
        <f>IFERROR(INDEX('Ejemplo movimientos'!$K$7:$K$506,MATCH(ROW()-6,'Ejemplo movimientos'!$P$7:$P$506,0))&amp;"","")</f>
        <v/>
      </c>
      <c r="L173" s="14">
        <f>IFERROR(INDEX('Ejemplo movimientos'!$L$7:$L$506,MATCH(ROW()-6,'Ejemplo movimientos'!$P$7:$P$506,0))&amp;"","")</f>
        <v/>
      </c>
      <c r="M173" s="14">
        <f>IFERROR(INDEX('Ejemplo movimientos'!$M$7:$M$506,MATCH(ROW()-6,'Ejemplo movimientos'!$P$7:$P$506,0))&amp;"","")</f>
        <v/>
      </c>
      <c r="N173" s="14">
        <f>IFERROR(INDEX('Ejemplo movimientos'!$O$7:$O$506,MATCH(ROW()-6,'Ejemplo movimientos'!$P$7:$P$506,0))&amp;"","")</f>
        <v/>
      </c>
      <c r="O173" s="11" t="n"/>
      <c r="P173" s="11" t="n"/>
    </row>
    <row r="174" ht="18" customHeight="1">
      <c r="A174" s="14">
        <f>IF(ISNA(MATCH(ROW()-6,'Ejemplo movimientos'!$P$7:$P$506,0)),"",ROW()-6)</f>
        <v/>
      </c>
      <c r="B174" s="16">
        <f>IFERROR(INDEX('Ejemplo movimientos'!$B$7:$B$506,MATCH(ROW()-6,'Ejemplo movimientos'!$P$7:$P$506,0)),"")</f>
        <v/>
      </c>
      <c r="C174" s="17">
        <f>IFERROR(INDEX('Ejemplo movimientos'!$C$7:$C$506,MATCH(ROW()-6,'Ejemplo movimientos'!$P$7:$P$506,0)),"")</f>
        <v/>
      </c>
      <c r="D174" s="14">
        <f>IFERROR(INDEX('Ejemplo movimientos'!$D$7:$D$506,MATCH(ROW()-6,'Ejemplo movimientos'!$P$7:$P$506,0))&amp;"","")</f>
        <v/>
      </c>
      <c r="E174" s="14">
        <f>IFERROR(INDEX('Ejemplo movimientos'!$E$7:$E$506,MATCH(ROW()-6,'Ejemplo movimientos'!$P$7:$P$506,0))&amp;"","")</f>
        <v/>
      </c>
      <c r="F174" s="14">
        <f>IFERROR(INDEX('Ejemplo movimientos'!$F$7:$F$506,MATCH(ROW()-6,'Ejemplo movimientos'!$P$7:$P$506,0))&amp;"","")</f>
        <v/>
      </c>
      <c r="G174" s="14">
        <f>IFERROR(INDEX('Ejemplo movimientos'!$G$7:$G$506,MATCH(ROW()-6,'Ejemplo movimientos'!$P$7:$P$506,0))&amp;"","")</f>
        <v/>
      </c>
      <c r="H174" s="14">
        <f>IFERROR(INDEX('Ejemplo movimientos'!$H$7:$H$506,MATCH(ROW()-6,'Ejemplo movimientos'!$P$7:$P$506,0))&amp;"","")</f>
        <v/>
      </c>
      <c r="I174" s="14">
        <f>IFERROR(INDEX('Ejemplo movimientos'!$I$7:$I$506,MATCH(ROW()-6,'Ejemplo movimientos'!$P$7:$P$506,0))&amp;"","")</f>
        <v/>
      </c>
      <c r="J174" s="14">
        <f>IFERROR(INDEX('Ejemplo movimientos'!$J$7:$J$506,MATCH(ROW()-6,'Ejemplo movimientos'!$P$7:$P$506,0))&amp;"","")</f>
        <v/>
      </c>
      <c r="K174" s="14">
        <f>IFERROR(INDEX('Ejemplo movimientos'!$K$7:$K$506,MATCH(ROW()-6,'Ejemplo movimientos'!$P$7:$P$506,0))&amp;"","")</f>
        <v/>
      </c>
      <c r="L174" s="14">
        <f>IFERROR(INDEX('Ejemplo movimientos'!$L$7:$L$506,MATCH(ROW()-6,'Ejemplo movimientos'!$P$7:$P$506,0))&amp;"","")</f>
        <v/>
      </c>
      <c r="M174" s="14">
        <f>IFERROR(INDEX('Ejemplo movimientos'!$M$7:$M$506,MATCH(ROW()-6,'Ejemplo movimientos'!$P$7:$P$506,0))&amp;"","")</f>
        <v/>
      </c>
      <c r="N174" s="14">
        <f>IFERROR(INDEX('Ejemplo movimientos'!$O$7:$O$506,MATCH(ROW()-6,'Ejemplo movimientos'!$P$7:$P$506,0))&amp;"","")</f>
        <v/>
      </c>
      <c r="O174" s="11" t="n"/>
      <c r="P174" s="11" t="n"/>
    </row>
    <row r="175" ht="18" customHeight="1">
      <c r="A175" s="14">
        <f>IF(ISNA(MATCH(ROW()-6,'Ejemplo movimientos'!$P$7:$P$506,0)),"",ROW()-6)</f>
        <v/>
      </c>
      <c r="B175" s="16">
        <f>IFERROR(INDEX('Ejemplo movimientos'!$B$7:$B$506,MATCH(ROW()-6,'Ejemplo movimientos'!$P$7:$P$506,0)),"")</f>
        <v/>
      </c>
      <c r="C175" s="17">
        <f>IFERROR(INDEX('Ejemplo movimientos'!$C$7:$C$506,MATCH(ROW()-6,'Ejemplo movimientos'!$P$7:$P$506,0)),"")</f>
        <v/>
      </c>
      <c r="D175" s="14">
        <f>IFERROR(INDEX('Ejemplo movimientos'!$D$7:$D$506,MATCH(ROW()-6,'Ejemplo movimientos'!$P$7:$P$506,0))&amp;"","")</f>
        <v/>
      </c>
      <c r="E175" s="14">
        <f>IFERROR(INDEX('Ejemplo movimientos'!$E$7:$E$506,MATCH(ROW()-6,'Ejemplo movimientos'!$P$7:$P$506,0))&amp;"","")</f>
        <v/>
      </c>
      <c r="F175" s="14">
        <f>IFERROR(INDEX('Ejemplo movimientos'!$F$7:$F$506,MATCH(ROW()-6,'Ejemplo movimientos'!$P$7:$P$506,0))&amp;"","")</f>
        <v/>
      </c>
      <c r="G175" s="14">
        <f>IFERROR(INDEX('Ejemplo movimientos'!$G$7:$G$506,MATCH(ROW()-6,'Ejemplo movimientos'!$P$7:$P$506,0))&amp;"","")</f>
        <v/>
      </c>
      <c r="H175" s="14">
        <f>IFERROR(INDEX('Ejemplo movimientos'!$H$7:$H$506,MATCH(ROW()-6,'Ejemplo movimientos'!$P$7:$P$506,0))&amp;"","")</f>
        <v/>
      </c>
      <c r="I175" s="14">
        <f>IFERROR(INDEX('Ejemplo movimientos'!$I$7:$I$506,MATCH(ROW()-6,'Ejemplo movimientos'!$P$7:$P$506,0))&amp;"","")</f>
        <v/>
      </c>
      <c r="J175" s="14">
        <f>IFERROR(INDEX('Ejemplo movimientos'!$J$7:$J$506,MATCH(ROW()-6,'Ejemplo movimientos'!$P$7:$P$506,0))&amp;"","")</f>
        <v/>
      </c>
      <c r="K175" s="14">
        <f>IFERROR(INDEX('Ejemplo movimientos'!$K$7:$K$506,MATCH(ROW()-6,'Ejemplo movimientos'!$P$7:$P$506,0))&amp;"","")</f>
        <v/>
      </c>
      <c r="L175" s="14">
        <f>IFERROR(INDEX('Ejemplo movimientos'!$L$7:$L$506,MATCH(ROW()-6,'Ejemplo movimientos'!$P$7:$P$506,0))&amp;"","")</f>
        <v/>
      </c>
      <c r="M175" s="14">
        <f>IFERROR(INDEX('Ejemplo movimientos'!$M$7:$M$506,MATCH(ROW()-6,'Ejemplo movimientos'!$P$7:$P$506,0))&amp;"","")</f>
        <v/>
      </c>
      <c r="N175" s="14">
        <f>IFERROR(INDEX('Ejemplo movimientos'!$O$7:$O$506,MATCH(ROW()-6,'Ejemplo movimientos'!$P$7:$P$506,0))&amp;"","")</f>
        <v/>
      </c>
      <c r="O175" s="11" t="n"/>
      <c r="P175" s="11" t="n"/>
    </row>
    <row r="176" ht="18" customHeight="1">
      <c r="A176" s="14">
        <f>IF(ISNA(MATCH(ROW()-6,'Ejemplo movimientos'!$P$7:$P$506,0)),"",ROW()-6)</f>
        <v/>
      </c>
      <c r="B176" s="16">
        <f>IFERROR(INDEX('Ejemplo movimientos'!$B$7:$B$506,MATCH(ROW()-6,'Ejemplo movimientos'!$P$7:$P$506,0)),"")</f>
        <v/>
      </c>
      <c r="C176" s="17">
        <f>IFERROR(INDEX('Ejemplo movimientos'!$C$7:$C$506,MATCH(ROW()-6,'Ejemplo movimientos'!$P$7:$P$506,0)),"")</f>
        <v/>
      </c>
      <c r="D176" s="14">
        <f>IFERROR(INDEX('Ejemplo movimientos'!$D$7:$D$506,MATCH(ROW()-6,'Ejemplo movimientos'!$P$7:$P$506,0))&amp;"","")</f>
        <v/>
      </c>
      <c r="E176" s="14">
        <f>IFERROR(INDEX('Ejemplo movimientos'!$E$7:$E$506,MATCH(ROW()-6,'Ejemplo movimientos'!$P$7:$P$506,0))&amp;"","")</f>
        <v/>
      </c>
      <c r="F176" s="14">
        <f>IFERROR(INDEX('Ejemplo movimientos'!$F$7:$F$506,MATCH(ROW()-6,'Ejemplo movimientos'!$P$7:$P$506,0))&amp;"","")</f>
        <v/>
      </c>
      <c r="G176" s="14">
        <f>IFERROR(INDEX('Ejemplo movimientos'!$G$7:$G$506,MATCH(ROW()-6,'Ejemplo movimientos'!$P$7:$P$506,0))&amp;"","")</f>
        <v/>
      </c>
      <c r="H176" s="14">
        <f>IFERROR(INDEX('Ejemplo movimientos'!$H$7:$H$506,MATCH(ROW()-6,'Ejemplo movimientos'!$P$7:$P$506,0))&amp;"","")</f>
        <v/>
      </c>
      <c r="I176" s="14">
        <f>IFERROR(INDEX('Ejemplo movimientos'!$I$7:$I$506,MATCH(ROW()-6,'Ejemplo movimientos'!$P$7:$P$506,0))&amp;"","")</f>
        <v/>
      </c>
      <c r="J176" s="14">
        <f>IFERROR(INDEX('Ejemplo movimientos'!$J$7:$J$506,MATCH(ROW()-6,'Ejemplo movimientos'!$P$7:$P$506,0))&amp;"","")</f>
        <v/>
      </c>
      <c r="K176" s="14">
        <f>IFERROR(INDEX('Ejemplo movimientos'!$K$7:$K$506,MATCH(ROW()-6,'Ejemplo movimientos'!$P$7:$P$506,0))&amp;"","")</f>
        <v/>
      </c>
      <c r="L176" s="14">
        <f>IFERROR(INDEX('Ejemplo movimientos'!$L$7:$L$506,MATCH(ROW()-6,'Ejemplo movimientos'!$P$7:$P$506,0))&amp;"","")</f>
        <v/>
      </c>
      <c r="M176" s="14">
        <f>IFERROR(INDEX('Ejemplo movimientos'!$M$7:$M$506,MATCH(ROW()-6,'Ejemplo movimientos'!$P$7:$P$506,0))&amp;"","")</f>
        <v/>
      </c>
      <c r="N176" s="14">
        <f>IFERROR(INDEX('Ejemplo movimientos'!$O$7:$O$506,MATCH(ROW()-6,'Ejemplo movimientos'!$P$7:$P$506,0))&amp;"","")</f>
        <v/>
      </c>
      <c r="O176" s="11" t="n"/>
      <c r="P176" s="11" t="n"/>
    </row>
    <row r="177" ht="18" customHeight="1">
      <c r="A177" s="14">
        <f>IF(ISNA(MATCH(ROW()-6,'Ejemplo movimientos'!$P$7:$P$506,0)),"",ROW()-6)</f>
        <v/>
      </c>
      <c r="B177" s="16">
        <f>IFERROR(INDEX('Ejemplo movimientos'!$B$7:$B$506,MATCH(ROW()-6,'Ejemplo movimientos'!$P$7:$P$506,0)),"")</f>
        <v/>
      </c>
      <c r="C177" s="17">
        <f>IFERROR(INDEX('Ejemplo movimientos'!$C$7:$C$506,MATCH(ROW()-6,'Ejemplo movimientos'!$P$7:$P$506,0)),"")</f>
        <v/>
      </c>
      <c r="D177" s="14">
        <f>IFERROR(INDEX('Ejemplo movimientos'!$D$7:$D$506,MATCH(ROW()-6,'Ejemplo movimientos'!$P$7:$P$506,0))&amp;"","")</f>
        <v/>
      </c>
      <c r="E177" s="14">
        <f>IFERROR(INDEX('Ejemplo movimientos'!$E$7:$E$506,MATCH(ROW()-6,'Ejemplo movimientos'!$P$7:$P$506,0))&amp;"","")</f>
        <v/>
      </c>
      <c r="F177" s="14">
        <f>IFERROR(INDEX('Ejemplo movimientos'!$F$7:$F$506,MATCH(ROW()-6,'Ejemplo movimientos'!$P$7:$P$506,0))&amp;"","")</f>
        <v/>
      </c>
      <c r="G177" s="14">
        <f>IFERROR(INDEX('Ejemplo movimientos'!$G$7:$G$506,MATCH(ROW()-6,'Ejemplo movimientos'!$P$7:$P$506,0))&amp;"","")</f>
        <v/>
      </c>
      <c r="H177" s="14">
        <f>IFERROR(INDEX('Ejemplo movimientos'!$H$7:$H$506,MATCH(ROW()-6,'Ejemplo movimientos'!$P$7:$P$506,0))&amp;"","")</f>
        <v/>
      </c>
      <c r="I177" s="14">
        <f>IFERROR(INDEX('Ejemplo movimientos'!$I$7:$I$506,MATCH(ROW()-6,'Ejemplo movimientos'!$P$7:$P$506,0))&amp;"","")</f>
        <v/>
      </c>
      <c r="J177" s="14">
        <f>IFERROR(INDEX('Ejemplo movimientos'!$J$7:$J$506,MATCH(ROW()-6,'Ejemplo movimientos'!$P$7:$P$506,0))&amp;"","")</f>
        <v/>
      </c>
      <c r="K177" s="14">
        <f>IFERROR(INDEX('Ejemplo movimientos'!$K$7:$K$506,MATCH(ROW()-6,'Ejemplo movimientos'!$P$7:$P$506,0))&amp;"","")</f>
        <v/>
      </c>
      <c r="L177" s="14">
        <f>IFERROR(INDEX('Ejemplo movimientos'!$L$7:$L$506,MATCH(ROW()-6,'Ejemplo movimientos'!$P$7:$P$506,0))&amp;"","")</f>
        <v/>
      </c>
      <c r="M177" s="14">
        <f>IFERROR(INDEX('Ejemplo movimientos'!$M$7:$M$506,MATCH(ROW()-6,'Ejemplo movimientos'!$P$7:$P$506,0))&amp;"","")</f>
        <v/>
      </c>
      <c r="N177" s="14">
        <f>IFERROR(INDEX('Ejemplo movimientos'!$O$7:$O$506,MATCH(ROW()-6,'Ejemplo movimientos'!$P$7:$P$506,0))&amp;"","")</f>
        <v/>
      </c>
      <c r="O177" s="11" t="n"/>
      <c r="P177" s="11" t="n"/>
    </row>
    <row r="178" ht="18" customHeight="1">
      <c r="A178" s="14">
        <f>IF(ISNA(MATCH(ROW()-6,'Ejemplo movimientos'!$P$7:$P$506,0)),"",ROW()-6)</f>
        <v/>
      </c>
      <c r="B178" s="16">
        <f>IFERROR(INDEX('Ejemplo movimientos'!$B$7:$B$506,MATCH(ROW()-6,'Ejemplo movimientos'!$P$7:$P$506,0)),"")</f>
        <v/>
      </c>
      <c r="C178" s="17">
        <f>IFERROR(INDEX('Ejemplo movimientos'!$C$7:$C$506,MATCH(ROW()-6,'Ejemplo movimientos'!$P$7:$P$506,0)),"")</f>
        <v/>
      </c>
      <c r="D178" s="14">
        <f>IFERROR(INDEX('Ejemplo movimientos'!$D$7:$D$506,MATCH(ROW()-6,'Ejemplo movimientos'!$P$7:$P$506,0))&amp;"","")</f>
        <v/>
      </c>
      <c r="E178" s="14">
        <f>IFERROR(INDEX('Ejemplo movimientos'!$E$7:$E$506,MATCH(ROW()-6,'Ejemplo movimientos'!$P$7:$P$506,0))&amp;"","")</f>
        <v/>
      </c>
      <c r="F178" s="14">
        <f>IFERROR(INDEX('Ejemplo movimientos'!$F$7:$F$506,MATCH(ROW()-6,'Ejemplo movimientos'!$P$7:$P$506,0))&amp;"","")</f>
        <v/>
      </c>
      <c r="G178" s="14">
        <f>IFERROR(INDEX('Ejemplo movimientos'!$G$7:$G$506,MATCH(ROW()-6,'Ejemplo movimientos'!$P$7:$P$506,0))&amp;"","")</f>
        <v/>
      </c>
      <c r="H178" s="14">
        <f>IFERROR(INDEX('Ejemplo movimientos'!$H$7:$H$506,MATCH(ROW()-6,'Ejemplo movimientos'!$P$7:$P$506,0))&amp;"","")</f>
        <v/>
      </c>
      <c r="I178" s="14">
        <f>IFERROR(INDEX('Ejemplo movimientos'!$I$7:$I$506,MATCH(ROW()-6,'Ejemplo movimientos'!$P$7:$P$506,0))&amp;"","")</f>
        <v/>
      </c>
      <c r="J178" s="14">
        <f>IFERROR(INDEX('Ejemplo movimientos'!$J$7:$J$506,MATCH(ROW()-6,'Ejemplo movimientos'!$P$7:$P$506,0))&amp;"","")</f>
        <v/>
      </c>
      <c r="K178" s="14">
        <f>IFERROR(INDEX('Ejemplo movimientos'!$K$7:$K$506,MATCH(ROW()-6,'Ejemplo movimientos'!$P$7:$P$506,0))&amp;"","")</f>
        <v/>
      </c>
      <c r="L178" s="14">
        <f>IFERROR(INDEX('Ejemplo movimientos'!$L$7:$L$506,MATCH(ROW()-6,'Ejemplo movimientos'!$P$7:$P$506,0))&amp;"","")</f>
        <v/>
      </c>
      <c r="M178" s="14">
        <f>IFERROR(INDEX('Ejemplo movimientos'!$M$7:$M$506,MATCH(ROW()-6,'Ejemplo movimientos'!$P$7:$P$506,0))&amp;"","")</f>
        <v/>
      </c>
      <c r="N178" s="14">
        <f>IFERROR(INDEX('Ejemplo movimientos'!$O$7:$O$506,MATCH(ROW()-6,'Ejemplo movimientos'!$P$7:$P$506,0))&amp;"","")</f>
        <v/>
      </c>
      <c r="O178" s="11" t="n"/>
      <c r="P178" s="11" t="n"/>
    </row>
    <row r="179" ht="18" customHeight="1">
      <c r="A179" s="14">
        <f>IF(ISNA(MATCH(ROW()-6,'Ejemplo movimientos'!$P$7:$P$506,0)),"",ROW()-6)</f>
        <v/>
      </c>
      <c r="B179" s="16">
        <f>IFERROR(INDEX('Ejemplo movimientos'!$B$7:$B$506,MATCH(ROW()-6,'Ejemplo movimientos'!$P$7:$P$506,0)),"")</f>
        <v/>
      </c>
      <c r="C179" s="17">
        <f>IFERROR(INDEX('Ejemplo movimientos'!$C$7:$C$506,MATCH(ROW()-6,'Ejemplo movimientos'!$P$7:$P$506,0)),"")</f>
        <v/>
      </c>
      <c r="D179" s="14">
        <f>IFERROR(INDEX('Ejemplo movimientos'!$D$7:$D$506,MATCH(ROW()-6,'Ejemplo movimientos'!$P$7:$P$506,0))&amp;"","")</f>
        <v/>
      </c>
      <c r="E179" s="14">
        <f>IFERROR(INDEX('Ejemplo movimientos'!$E$7:$E$506,MATCH(ROW()-6,'Ejemplo movimientos'!$P$7:$P$506,0))&amp;"","")</f>
        <v/>
      </c>
      <c r="F179" s="14">
        <f>IFERROR(INDEX('Ejemplo movimientos'!$F$7:$F$506,MATCH(ROW()-6,'Ejemplo movimientos'!$P$7:$P$506,0))&amp;"","")</f>
        <v/>
      </c>
      <c r="G179" s="14">
        <f>IFERROR(INDEX('Ejemplo movimientos'!$G$7:$G$506,MATCH(ROW()-6,'Ejemplo movimientos'!$P$7:$P$506,0))&amp;"","")</f>
        <v/>
      </c>
      <c r="H179" s="14">
        <f>IFERROR(INDEX('Ejemplo movimientos'!$H$7:$H$506,MATCH(ROW()-6,'Ejemplo movimientos'!$P$7:$P$506,0))&amp;"","")</f>
        <v/>
      </c>
      <c r="I179" s="14">
        <f>IFERROR(INDEX('Ejemplo movimientos'!$I$7:$I$506,MATCH(ROW()-6,'Ejemplo movimientos'!$P$7:$P$506,0))&amp;"","")</f>
        <v/>
      </c>
      <c r="J179" s="14">
        <f>IFERROR(INDEX('Ejemplo movimientos'!$J$7:$J$506,MATCH(ROW()-6,'Ejemplo movimientos'!$P$7:$P$506,0))&amp;"","")</f>
        <v/>
      </c>
      <c r="K179" s="14">
        <f>IFERROR(INDEX('Ejemplo movimientos'!$K$7:$K$506,MATCH(ROW()-6,'Ejemplo movimientos'!$P$7:$P$506,0))&amp;"","")</f>
        <v/>
      </c>
      <c r="L179" s="14">
        <f>IFERROR(INDEX('Ejemplo movimientos'!$L$7:$L$506,MATCH(ROW()-6,'Ejemplo movimientos'!$P$7:$P$506,0))&amp;"","")</f>
        <v/>
      </c>
      <c r="M179" s="14">
        <f>IFERROR(INDEX('Ejemplo movimientos'!$M$7:$M$506,MATCH(ROW()-6,'Ejemplo movimientos'!$P$7:$P$506,0))&amp;"","")</f>
        <v/>
      </c>
      <c r="N179" s="14">
        <f>IFERROR(INDEX('Ejemplo movimientos'!$O$7:$O$506,MATCH(ROW()-6,'Ejemplo movimientos'!$P$7:$P$506,0))&amp;"","")</f>
        <v/>
      </c>
      <c r="O179" s="11" t="n"/>
      <c r="P179" s="11" t="n"/>
    </row>
    <row r="180" ht="18" customHeight="1">
      <c r="A180" s="14">
        <f>IF(ISNA(MATCH(ROW()-6,'Ejemplo movimientos'!$P$7:$P$506,0)),"",ROW()-6)</f>
        <v/>
      </c>
      <c r="B180" s="16">
        <f>IFERROR(INDEX('Ejemplo movimientos'!$B$7:$B$506,MATCH(ROW()-6,'Ejemplo movimientos'!$P$7:$P$506,0)),"")</f>
        <v/>
      </c>
      <c r="C180" s="17">
        <f>IFERROR(INDEX('Ejemplo movimientos'!$C$7:$C$506,MATCH(ROW()-6,'Ejemplo movimientos'!$P$7:$P$506,0)),"")</f>
        <v/>
      </c>
      <c r="D180" s="14">
        <f>IFERROR(INDEX('Ejemplo movimientos'!$D$7:$D$506,MATCH(ROW()-6,'Ejemplo movimientos'!$P$7:$P$506,0))&amp;"","")</f>
        <v/>
      </c>
      <c r="E180" s="14">
        <f>IFERROR(INDEX('Ejemplo movimientos'!$E$7:$E$506,MATCH(ROW()-6,'Ejemplo movimientos'!$P$7:$P$506,0))&amp;"","")</f>
        <v/>
      </c>
      <c r="F180" s="14">
        <f>IFERROR(INDEX('Ejemplo movimientos'!$F$7:$F$506,MATCH(ROW()-6,'Ejemplo movimientos'!$P$7:$P$506,0))&amp;"","")</f>
        <v/>
      </c>
      <c r="G180" s="14">
        <f>IFERROR(INDEX('Ejemplo movimientos'!$G$7:$G$506,MATCH(ROW()-6,'Ejemplo movimientos'!$P$7:$P$506,0))&amp;"","")</f>
        <v/>
      </c>
      <c r="H180" s="14">
        <f>IFERROR(INDEX('Ejemplo movimientos'!$H$7:$H$506,MATCH(ROW()-6,'Ejemplo movimientos'!$P$7:$P$506,0))&amp;"","")</f>
        <v/>
      </c>
      <c r="I180" s="14">
        <f>IFERROR(INDEX('Ejemplo movimientos'!$I$7:$I$506,MATCH(ROW()-6,'Ejemplo movimientos'!$P$7:$P$506,0))&amp;"","")</f>
        <v/>
      </c>
      <c r="J180" s="14">
        <f>IFERROR(INDEX('Ejemplo movimientos'!$J$7:$J$506,MATCH(ROW()-6,'Ejemplo movimientos'!$P$7:$P$506,0))&amp;"","")</f>
        <v/>
      </c>
      <c r="K180" s="14">
        <f>IFERROR(INDEX('Ejemplo movimientos'!$K$7:$K$506,MATCH(ROW()-6,'Ejemplo movimientos'!$P$7:$P$506,0))&amp;"","")</f>
        <v/>
      </c>
      <c r="L180" s="14">
        <f>IFERROR(INDEX('Ejemplo movimientos'!$L$7:$L$506,MATCH(ROW()-6,'Ejemplo movimientos'!$P$7:$P$506,0))&amp;"","")</f>
        <v/>
      </c>
      <c r="M180" s="14">
        <f>IFERROR(INDEX('Ejemplo movimientos'!$M$7:$M$506,MATCH(ROW()-6,'Ejemplo movimientos'!$P$7:$P$506,0))&amp;"","")</f>
        <v/>
      </c>
      <c r="N180" s="14">
        <f>IFERROR(INDEX('Ejemplo movimientos'!$O$7:$O$506,MATCH(ROW()-6,'Ejemplo movimientos'!$P$7:$P$506,0))&amp;"","")</f>
        <v/>
      </c>
      <c r="O180" s="11" t="n"/>
      <c r="P180" s="11" t="n"/>
    </row>
    <row r="181" ht="18" customHeight="1">
      <c r="A181" s="14">
        <f>IF(ISNA(MATCH(ROW()-6,'Ejemplo movimientos'!$P$7:$P$506,0)),"",ROW()-6)</f>
        <v/>
      </c>
      <c r="B181" s="16">
        <f>IFERROR(INDEX('Ejemplo movimientos'!$B$7:$B$506,MATCH(ROW()-6,'Ejemplo movimientos'!$P$7:$P$506,0)),"")</f>
        <v/>
      </c>
      <c r="C181" s="17">
        <f>IFERROR(INDEX('Ejemplo movimientos'!$C$7:$C$506,MATCH(ROW()-6,'Ejemplo movimientos'!$P$7:$P$506,0)),"")</f>
        <v/>
      </c>
      <c r="D181" s="14">
        <f>IFERROR(INDEX('Ejemplo movimientos'!$D$7:$D$506,MATCH(ROW()-6,'Ejemplo movimientos'!$P$7:$P$506,0))&amp;"","")</f>
        <v/>
      </c>
      <c r="E181" s="14">
        <f>IFERROR(INDEX('Ejemplo movimientos'!$E$7:$E$506,MATCH(ROW()-6,'Ejemplo movimientos'!$P$7:$P$506,0))&amp;"","")</f>
        <v/>
      </c>
      <c r="F181" s="14">
        <f>IFERROR(INDEX('Ejemplo movimientos'!$F$7:$F$506,MATCH(ROW()-6,'Ejemplo movimientos'!$P$7:$P$506,0))&amp;"","")</f>
        <v/>
      </c>
      <c r="G181" s="14">
        <f>IFERROR(INDEX('Ejemplo movimientos'!$G$7:$G$506,MATCH(ROW()-6,'Ejemplo movimientos'!$P$7:$P$506,0))&amp;"","")</f>
        <v/>
      </c>
      <c r="H181" s="14">
        <f>IFERROR(INDEX('Ejemplo movimientos'!$H$7:$H$506,MATCH(ROW()-6,'Ejemplo movimientos'!$P$7:$P$506,0))&amp;"","")</f>
        <v/>
      </c>
      <c r="I181" s="14">
        <f>IFERROR(INDEX('Ejemplo movimientos'!$I$7:$I$506,MATCH(ROW()-6,'Ejemplo movimientos'!$P$7:$P$506,0))&amp;"","")</f>
        <v/>
      </c>
      <c r="J181" s="14">
        <f>IFERROR(INDEX('Ejemplo movimientos'!$J$7:$J$506,MATCH(ROW()-6,'Ejemplo movimientos'!$P$7:$P$506,0))&amp;"","")</f>
        <v/>
      </c>
      <c r="K181" s="14">
        <f>IFERROR(INDEX('Ejemplo movimientos'!$K$7:$K$506,MATCH(ROW()-6,'Ejemplo movimientos'!$P$7:$P$506,0))&amp;"","")</f>
        <v/>
      </c>
      <c r="L181" s="14">
        <f>IFERROR(INDEX('Ejemplo movimientos'!$L$7:$L$506,MATCH(ROW()-6,'Ejemplo movimientos'!$P$7:$P$506,0))&amp;"","")</f>
        <v/>
      </c>
      <c r="M181" s="14">
        <f>IFERROR(INDEX('Ejemplo movimientos'!$M$7:$M$506,MATCH(ROW()-6,'Ejemplo movimientos'!$P$7:$P$506,0))&amp;"","")</f>
        <v/>
      </c>
      <c r="N181" s="14">
        <f>IFERROR(INDEX('Ejemplo movimientos'!$O$7:$O$506,MATCH(ROW()-6,'Ejemplo movimientos'!$P$7:$P$506,0))&amp;"","")</f>
        <v/>
      </c>
      <c r="O181" s="11" t="n"/>
      <c r="P181" s="11" t="n"/>
    </row>
    <row r="182" ht="18" customHeight="1">
      <c r="A182" s="14">
        <f>IF(ISNA(MATCH(ROW()-6,'Ejemplo movimientos'!$P$7:$P$506,0)),"",ROW()-6)</f>
        <v/>
      </c>
      <c r="B182" s="16">
        <f>IFERROR(INDEX('Ejemplo movimientos'!$B$7:$B$506,MATCH(ROW()-6,'Ejemplo movimientos'!$P$7:$P$506,0)),"")</f>
        <v/>
      </c>
      <c r="C182" s="17">
        <f>IFERROR(INDEX('Ejemplo movimientos'!$C$7:$C$506,MATCH(ROW()-6,'Ejemplo movimientos'!$P$7:$P$506,0)),"")</f>
        <v/>
      </c>
      <c r="D182" s="14">
        <f>IFERROR(INDEX('Ejemplo movimientos'!$D$7:$D$506,MATCH(ROW()-6,'Ejemplo movimientos'!$P$7:$P$506,0))&amp;"","")</f>
        <v/>
      </c>
      <c r="E182" s="14">
        <f>IFERROR(INDEX('Ejemplo movimientos'!$E$7:$E$506,MATCH(ROW()-6,'Ejemplo movimientos'!$P$7:$P$506,0))&amp;"","")</f>
        <v/>
      </c>
      <c r="F182" s="14">
        <f>IFERROR(INDEX('Ejemplo movimientos'!$F$7:$F$506,MATCH(ROW()-6,'Ejemplo movimientos'!$P$7:$P$506,0))&amp;"","")</f>
        <v/>
      </c>
      <c r="G182" s="14">
        <f>IFERROR(INDEX('Ejemplo movimientos'!$G$7:$G$506,MATCH(ROW()-6,'Ejemplo movimientos'!$P$7:$P$506,0))&amp;"","")</f>
        <v/>
      </c>
      <c r="H182" s="14">
        <f>IFERROR(INDEX('Ejemplo movimientos'!$H$7:$H$506,MATCH(ROW()-6,'Ejemplo movimientos'!$P$7:$P$506,0))&amp;"","")</f>
        <v/>
      </c>
      <c r="I182" s="14">
        <f>IFERROR(INDEX('Ejemplo movimientos'!$I$7:$I$506,MATCH(ROW()-6,'Ejemplo movimientos'!$P$7:$P$506,0))&amp;"","")</f>
        <v/>
      </c>
      <c r="J182" s="14">
        <f>IFERROR(INDEX('Ejemplo movimientos'!$J$7:$J$506,MATCH(ROW()-6,'Ejemplo movimientos'!$P$7:$P$506,0))&amp;"","")</f>
        <v/>
      </c>
      <c r="K182" s="14">
        <f>IFERROR(INDEX('Ejemplo movimientos'!$K$7:$K$506,MATCH(ROW()-6,'Ejemplo movimientos'!$P$7:$P$506,0))&amp;"","")</f>
        <v/>
      </c>
      <c r="L182" s="14">
        <f>IFERROR(INDEX('Ejemplo movimientos'!$L$7:$L$506,MATCH(ROW()-6,'Ejemplo movimientos'!$P$7:$P$506,0))&amp;"","")</f>
        <v/>
      </c>
      <c r="M182" s="14">
        <f>IFERROR(INDEX('Ejemplo movimientos'!$M$7:$M$506,MATCH(ROW()-6,'Ejemplo movimientos'!$P$7:$P$506,0))&amp;"","")</f>
        <v/>
      </c>
      <c r="N182" s="14">
        <f>IFERROR(INDEX('Ejemplo movimientos'!$O$7:$O$506,MATCH(ROW()-6,'Ejemplo movimientos'!$P$7:$P$506,0))&amp;"","")</f>
        <v/>
      </c>
      <c r="O182" s="11" t="n"/>
      <c r="P182" s="11" t="n"/>
    </row>
    <row r="183" ht="18" customHeight="1">
      <c r="A183" s="14">
        <f>IF(ISNA(MATCH(ROW()-6,'Ejemplo movimientos'!$P$7:$P$506,0)),"",ROW()-6)</f>
        <v/>
      </c>
      <c r="B183" s="16">
        <f>IFERROR(INDEX('Ejemplo movimientos'!$B$7:$B$506,MATCH(ROW()-6,'Ejemplo movimientos'!$P$7:$P$506,0)),"")</f>
        <v/>
      </c>
      <c r="C183" s="17">
        <f>IFERROR(INDEX('Ejemplo movimientos'!$C$7:$C$506,MATCH(ROW()-6,'Ejemplo movimientos'!$P$7:$P$506,0)),"")</f>
        <v/>
      </c>
      <c r="D183" s="14">
        <f>IFERROR(INDEX('Ejemplo movimientos'!$D$7:$D$506,MATCH(ROW()-6,'Ejemplo movimientos'!$P$7:$P$506,0))&amp;"","")</f>
        <v/>
      </c>
      <c r="E183" s="14">
        <f>IFERROR(INDEX('Ejemplo movimientos'!$E$7:$E$506,MATCH(ROW()-6,'Ejemplo movimientos'!$P$7:$P$506,0))&amp;"","")</f>
        <v/>
      </c>
      <c r="F183" s="14">
        <f>IFERROR(INDEX('Ejemplo movimientos'!$F$7:$F$506,MATCH(ROW()-6,'Ejemplo movimientos'!$P$7:$P$506,0))&amp;"","")</f>
        <v/>
      </c>
      <c r="G183" s="14">
        <f>IFERROR(INDEX('Ejemplo movimientos'!$G$7:$G$506,MATCH(ROW()-6,'Ejemplo movimientos'!$P$7:$P$506,0))&amp;"","")</f>
        <v/>
      </c>
      <c r="H183" s="14">
        <f>IFERROR(INDEX('Ejemplo movimientos'!$H$7:$H$506,MATCH(ROW()-6,'Ejemplo movimientos'!$P$7:$P$506,0))&amp;"","")</f>
        <v/>
      </c>
      <c r="I183" s="14">
        <f>IFERROR(INDEX('Ejemplo movimientos'!$I$7:$I$506,MATCH(ROW()-6,'Ejemplo movimientos'!$P$7:$P$506,0))&amp;"","")</f>
        <v/>
      </c>
      <c r="J183" s="14">
        <f>IFERROR(INDEX('Ejemplo movimientos'!$J$7:$J$506,MATCH(ROW()-6,'Ejemplo movimientos'!$P$7:$P$506,0))&amp;"","")</f>
        <v/>
      </c>
      <c r="K183" s="14">
        <f>IFERROR(INDEX('Ejemplo movimientos'!$K$7:$K$506,MATCH(ROW()-6,'Ejemplo movimientos'!$P$7:$P$506,0))&amp;"","")</f>
        <v/>
      </c>
      <c r="L183" s="14">
        <f>IFERROR(INDEX('Ejemplo movimientos'!$L$7:$L$506,MATCH(ROW()-6,'Ejemplo movimientos'!$P$7:$P$506,0))&amp;"","")</f>
        <v/>
      </c>
      <c r="M183" s="14">
        <f>IFERROR(INDEX('Ejemplo movimientos'!$M$7:$M$506,MATCH(ROW()-6,'Ejemplo movimientos'!$P$7:$P$506,0))&amp;"","")</f>
        <v/>
      </c>
      <c r="N183" s="14">
        <f>IFERROR(INDEX('Ejemplo movimientos'!$O$7:$O$506,MATCH(ROW()-6,'Ejemplo movimientos'!$P$7:$P$506,0))&amp;"","")</f>
        <v/>
      </c>
      <c r="O183" s="11" t="n"/>
      <c r="P183" s="11" t="n"/>
    </row>
    <row r="184" ht="18" customHeight="1">
      <c r="A184" s="14">
        <f>IF(ISNA(MATCH(ROW()-6,'Ejemplo movimientos'!$P$7:$P$506,0)),"",ROW()-6)</f>
        <v/>
      </c>
      <c r="B184" s="16">
        <f>IFERROR(INDEX('Ejemplo movimientos'!$B$7:$B$506,MATCH(ROW()-6,'Ejemplo movimientos'!$P$7:$P$506,0)),"")</f>
        <v/>
      </c>
      <c r="C184" s="17">
        <f>IFERROR(INDEX('Ejemplo movimientos'!$C$7:$C$506,MATCH(ROW()-6,'Ejemplo movimientos'!$P$7:$P$506,0)),"")</f>
        <v/>
      </c>
      <c r="D184" s="14">
        <f>IFERROR(INDEX('Ejemplo movimientos'!$D$7:$D$506,MATCH(ROW()-6,'Ejemplo movimientos'!$P$7:$P$506,0))&amp;"","")</f>
        <v/>
      </c>
      <c r="E184" s="14">
        <f>IFERROR(INDEX('Ejemplo movimientos'!$E$7:$E$506,MATCH(ROW()-6,'Ejemplo movimientos'!$P$7:$P$506,0))&amp;"","")</f>
        <v/>
      </c>
      <c r="F184" s="14">
        <f>IFERROR(INDEX('Ejemplo movimientos'!$F$7:$F$506,MATCH(ROW()-6,'Ejemplo movimientos'!$P$7:$P$506,0))&amp;"","")</f>
        <v/>
      </c>
      <c r="G184" s="14">
        <f>IFERROR(INDEX('Ejemplo movimientos'!$G$7:$G$506,MATCH(ROW()-6,'Ejemplo movimientos'!$P$7:$P$506,0))&amp;"","")</f>
        <v/>
      </c>
      <c r="H184" s="14">
        <f>IFERROR(INDEX('Ejemplo movimientos'!$H$7:$H$506,MATCH(ROW()-6,'Ejemplo movimientos'!$P$7:$P$506,0))&amp;"","")</f>
        <v/>
      </c>
      <c r="I184" s="14">
        <f>IFERROR(INDEX('Ejemplo movimientos'!$I$7:$I$506,MATCH(ROW()-6,'Ejemplo movimientos'!$P$7:$P$506,0))&amp;"","")</f>
        <v/>
      </c>
      <c r="J184" s="14">
        <f>IFERROR(INDEX('Ejemplo movimientos'!$J$7:$J$506,MATCH(ROW()-6,'Ejemplo movimientos'!$P$7:$P$506,0))&amp;"","")</f>
        <v/>
      </c>
      <c r="K184" s="14">
        <f>IFERROR(INDEX('Ejemplo movimientos'!$K$7:$K$506,MATCH(ROW()-6,'Ejemplo movimientos'!$P$7:$P$506,0))&amp;"","")</f>
        <v/>
      </c>
      <c r="L184" s="14">
        <f>IFERROR(INDEX('Ejemplo movimientos'!$L$7:$L$506,MATCH(ROW()-6,'Ejemplo movimientos'!$P$7:$P$506,0))&amp;"","")</f>
        <v/>
      </c>
      <c r="M184" s="14">
        <f>IFERROR(INDEX('Ejemplo movimientos'!$M$7:$M$506,MATCH(ROW()-6,'Ejemplo movimientos'!$P$7:$P$506,0))&amp;"","")</f>
        <v/>
      </c>
      <c r="N184" s="14">
        <f>IFERROR(INDEX('Ejemplo movimientos'!$O$7:$O$506,MATCH(ROW()-6,'Ejemplo movimientos'!$P$7:$P$506,0))&amp;"","")</f>
        <v/>
      </c>
      <c r="O184" s="11" t="n"/>
      <c r="P184" s="11" t="n"/>
    </row>
    <row r="185" ht="18" customHeight="1">
      <c r="A185" s="14">
        <f>IF(ISNA(MATCH(ROW()-6,'Ejemplo movimientos'!$P$7:$P$506,0)),"",ROW()-6)</f>
        <v/>
      </c>
      <c r="B185" s="16">
        <f>IFERROR(INDEX('Ejemplo movimientos'!$B$7:$B$506,MATCH(ROW()-6,'Ejemplo movimientos'!$P$7:$P$506,0)),"")</f>
        <v/>
      </c>
      <c r="C185" s="17">
        <f>IFERROR(INDEX('Ejemplo movimientos'!$C$7:$C$506,MATCH(ROW()-6,'Ejemplo movimientos'!$P$7:$P$506,0)),"")</f>
        <v/>
      </c>
      <c r="D185" s="14">
        <f>IFERROR(INDEX('Ejemplo movimientos'!$D$7:$D$506,MATCH(ROW()-6,'Ejemplo movimientos'!$P$7:$P$506,0))&amp;"","")</f>
        <v/>
      </c>
      <c r="E185" s="14">
        <f>IFERROR(INDEX('Ejemplo movimientos'!$E$7:$E$506,MATCH(ROW()-6,'Ejemplo movimientos'!$P$7:$P$506,0))&amp;"","")</f>
        <v/>
      </c>
      <c r="F185" s="14">
        <f>IFERROR(INDEX('Ejemplo movimientos'!$F$7:$F$506,MATCH(ROW()-6,'Ejemplo movimientos'!$P$7:$P$506,0))&amp;"","")</f>
        <v/>
      </c>
      <c r="G185" s="14">
        <f>IFERROR(INDEX('Ejemplo movimientos'!$G$7:$G$506,MATCH(ROW()-6,'Ejemplo movimientos'!$P$7:$P$506,0))&amp;"","")</f>
        <v/>
      </c>
      <c r="H185" s="14">
        <f>IFERROR(INDEX('Ejemplo movimientos'!$H$7:$H$506,MATCH(ROW()-6,'Ejemplo movimientos'!$P$7:$P$506,0))&amp;"","")</f>
        <v/>
      </c>
      <c r="I185" s="14">
        <f>IFERROR(INDEX('Ejemplo movimientos'!$I$7:$I$506,MATCH(ROW()-6,'Ejemplo movimientos'!$P$7:$P$506,0))&amp;"","")</f>
        <v/>
      </c>
      <c r="J185" s="14">
        <f>IFERROR(INDEX('Ejemplo movimientos'!$J$7:$J$506,MATCH(ROW()-6,'Ejemplo movimientos'!$P$7:$P$506,0))&amp;"","")</f>
        <v/>
      </c>
      <c r="K185" s="14">
        <f>IFERROR(INDEX('Ejemplo movimientos'!$K$7:$K$506,MATCH(ROW()-6,'Ejemplo movimientos'!$P$7:$P$506,0))&amp;"","")</f>
        <v/>
      </c>
      <c r="L185" s="14">
        <f>IFERROR(INDEX('Ejemplo movimientos'!$L$7:$L$506,MATCH(ROW()-6,'Ejemplo movimientos'!$P$7:$P$506,0))&amp;"","")</f>
        <v/>
      </c>
      <c r="M185" s="14">
        <f>IFERROR(INDEX('Ejemplo movimientos'!$M$7:$M$506,MATCH(ROW()-6,'Ejemplo movimientos'!$P$7:$P$506,0))&amp;"","")</f>
        <v/>
      </c>
      <c r="N185" s="14">
        <f>IFERROR(INDEX('Ejemplo movimientos'!$O$7:$O$506,MATCH(ROW()-6,'Ejemplo movimientos'!$P$7:$P$506,0))&amp;"","")</f>
        <v/>
      </c>
      <c r="O185" s="11" t="n"/>
      <c r="P185" s="11" t="n"/>
    </row>
    <row r="186" ht="18" customHeight="1">
      <c r="A186" s="14">
        <f>IF(ISNA(MATCH(ROW()-6,'Ejemplo movimientos'!$P$7:$P$506,0)),"",ROW()-6)</f>
        <v/>
      </c>
      <c r="B186" s="16">
        <f>IFERROR(INDEX('Ejemplo movimientos'!$B$7:$B$506,MATCH(ROW()-6,'Ejemplo movimientos'!$P$7:$P$506,0)),"")</f>
        <v/>
      </c>
      <c r="C186" s="17">
        <f>IFERROR(INDEX('Ejemplo movimientos'!$C$7:$C$506,MATCH(ROW()-6,'Ejemplo movimientos'!$P$7:$P$506,0)),"")</f>
        <v/>
      </c>
      <c r="D186" s="14">
        <f>IFERROR(INDEX('Ejemplo movimientos'!$D$7:$D$506,MATCH(ROW()-6,'Ejemplo movimientos'!$P$7:$P$506,0))&amp;"","")</f>
        <v/>
      </c>
      <c r="E186" s="14">
        <f>IFERROR(INDEX('Ejemplo movimientos'!$E$7:$E$506,MATCH(ROW()-6,'Ejemplo movimientos'!$P$7:$P$506,0))&amp;"","")</f>
        <v/>
      </c>
      <c r="F186" s="14">
        <f>IFERROR(INDEX('Ejemplo movimientos'!$F$7:$F$506,MATCH(ROW()-6,'Ejemplo movimientos'!$P$7:$P$506,0))&amp;"","")</f>
        <v/>
      </c>
      <c r="G186" s="14">
        <f>IFERROR(INDEX('Ejemplo movimientos'!$G$7:$G$506,MATCH(ROW()-6,'Ejemplo movimientos'!$P$7:$P$506,0))&amp;"","")</f>
        <v/>
      </c>
      <c r="H186" s="14">
        <f>IFERROR(INDEX('Ejemplo movimientos'!$H$7:$H$506,MATCH(ROW()-6,'Ejemplo movimientos'!$P$7:$P$506,0))&amp;"","")</f>
        <v/>
      </c>
      <c r="I186" s="14">
        <f>IFERROR(INDEX('Ejemplo movimientos'!$I$7:$I$506,MATCH(ROW()-6,'Ejemplo movimientos'!$P$7:$P$506,0))&amp;"","")</f>
        <v/>
      </c>
      <c r="J186" s="14">
        <f>IFERROR(INDEX('Ejemplo movimientos'!$J$7:$J$506,MATCH(ROW()-6,'Ejemplo movimientos'!$P$7:$P$506,0))&amp;"","")</f>
        <v/>
      </c>
      <c r="K186" s="14">
        <f>IFERROR(INDEX('Ejemplo movimientos'!$K$7:$K$506,MATCH(ROW()-6,'Ejemplo movimientos'!$P$7:$P$506,0))&amp;"","")</f>
        <v/>
      </c>
      <c r="L186" s="14">
        <f>IFERROR(INDEX('Ejemplo movimientos'!$L$7:$L$506,MATCH(ROW()-6,'Ejemplo movimientos'!$P$7:$P$506,0))&amp;"","")</f>
        <v/>
      </c>
      <c r="M186" s="14">
        <f>IFERROR(INDEX('Ejemplo movimientos'!$M$7:$M$506,MATCH(ROW()-6,'Ejemplo movimientos'!$P$7:$P$506,0))&amp;"","")</f>
        <v/>
      </c>
      <c r="N186" s="14">
        <f>IFERROR(INDEX('Ejemplo movimientos'!$O$7:$O$506,MATCH(ROW()-6,'Ejemplo movimientos'!$P$7:$P$506,0))&amp;"","")</f>
        <v/>
      </c>
      <c r="O186" s="11" t="n"/>
      <c r="P186" s="11" t="n"/>
    </row>
    <row r="187" ht="18" customHeight="1">
      <c r="A187" s="14">
        <f>IF(ISNA(MATCH(ROW()-6,'Ejemplo movimientos'!$P$7:$P$506,0)),"",ROW()-6)</f>
        <v/>
      </c>
      <c r="B187" s="16">
        <f>IFERROR(INDEX('Ejemplo movimientos'!$B$7:$B$506,MATCH(ROW()-6,'Ejemplo movimientos'!$P$7:$P$506,0)),"")</f>
        <v/>
      </c>
      <c r="C187" s="17">
        <f>IFERROR(INDEX('Ejemplo movimientos'!$C$7:$C$506,MATCH(ROW()-6,'Ejemplo movimientos'!$P$7:$P$506,0)),"")</f>
        <v/>
      </c>
      <c r="D187" s="14">
        <f>IFERROR(INDEX('Ejemplo movimientos'!$D$7:$D$506,MATCH(ROW()-6,'Ejemplo movimientos'!$P$7:$P$506,0))&amp;"","")</f>
        <v/>
      </c>
      <c r="E187" s="14">
        <f>IFERROR(INDEX('Ejemplo movimientos'!$E$7:$E$506,MATCH(ROW()-6,'Ejemplo movimientos'!$P$7:$P$506,0))&amp;"","")</f>
        <v/>
      </c>
      <c r="F187" s="14">
        <f>IFERROR(INDEX('Ejemplo movimientos'!$F$7:$F$506,MATCH(ROW()-6,'Ejemplo movimientos'!$P$7:$P$506,0))&amp;"","")</f>
        <v/>
      </c>
      <c r="G187" s="14">
        <f>IFERROR(INDEX('Ejemplo movimientos'!$G$7:$G$506,MATCH(ROW()-6,'Ejemplo movimientos'!$P$7:$P$506,0))&amp;"","")</f>
        <v/>
      </c>
      <c r="H187" s="14">
        <f>IFERROR(INDEX('Ejemplo movimientos'!$H$7:$H$506,MATCH(ROW()-6,'Ejemplo movimientos'!$P$7:$P$506,0))&amp;"","")</f>
        <v/>
      </c>
      <c r="I187" s="14">
        <f>IFERROR(INDEX('Ejemplo movimientos'!$I$7:$I$506,MATCH(ROW()-6,'Ejemplo movimientos'!$P$7:$P$506,0))&amp;"","")</f>
        <v/>
      </c>
      <c r="J187" s="14">
        <f>IFERROR(INDEX('Ejemplo movimientos'!$J$7:$J$506,MATCH(ROW()-6,'Ejemplo movimientos'!$P$7:$P$506,0))&amp;"","")</f>
        <v/>
      </c>
      <c r="K187" s="14">
        <f>IFERROR(INDEX('Ejemplo movimientos'!$K$7:$K$506,MATCH(ROW()-6,'Ejemplo movimientos'!$P$7:$P$506,0))&amp;"","")</f>
        <v/>
      </c>
      <c r="L187" s="14">
        <f>IFERROR(INDEX('Ejemplo movimientos'!$L$7:$L$506,MATCH(ROW()-6,'Ejemplo movimientos'!$P$7:$P$506,0))&amp;"","")</f>
        <v/>
      </c>
      <c r="M187" s="14">
        <f>IFERROR(INDEX('Ejemplo movimientos'!$M$7:$M$506,MATCH(ROW()-6,'Ejemplo movimientos'!$P$7:$P$506,0))&amp;"","")</f>
        <v/>
      </c>
      <c r="N187" s="14">
        <f>IFERROR(INDEX('Ejemplo movimientos'!$O$7:$O$506,MATCH(ROW()-6,'Ejemplo movimientos'!$P$7:$P$506,0))&amp;"","")</f>
        <v/>
      </c>
      <c r="O187" s="11" t="n"/>
      <c r="P187" s="11" t="n"/>
    </row>
    <row r="188" ht="18" customHeight="1">
      <c r="A188" s="14">
        <f>IF(ISNA(MATCH(ROW()-6,'Ejemplo movimientos'!$P$7:$P$506,0)),"",ROW()-6)</f>
        <v/>
      </c>
      <c r="B188" s="16">
        <f>IFERROR(INDEX('Ejemplo movimientos'!$B$7:$B$506,MATCH(ROW()-6,'Ejemplo movimientos'!$P$7:$P$506,0)),"")</f>
        <v/>
      </c>
      <c r="C188" s="17">
        <f>IFERROR(INDEX('Ejemplo movimientos'!$C$7:$C$506,MATCH(ROW()-6,'Ejemplo movimientos'!$P$7:$P$506,0)),"")</f>
        <v/>
      </c>
      <c r="D188" s="14">
        <f>IFERROR(INDEX('Ejemplo movimientos'!$D$7:$D$506,MATCH(ROW()-6,'Ejemplo movimientos'!$P$7:$P$506,0))&amp;"","")</f>
        <v/>
      </c>
      <c r="E188" s="14">
        <f>IFERROR(INDEX('Ejemplo movimientos'!$E$7:$E$506,MATCH(ROW()-6,'Ejemplo movimientos'!$P$7:$P$506,0))&amp;"","")</f>
        <v/>
      </c>
      <c r="F188" s="14">
        <f>IFERROR(INDEX('Ejemplo movimientos'!$F$7:$F$506,MATCH(ROW()-6,'Ejemplo movimientos'!$P$7:$P$506,0))&amp;"","")</f>
        <v/>
      </c>
      <c r="G188" s="14">
        <f>IFERROR(INDEX('Ejemplo movimientos'!$G$7:$G$506,MATCH(ROW()-6,'Ejemplo movimientos'!$P$7:$P$506,0))&amp;"","")</f>
        <v/>
      </c>
      <c r="H188" s="14">
        <f>IFERROR(INDEX('Ejemplo movimientos'!$H$7:$H$506,MATCH(ROW()-6,'Ejemplo movimientos'!$P$7:$P$506,0))&amp;"","")</f>
        <v/>
      </c>
      <c r="I188" s="14">
        <f>IFERROR(INDEX('Ejemplo movimientos'!$I$7:$I$506,MATCH(ROW()-6,'Ejemplo movimientos'!$P$7:$P$506,0))&amp;"","")</f>
        <v/>
      </c>
      <c r="J188" s="14">
        <f>IFERROR(INDEX('Ejemplo movimientos'!$J$7:$J$506,MATCH(ROW()-6,'Ejemplo movimientos'!$P$7:$P$506,0))&amp;"","")</f>
        <v/>
      </c>
      <c r="K188" s="14">
        <f>IFERROR(INDEX('Ejemplo movimientos'!$K$7:$K$506,MATCH(ROW()-6,'Ejemplo movimientos'!$P$7:$P$506,0))&amp;"","")</f>
        <v/>
      </c>
      <c r="L188" s="14">
        <f>IFERROR(INDEX('Ejemplo movimientos'!$L$7:$L$506,MATCH(ROW()-6,'Ejemplo movimientos'!$P$7:$P$506,0))&amp;"","")</f>
        <v/>
      </c>
      <c r="M188" s="14">
        <f>IFERROR(INDEX('Ejemplo movimientos'!$M$7:$M$506,MATCH(ROW()-6,'Ejemplo movimientos'!$P$7:$P$506,0))&amp;"","")</f>
        <v/>
      </c>
      <c r="N188" s="14">
        <f>IFERROR(INDEX('Ejemplo movimientos'!$O$7:$O$506,MATCH(ROW()-6,'Ejemplo movimientos'!$P$7:$P$506,0))&amp;"","")</f>
        <v/>
      </c>
      <c r="O188" s="11" t="n"/>
      <c r="P188" s="11" t="n"/>
    </row>
    <row r="189" ht="18" customHeight="1">
      <c r="A189" s="14">
        <f>IF(ISNA(MATCH(ROW()-6,'Ejemplo movimientos'!$P$7:$P$506,0)),"",ROW()-6)</f>
        <v/>
      </c>
      <c r="B189" s="16">
        <f>IFERROR(INDEX('Ejemplo movimientos'!$B$7:$B$506,MATCH(ROW()-6,'Ejemplo movimientos'!$P$7:$P$506,0)),"")</f>
        <v/>
      </c>
      <c r="C189" s="17">
        <f>IFERROR(INDEX('Ejemplo movimientos'!$C$7:$C$506,MATCH(ROW()-6,'Ejemplo movimientos'!$P$7:$P$506,0)),"")</f>
        <v/>
      </c>
      <c r="D189" s="14">
        <f>IFERROR(INDEX('Ejemplo movimientos'!$D$7:$D$506,MATCH(ROW()-6,'Ejemplo movimientos'!$P$7:$P$506,0))&amp;"","")</f>
        <v/>
      </c>
      <c r="E189" s="14">
        <f>IFERROR(INDEX('Ejemplo movimientos'!$E$7:$E$506,MATCH(ROW()-6,'Ejemplo movimientos'!$P$7:$P$506,0))&amp;"","")</f>
        <v/>
      </c>
      <c r="F189" s="14">
        <f>IFERROR(INDEX('Ejemplo movimientos'!$F$7:$F$506,MATCH(ROW()-6,'Ejemplo movimientos'!$P$7:$P$506,0))&amp;"","")</f>
        <v/>
      </c>
      <c r="G189" s="14">
        <f>IFERROR(INDEX('Ejemplo movimientos'!$G$7:$G$506,MATCH(ROW()-6,'Ejemplo movimientos'!$P$7:$P$506,0))&amp;"","")</f>
        <v/>
      </c>
      <c r="H189" s="14">
        <f>IFERROR(INDEX('Ejemplo movimientos'!$H$7:$H$506,MATCH(ROW()-6,'Ejemplo movimientos'!$P$7:$P$506,0))&amp;"","")</f>
        <v/>
      </c>
      <c r="I189" s="14">
        <f>IFERROR(INDEX('Ejemplo movimientos'!$I$7:$I$506,MATCH(ROW()-6,'Ejemplo movimientos'!$P$7:$P$506,0))&amp;"","")</f>
        <v/>
      </c>
      <c r="J189" s="14">
        <f>IFERROR(INDEX('Ejemplo movimientos'!$J$7:$J$506,MATCH(ROW()-6,'Ejemplo movimientos'!$P$7:$P$506,0))&amp;"","")</f>
        <v/>
      </c>
      <c r="K189" s="14">
        <f>IFERROR(INDEX('Ejemplo movimientos'!$K$7:$K$506,MATCH(ROW()-6,'Ejemplo movimientos'!$P$7:$P$506,0))&amp;"","")</f>
        <v/>
      </c>
      <c r="L189" s="14">
        <f>IFERROR(INDEX('Ejemplo movimientos'!$L$7:$L$506,MATCH(ROW()-6,'Ejemplo movimientos'!$P$7:$P$506,0))&amp;"","")</f>
        <v/>
      </c>
      <c r="M189" s="14">
        <f>IFERROR(INDEX('Ejemplo movimientos'!$M$7:$M$506,MATCH(ROW()-6,'Ejemplo movimientos'!$P$7:$P$506,0))&amp;"","")</f>
        <v/>
      </c>
      <c r="N189" s="14">
        <f>IFERROR(INDEX('Ejemplo movimientos'!$O$7:$O$506,MATCH(ROW()-6,'Ejemplo movimientos'!$P$7:$P$506,0))&amp;"","")</f>
        <v/>
      </c>
      <c r="O189" s="11" t="n"/>
      <c r="P189" s="11" t="n"/>
    </row>
    <row r="190" ht="18" customHeight="1">
      <c r="A190" s="14">
        <f>IF(ISNA(MATCH(ROW()-6,'Ejemplo movimientos'!$P$7:$P$506,0)),"",ROW()-6)</f>
        <v/>
      </c>
      <c r="B190" s="16">
        <f>IFERROR(INDEX('Ejemplo movimientos'!$B$7:$B$506,MATCH(ROW()-6,'Ejemplo movimientos'!$P$7:$P$506,0)),"")</f>
        <v/>
      </c>
      <c r="C190" s="17">
        <f>IFERROR(INDEX('Ejemplo movimientos'!$C$7:$C$506,MATCH(ROW()-6,'Ejemplo movimientos'!$P$7:$P$506,0)),"")</f>
        <v/>
      </c>
      <c r="D190" s="14">
        <f>IFERROR(INDEX('Ejemplo movimientos'!$D$7:$D$506,MATCH(ROW()-6,'Ejemplo movimientos'!$P$7:$P$506,0))&amp;"","")</f>
        <v/>
      </c>
      <c r="E190" s="14">
        <f>IFERROR(INDEX('Ejemplo movimientos'!$E$7:$E$506,MATCH(ROW()-6,'Ejemplo movimientos'!$P$7:$P$506,0))&amp;"","")</f>
        <v/>
      </c>
      <c r="F190" s="14">
        <f>IFERROR(INDEX('Ejemplo movimientos'!$F$7:$F$506,MATCH(ROW()-6,'Ejemplo movimientos'!$P$7:$P$506,0))&amp;"","")</f>
        <v/>
      </c>
      <c r="G190" s="14">
        <f>IFERROR(INDEX('Ejemplo movimientos'!$G$7:$G$506,MATCH(ROW()-6,'Ejemplo movimientos'!$P$7:$P$506,0))&amp;"","")</f>
        <v/>
      </c>
      <c r="H190" s="14">
        <f>IFERROR(INDEX('Ejemplo movimientos'!$H$7:$H$506,MATCH(ROW()-6,'Ejemplo movimientos'!$P$7:$P$506,0))&amp;"","")</f>
        <v/>
      </c>
      <c r="I190" s="14">
        <f>IFERROR(INDEX('Ejemplo movimientos'!$I$7:$I$506,MATCH(ROW()-6,'Ejemplo movimientos'!$P$7:$P$506,0))&amp;"","")</f>
        <v/>
      </c>
      <c r="J190" s="14">
        <f>IFERROR(INDEX('Ejemplo movimientos'!$J$7:$J$506,MATCH(ROW()-6,'Ejemplo movimientos'!$P$7:$P$506,0))&amp;"","")</f>
        <v/>
      </c>
      <c r="K190" s="14">
        <f>IFERROR(INDEX('Ejemplo movimientos'!$K$7:$K$506,MATCH(ROW()-6,'Ejemplo movimientos'!$P$7:$P$506,0))&amp;"","")</f>
        <v/>
      </c>
      <c r="L190" s="14">
        <f>IFERROR(INDEX('Ejemplo movimientos'!$L$7:$L$506,MATCH(ROW()-6,'Ejemplo movimientos'!$P$7:$P$506,0))&amp;"","")</f>
        <v/>
      </c>
      <c r="M190" s="14">
        <f>IFERROR(INDEX('Ejemplo movimientos'!$M$7:$M$506,MATCH(ROW()-6,'Ejemplo movimientos'!$P$7:$P$506,0))&amp;"","")</f>
        <v/>
      </c>
      <c r="N190" s="14">
        <f>IFERROR(INDEX('Ejemplo movimientos'!$O$7:$O$506,MATCH(ROW()-6,'Ejemplo movimientos'!$P$7:$P$506,0))&amp;"","")</f>
        <v/>
      </c>
      <c r="O190" s="11" t="n"/>
      <c r="P190" s="11" t="n"/>
    </row>
    <row r="191" ht="18" customHeight="1">
      <c r="A191" s="14">
        <f>IF(ISNA(MATCH(ROW()-6,'Ejemplo movimientos'!$P$7:$P$506,0)),"",ROW()-6)</f>
        <v/>
      </c>
      <c r="B191" s="16">
        <f>IFERROR(INDEX('Ejemplo movimientos'!$B$7:$B$506,MATCH(ROW()-6,'Ejemplo movimientos'!$P$7:$P$506,0)),"")</f>
        <v/>
      </c>
      <c r="C191" s="17">
        <f>IFERROR(INDEX('Ejemplo movimientos'!$C$7:$C$506,MATCH(ROW()-6,'Ejemplo movimientos'!$P$7:$P$506,0)),"")</f>
        <v/>
      </c>
      <c r="D191" s="14">
        <f>IFERROR(INDEX('Ejemplo movimientos'!$D$7:$D$506,MATCH(ROW()-6,'Ejemplo movimientos'!$P$7:$P$506,0))&amp;"","")</f>
        <v/>
      </c>
      <c r="E191" s="14">
        <f>IFERROR(INDEX('Ejemplo movimientos'!$E$7:$E$506,MATCH(ROW()-6,'Ejemplo movimientos'!$P$7:$P$506,0))&amp;"","")</f>
        <v/>
      </c>
      <c r="F191" s="14">
        <f>IFERROR(INDEX('Ejemplo movimientos'!$F$7:$F$506,MATCH(ROW()-6,'Ejemplo movimientos'!$P$7:$P$506,0))&amp;"","")</f>
        <v/>
      </c>
      <c r="G191" s="14">
        <f>IFERROR(INDEX('Ejemplo movimientos'!$G$7:$G$506,MATCH(ROW()-6,'Ejemplo movimientos'!$P$7:$P$506,0))&amp;"","")</f>
        <v/>
      </c>
      <c r="H191" s="14">
        <f>IFERROR(INDEX('Ejemplo movimientos'!$H$7:$H$506,MATCH(ROW()-6,'Ejemplo movimientos'!$P$7:$P$506,0))&amp;"","")</f>
        <v/>
      </c>
      <c r="I191" s="14">
        <f>IFERROR(INDEX('Ejemplo movimientos'!$I$7:$I$506,MATCH(ROW()-6,'Ejemplo movimientos'!$P$7:$P$506,0))&amp;"","")</f>
        <v/>
      </c>
      <c r="J191" s="14">
        <f>IFERROR(INDEX('Ejemplo movimientos'!$J$7:$J$506,MATCH(ROW()-6,'Ejemplo movimientos'!$P$7:$P$506,0))&amp;"","")</f>
        <v/>
      </c>
      <c r="K191" s="14">
        <f>IFERROR(INDEX('Ejemplo movimientos'!$K$7:$K$506,MATCH(ROW()-6,'Ejemplo movimientos'!$P$7:$P$506,0))&amp;"","")</f>
        <v/>
      </c>
      <c r="L191" s="14">
        <f>IFERROR(INDEX('Ejemplo movimientos'!$L$7:$L$506,MATCH(ROW()-6,'Ejemplo movimientos'!$P$7:$P$506,0))&amp;"","")</f>
        <v/>
      </c>
      <c r="M191" s="14">
        <f>IFERROR(INDEX('Ejemplo movimientos'!$M$7:$M$506,MATCH(ROW()-6,'Ejemplo movimientos'!$P$7:$P$506,0))&amp;"","")</f>
        <v/>
      </c>
      <c r="N191" s="14">
        <f>IFERROR(INDEX('Ejemplo movimientos'!$O$7:$O$506,MATCH(ROW()-6,'Ejemplo movimientos'!$P$7:$P$506,0))&amp;"","")</f>
        <v/>
      </c>
      <c r="O191" s="11" t="n"/>
      <c r="P191" s="11" t="n"/>
    </row>
    <row r="192" ht="18" customHeight="1">
      <c r="A192" s="14">
        <f>IF(ISNA(MATCH(ROW()-6,'Ejemplo movimientos'!$P$7:$P$506,0)),"",ROW()-6)</f>
        <v/>
      </c>
      <c r="B192" s="16">
        <f>IFERROR(INDEX('Ejemplo movimientos'!$B$7:$B$506,MATCH(ROW()-6,'Ejemplo movimientos'!$P$7:$P$506,0)),"")</f>
        <v/>
      </c>
      <c r="C192" s="17">
        <f>IFERROR(INDEX('Ejemplo movimientos'!$C$7:$C$506,MATCH(ROW()-6,'Ejemplo movimientos'!$P$7:$P$506,0)),"")</f>
        <v/>
      </c>
      <c r="D192" s="14">
        <f>IFERROR(INDEX('Ejemplo movimientos'!$D$7:$D$506,MATCH(ROW()-6,'Ejemplo movimientos'!$P$7:$P$506,0))&amp;"","")</f>
        <v/>
      </c>
      <c r="E192" s="14">
        <f>IFERROR(INDEX('Ejemplo movimientos'!$E$7:$E$506,MATCH(ROW()-6,'Ejemplo movimientos'!$P$7:$P$506,0))&amp;"","")</f>
        <v/>
      </c>
      <c r="F192" s="14">
        <f>IFERROR(INDEX('Ejemplo movimientos'!$F$7:$F$506,MATCH(ROW()-6,'Ejemplo movimientos'!$P$7:$P$506,0))&amp;"","")</f>
        <v/>
      </c>
      <c r="G192" s="14">
        <f>IFERROR(INDEX('Ejemplo movimientos'!$G$7:$G$506,MATCH(ROW()-6,'Ejemplo movimientos'!$P$7:$P$506,0))&amp;"","")</f>
        <v/>
      </c>
      <c r="H192" s="14">
        <f>IFERROR(INDEX('Ejemplo movimientos'!$H$7:$H$506,MATCH(ROW()-6,'Ejemplo movimientos'!$P$7:$P$506,0))&amp;"","")</f>
        <v/>
      </c>
      <c r="I192" s="14">
        <f>IFERROR(INDEX('Ejemplo movimientos'!$I$7:$I$506,MATCH(ROW()-6,'Ejemplo movimientos'!$P$7:$P$506,0))&amp;"","")</f>
        <v/>
      </c>
      <c r="J192" s="14">
        <f>IFERROR(INDEX('Ejemplo movimientos'!$J$7:$J$506,MATCH(ROW()-6,'Ejemplo movimientos'!$P$7:$P$506,0))&amp;"","")</f>
        <v/>
      </c>
      <c r="K192" s="14">
        <f>IFERROR(INDEX('Ejemplo movimientos'!$K$7:$K$506,MATCH(ROW()-6,'Ejemplo movimientos'!$P$7:$P$506,0))&amp;"","")</f>
        <v/>
      </c>
      <c r="L192" s="14">
        <f>IFERROR(INDEX('Ejemplo movimientos'!$L$7:$L$506,MATCH(ROW()-6,'Ejemplo movimientos'!$P$7:$P$506,0))&amp;"","")</f>
        <v/>
      </c>
      <c r="M192" s="14">
        <f>IFERROR(INDEX('Ejemplo movimientos'!$M$7:$M$506,MATCH(ROW()-6,'Ejemplo movimientos'!$P$7:$P$506,0))&amp;"","")</f>
        <v/>
      </c>
      <c r="N192" s="14">
        <f>IFERROR(INDEX('Ejemplo movimientos'!$O$7:$O$506,MATCH(ROW()-6,'Ejemplo movimientos'!$P$7:$P$506,0))&amp;"","")</f>
        <v/>
      </c>
      <c r="O192" s="11" t="n"/>
      <c r="P192" s="11" t="n"/>
    </row>
    <row r="193" ht="18" customHeight="1">
      <c r="A193" s="14">
        <f>IF(ISNA(MATCH(ROW()-6,'Ejemplo movimientos'!$P$7:$P$506,0)),"",ROW()-6)</f>
        <v/>
      </c>
      <c r="B193" s="16">
        <f>IFERROR(INDEX('Ejemplo movimientos'!$B$7:$B$506,MATCH(ROW()-6,'Ejemplo movimientos'!$P$7:$P$506,0)),"")</f>
        <v/>
      </c>
      <c r="C193" s="17">
        <f>IFERROR(INDEX('Ejemplo movimientos'!$C$7:$C$506,MATCH(ROW()-6,'Ejemplo movimientos'!$P$7:$P$506,0)),"")</f>
        <v/>
      </c>
      <c r="D193" s="14">
        <f>IFERROR(INDEX('Ejemplo movimientos'!$D$7:$D$506,MATCH(ROW()-6,'Ejemplo movimientos'!$P$7:$P$506,0))&amp;"","")</f>
        <v/>
      </c>
      <c r="E193" s="14">
        <f>IFERROR(INDEX('Ejemplo movimientos'!$E$7:$E$506,MATCH(ROW()-6,'Ejemplo movimientos'!$P$7:$P$506,0))&amp;"","")</f>
        <v/>
      </c>
      <c r="F193" s="14">
        <f>IFERROR(INDEX('Ejemplo movimientos'!$F$7:$F$506,MATCH(ROW()-6,'Ejemplo movimientos'!$P$7:$P$506,0))&amp;"","")</f>
        <v/>
      </c>
      <c r="G193" s="14">
        <f>IFERROR(INDEX('Ejemplo movimientos'!$G$7:$G$506,MATCH(ROW()-6,'Ejemplo movimientos'!$P$7:$P$506,0))&amp;"","")</f>
        <v/>
      </c>
      <c r="H193" s="14">
        <f>IFERROR(INDEX('Ejemplo movimientos'!$H$7:$H$506,MATCH(ROW()-6,'Ejemplo movimientos'!$P$7:$P$506,0))&amp;"","")</f>
        <v/>
      </c>
      <c r="I193" s="14">
        <f>IFERROR(INDEX('Ejemplo movimientos'!$I$7:$I$506,MATCH(ROW()-6,'Ejemplo movimientos'!$P$7:$P$506,0))&amp;"","")</f>
        <v/>
      </c>
      <c r="J193" s="14">
        <f>IFERROR(INDEX('Ejemplo movimientos'!$J$7:$J$506,MATCH(ROW()-6,'Ejemplo movimientos'!$P$7:$P$506,0))&amp;"","")</f>
        <v/>
      </c>
      <c r="K193" s="14">
        <f>IFERROR(INDEX('Ejemplo movimientos'!$K$7:$K$506,MATCH(ROW()-6,'Ejemplo movimientos'!$P$7:$P$506,0))&amp;"","")</f>
        <v/>
      </c>
      <c r="L193" s="14">
        <f>IFERROR(INDEX('Ejemplo movimientos'!$L$7:$L$506,MATCH(ROW()-6,'Ejemplo movimientos'!$P$7:$P$506,0))&amp;"","")</f>
        <v/>
      </c>
      <c r="M193" s="14">
        <f>IFERROR(INDEX('Ejemplo movimientos'!$M$7:$M$506,MATCH(ROW()-6,'Ejemplo movimientos'!$P$7:$P$506,0))&amp;"","")</f>
        <v/>
      </c>
      <c r="N193" s="14">
        <f>IFERROR(INDEX('Ejemplo movimientos'!$O$7:$O$506,MATCH(ROW()-6,'Ejemplo movimientos'!$P$7:$P$506,0))&amp;"","")</f>
        <v/>
      </c>
      <c r="O193" s="11" t="n"/>
      <c r="P193" s="11" t="n"/>
    </row>
    <row r="194" ht="18" customHeight="1">
      <c r="A194" s="14">
        <f>IF(ISNA(MATCH(ROW()-6,'Ejemplo movimientos'!$P$7:$P$506,0)),"",ROW()-6)</f>
        <v/>
      </c>
      <c r="B194" s="16">
        <f>IFERROR(INDEX('Ejemplo movimientos'!$B$7:$B$506,MATCH(ROW()-6,'Ejemplo movimientos'!$P$7:$P$506,0)),"")</f>
        <v/>
      </c>
      <c r="C194" s="17">
        <f>IFERROR(INDEX('Ejemplo movimientos'!$C$7:$C$506,MATCH(ROW()-6,'Ejemplo movimientos'!$P$7:$P$506,0)),"")</f>
        <v/>
      </c>
      <c r="D194" s="14">
        <f>IFERROR(INDEX('Ejemplo movimientos'!$D$7:$D$506,MATCH(ROW()-6,'Ejemplo movimientos'!$P$7:$P$506,0))&amp;"","")</f>
        <v/>
      </c>
      <c r="E194" s="14">
        <f>IFERROR(INDEX('Ejemplo movimientos'!$E$7:$E$506,MATCH(ROW()-6,'Ejemplo movimientos'!$P$7:$P$506,0))&amp;"","")</f>
        <v/>
      </c>
      <c r="F194" s="14">
        <f>IFERROR(INDEX('Ejemplo movimientos'!$F$7:$F$506,MATCH(ROW()-6,'Ejemplo movimientos'!$P$7:$P$506,0))&amp;"","")</f>
        <v/>
      </c>
      <c r="G194" s="14">
        <f>IFERROR(INDEX('Ejemplo movimientos'!$G$7:$G$506,MATCH(ROW()-6,'Ejemplo movimientos'!$P$7:$P$506,0))&amp;"","")</f>
        <v/>
      </c>
      <c r="H194" s="14">
        <f>IFERROR(INDEX('Ejemplo movimientos'!$H$7:$H$506,MATCH(ROW()-6,'Ejemplo movimientos'!$P$7:$P$506,0))&amp;"","")</f>
        <v/>
      </c>
      <c r="I194" s="14">
        <f>IFERROR(INDEX('Ejemplo movimientos'!$I$7:$I$506,MATCH(ROW()-6,'Ejemplo movimientos'!$P$7:$P$506,0))&amp;"","")</f>
        <v/>
      </c>
      <c r="J194" s="14">
        <f>IFERROR(INDEX('Ejemplo movimientos'!$J$7:$J$506,MATCH(ROW()-6,'Ejemplo movimientos'!$P$7:$P$506,0))&amp;"","")</f>
        <v/>
      </c>
      <c r="K194" s="14">
        <f>IFERROR(INDEX('Ejemplo movimientos'!$K$7:$K$506,MATCH(ROW()-6,'Ejemplo movimientos'!$P$7:$P$506,0))&amp;"","")</f>
        <v/>
      </c>
      <c r="L194" s="14">
        <f>IFERROR(INDEX('Ejemplo movimientos'!$L$7:$L$506,MATCH(ROW()-6,'Ejemplo movimientos'!$P$7:$P$506,0))&amp;"","")</f>
        <v/>
      </c>
      <c r="M194" s="14">
        <f>IFERROR(INDEX('Ejemplo movimientos'!$M$7:$M$506,MATCH(ROW()-6,'Ejemplo movimientos'!$P$7:$P$506,0))&amp;"","")</f>
        <v/>
      </c>
      <c r="N194" s="14">
        <f>IFERROR(INDEX('Ejemplo movimientos'!$O$7:$O$506,MATCH(ROW()-6,'Ejemplo movimientos'!$P$7:$P$506,0))&amp;"","")</f>
        <v/>
      </c>
      <c r="O194" s="11" t="n"/>
      <c r="P194" s="11" t="n"/>
    </row>
    <row r="195" ht="18" customHeight="1">
      <c r="A195" s="14">
        <f>IF(ISNA(MATCH(ROW()-6,'Ejemplo movimientos'!$P$7:$P$506,0)),"",ROW()-6)</f>
        <v/>
      </c>
      <c r="B195" s="16">
        <f>IFERROR(INDEX('Ejemplo movimientos'!$B$7:$B$506,MATCH(ROW()-6,'Ejemplo movimientos'!$P$7:$P$506,0)),"")</f>
        <v/>
      </c>
      <c r="C195" s="17">
        <f>IFERROR(INDEX('Ejemplo movimientos'!$C$7:$C$506,MATCH(ROW()-6,'Ejemplo movimientos'!$P$7:$P$506,0)),"")</f>
        <v/>
      </c>
      <c r="D195" s="14">
        <f>IFERROR(INDEX('Ejemplo movimientos'!$D$7:$D$506,MATCH(ROW()-6,'Ejemplo movimientos'!$P$7:$P$506,0))&amp;"","")</f>
        <v/>
      </c>
      <c r="E195" s="14">
        <f>IFERROR(INDEX('Ejemplo movimientos'!$E$7:$E$506,MATCH(ROW()-6,'Ejemplo movimientos'!$P$7:$P$506,0))&amp;"","")</f>
        <v/>
      </c>
      <c r="F195" s="14">
        <f>IFERROR(INDEX('Ejemplo movimientos'!$F$7:$F$506,MATCH(ROW()-6,'Ejemplo movimientos'!$P$7:$P$506,0))&amp;"","")</f>
        <v/>
      </c>
      <c r="G195" s="14">
        <f>IFERROR(INDEX('Ejemplo movimientos'!$G$7:$G$506,MATCH(ROW()-6,'Ejemplo movimientos'!$P$7:$P$506,0))&amp;"","")</f>
        <v/>
      </c>
      <c r="H195" s="14">
        <f>IFERROR(INDEX('Ejemplo movimientos'!$H$7:$H$506,MATCH(ROW()-6,'Ejemplo movimientos'!$P$7:$P$506,0))&amp;"","")</f>
        <v/>
      </c>
      <c r="I195" s="14">
        <f>IFERROR(INDEX('Ejemplo movimientos'!$I$7:$I$506,MATCH(ROW()-6,'Ejemplo movimientos'!$P$7:$P$506,0))&amp;"","")</f>
        <v/>
      </c>
      <c r="J195" s="14">
        <f>IFERROR(INDEX('Ejemplo movimientos'!$J$7:$J$506,MATCH(ROW()-6,'Ejemplo movimientos'!$P$7:$P$506,0))&amp;"","")</f>
        <v/>
      </c>
      <c r="K195" s="14">
        <f>IFERROR(INDEX('Ejemplo movimientos'!$K$7:$K$506,MATCH(ROW()-6,'Ejemplo movimientos'!$P$7:$P$506,0))&amp;"","")</f>
        <v/>
      </c>
      <c r="L195" s="14">
        <f>IFERROR(INDEX('Ejemplo movimientos'!$L$7:$L$506,MATCH(ROW()-6,'Ejemplo movimientos'!$P$7:$P$506,0))&amp;"","")</f>
        <v/>
      </c>
      <c r="M195" s="14">
        <f>IFERROR(INDEX('Ejemplo movimientos'!$M$7:$M$506,MATCH(ROW()-6,'Ejemplo movimientos'!$P$7:$P$506,0))&amp;"","")</f>
        <v/>
      </c>
      <c r="N195" s="14">
        <f>IFERROR(INDEX('Ejemplo movimientos'!$O$7:$O$506,MATCH(ROW()-6,'Ejemplo movimientos'!$P$7:$P$506,0))&amp;"","")</f>
        <v/>
      </c>
      <c r="O195" s="11" t="n"/>
      <c r="P195" s="11" t="n"/>
    </row>
    <row r="196" ht="18" customHeight="1">
      <c r="A196" s="14">
        <f>IF(ISNA(MATCH(ROW()-6,'Ejemplo movimientos'!$P$7:$P$506,0)),"",ROW()-6)</f>
        <v/>
      </c>
      <c r="B196" s="16">
        <f>IFERROR(INDEX('Ejemplo movimientos'!$B$7:$B$506,MATCH(ROW()-6,'Ejemplo movimientos'!$P$7:$P$506,0)),"")</f>
        <v/>
      </c>
      <c r="C196" s="17">
        <f>IFERROR(INDEX('Ejemplo movimientos'!$C$7:$C$506,MATCH(ROW()-6,'Ejemplo movimientos'!$P$7:$P$506,0)),"")</f>
        <v/>
      </c>
      <c r="D196" s="14">
        <f>IFERROR(INDEX('Ejemplo movimientos'!$D$7:$D$506,MATCH(ROW()-6,'Ejemplo movimientos'!$P$7:$P$506,0))&amp;"","")</f>
        <v/>
      </c>
      <c r="E196" s="14">
        <f>IFERROR(INDEX('Ejemplo movimientos'!$E$7:$E$506,MATCH(ROW()-6,'Ejemplo movimientos'!$P$7:$P$506,0))&amp;"","")</f>
        <v/>
      </c>
      <c r="F196" s="14">
        <f>IFERROR(INDEX('Ejemplo movimientos'!$F$7:$F$506,MATCH(ROW()-6,'Ejemplo movimientos'!$P$7:$P$506,0))&amp;"","")</f>
        <v/>
      </c>
      <c r="G196" s="14">
        <f>IFERROR(INDEX('Ejemplo movimientos'!$G$7:$G$506,MATCH(ROW()-6,'Ejemplo movimientos'!$P$7:$P$506,0))&amp;"","")</f>
        <v/>
      </c>
      <c r="H196" s="14">
        <f>IFERROR(INDEX('Ejemplo movimientos'!$H$7:$H$506,MATCH(ROW()-6,'Ejemplo movimientos'!$P$7:$P$506,0))&amp;"","")</f>
        <v/>
      </c>
      <c r="I196" s="14">
        <f>IFERROR(INDEX('Ejemplo movimientos'!$I$7:$I$506,MATCH(ROW()-6,'Ejemplo movimientos'!$P$7:$P$506,0))&amp;"","")</f>
        <v/>
      </c>
      <c r="J196" s="14">
        <f>IFERROR(INDEX('Ejemplo movimientos'!$J$7:$J$506,MATCH(ROW()-6,'Ejemplo movimientos'!$P$7:$P$506,0))&amp;"","")</f>
        <v/>
      </c>
      <c r="K196" s="14">
        <f>IFERROR(INDEX('Ejemplo movimientos'!$K$7:$K$506,MATCH(ROW()-6,'Ejemplo movimientos'!$P$7:$P$506,0))&amp;"","")</f>
        <v/>
      </c>
      <c r="L196" s="14">
        <f>IFERROR(INDEX('Ejemplo movimientos'!$L$7:$L$506,MATCH(ROW()-6,'Ejemplo movimientos'!$P$7:$P$506,0))&amp;"","")</f>
        <v/>
      </c>
      <c r="M196" s="14">
        <f>IFERROR(INDEX('Ejemplo movimientos'!$M$7:$M$506,MATCH(ROW()-6,'Ejemplo movimientos'!$P$7:$P$506,0))&amp;"","")</f>
        <v/>
      </c>
      <c r="N196" s="14">
        <f>IFERROR(INDEX('Ejemplo movimientos'!$O$7:$O$506,MATCH(ROW()-6,'Ejemplo movimientos'!$P$7:$P$506,0))&amp;"","")</f>
        <v/>
      </c>
      <c r="O196" s="11" t="n"/>
      <c r="P196" s="11" t="n"/>
    </row>
    <row r="197" ht="18" customHeight="1">
      <c r="A197" s="14">
        <f>IF(ISNA(MATCH(ROW()-6,'Ejemplo movimientos'!$P$7:$P$506,0)),"",ROW()-6)</f>
        <v/>
      </c>
      <c r="B197" s="16">
        <f>IFERROR(INDEX('Ejemplo movimientos'!$B$7:$B$506,MATCH(ROW()-6,'Ejemplo movimientos'!$P$7:$P$506,0)),"")</f>
        <v/>
      </c>
      <c r="C197" s="17">
        <f>IFERROR(INDEX('Ejemplo movimientos'!$C$7:$C$506,MATCH(ROW()-6,'Ejemplo movimientos'!$P$7:$P$506,0)),"")</f>
        <v/>
      </c>
      <c r="D197" s="14">
        <f>IFERROR(INDEX('Ejemplo movimientos'!$D$7:$D$506,MATCH(ROW()-6,'Ejemplo movimientos'!$P$7:$P$506,0))&amp;"","")</f>
        <v/>
      </c>
      <c r="E197" s="14">
        <f>IFERROR(INDEX('Ejemplo movimientos'!$E$7:$E$506,MATCH(ROW()-6,'Ejemplo movimientos'!$P$7:$P$506,0))&amp;"","")</f>
        <v/>
      </c>
      <c r="F197" s="14">
        <f>IFERROR(INDEX('Ejemplo movimientos'!$F$7:$F$506,MATCH(ROW()-6,'Ejemplo movimientos'!$P$7:$P$506,0))&amp;"","")</f>
        <v/>
      </c>
      <c r="G197" s="14">
        <f>IFERROR(INDEX('Ejemplo movimientos'!$G$7:$G$506,MATCH(ROW()-6,'Ejemplo movimientos'!$P$7:$P$506,0))&amp;"","")</f>
        <v/>
      </c>
      <c r="H197" s="14">
        <f>IFERROR(INDEX('Ejemplo movimientos'!$H$7:$H$506,MATCH(ROW()-6,'Ejemplo movimientos'!$P$7:$P$506,0))&amp;"","")</f>
        <v/>
      </c>
      <c r="I197" s="14">
        <f>IFERROR(INDEX('Ejemplo movimientos'!$I$7:$I$506,MATCH(ROW()-6,'Ejemplo movimientos'!$P$7:$P$506,0))&amp;"","")</f>
        <v/>
      </c>
      <c r="J197" s="14">
        <f>IFERROR(INDEX('Ejemplo movimientos'!$J$7:$J$506,MATCH(ROW()-6,'Ejemplo movimientos'!$P$7:$P$506,0))&amp;"","")</f>
        <v/>
      </c>
      <c r="K197" s="14">
        <f>IFERROR(INDEX('Ejemplo movimientos'!$K$7:$K$506,MATCH(ROW()-6,'Ejemplo movimientos'!$P$7:$P$506,0))&amp;"","")</f>
        <v/>
      </c>
      <c r="L197" s="14">
        <f>IFERROR(INDEX('Ejemplo movimientos'!$L$7:$L$506,MATCH(ROW()-6,'Ejemplo movimientos'!$P$7:$P$506,0))&amp;"","")</f>
        <v/>
      </c>
      <c r="M197" s="14">
        <f>IFERROR(INDEX('Ejemplo movimientos'!$M$7:$M$506,MATCH(ROW()-6,'Ejemplo movimientos'!$P$7:$P$506,0))&amp;"","")</f>
        <v/>
      </c>
      <c r="N197" s="14">
        <f>IFERROR(INDEX('Ejemplo movimientos'!$O$7:$O$506,MATCH(ROW()-6,'Ejemplo movimientos'!$P$7:$P$506,0))&amp;"","")</f>
        <v/>
      </c>
      <c r="O197" s="11" t="n"/>
      <c r="P197" s="11" t="n"/>
    </row>
    <row r="198" ht="18" customHeight="1">
      <c r="A198" s="14">
        <f>IF(ISNA(MATCH(ROW()-6,'Ejemplo movimientos'!$P$7:$P$506,0)),"",ROW()-6)</f>
        <v/>
      </c>
      <c r="B198" s="16">
        <f>IFERROR(INDEX('Ejemplo movimientos'!$B$7:$B$506,MATCH(ROW()-6,'Ejemplo movimientos'!$P$7:$P$506,0)),"")</f>
        <v/>
      </c>
      <c r="C198" s="17">
        <f>IFERROR(INDEX('Ejemplo movimientos'!$C$7:$C$506,MATCH(ROW()-6,'Ejemplo movimientos'!$P$7:$P$506,0)),"")</f>
        <v/>
      </c>
      <c r="D198" s="14">
        <f>IFERROR(INDEX('Ejemplo movimientos'!$D$7:$D$506,MATCH(ROW()-6,'Ejemplo movimientos'!$P$7:$P$506,0))&amp;"","")</f>
        <v/>
      </c>
      <c r="E198" s="14">
        <f>IFERROR(INDEX('Ejemplo movimientos'!$E$7:$E$506,MATCH(ROW()-6,'Ejemplo movimientos'!$P$7:$P$506,0))&amp;"","")</f>
        <v/>
      </c>
      <c r="F198" s="14">
        <f>IFERROR(INDEX('Ejemplo movimientos'!$F$7:$F$506,MATCH(ROW()-6,'Ejemplo movimientos'!$P$7:$P$506,0))&amp;"","")</f>
        <v/>
      </c>
      <c r="G198" s="14">
        <f>IFERROR(INDEX('Ejemplo movimientos'!$G$7:$G$506,MATCH(ROW()-6,'Ejemplo movimientos'!$P$7:$P$506,0))&amp;"","")</f>
        <v/>
      </c>
      <c r="H198" s="14">
        <f>IFERROR(INDEX('Ejemplo movimientos'!$H$7:$H$506,MATCH(ROW()-6,'Ejemplo movimientos'!$P$7:$P$506,0))&amp;"","")</f>
        <v/>
      </c>
      <c r="I198" s="14">
        <f>IFERROR(INDEX('Ejemplo movimientos'!$I$7:$I$506,MATCH(ROW()-6,'Ejemplo movimientos'!$P$7:$P$506,0))&amp;"","")</f>
        <v/>
      </c>
      <c r="J198" s="14">
        <f>IFERROR(INDEX('Ejemplo movimientos'!$J$7:$J$506,MATCH(ROW()-6,'Ejemplo movimientos'!$P$7:$P$506,0))&amp;"","")</f>
        <v/>
      </c>
      <c r="K198" s="14">
        <f>IFERROR(INDEX('Ejemplo movimientos'!$K$7:$K$506,MATCH(ROW()-6,'Ejemplo movimientos'!$P$7:$P$506,0))&amp;"","")</f>
        <v/>
      </c>
      <c r="L198" s="14">
        <f>IFERROR(INDEX('Ejemplo movimientos'!$L$7:$L$506,MATCH(ROW()-6,'Ejemplo movimientos'!$P$7:$P$506,0))&amp;"","")</f>
        <v/>
      </c>
      <c r="M198" s="14">
        <f>IFERROR(INDEX('Ejemplo movimientos'!$M$7:$M$506,MATCH(ROW()-6,'Ejemplo movimientos'!$P$7:$P$506,0))&amp;"","")</f>
        <v/>
      </c>
      <c r="N198" s="14">
        <f>IFERROR(INDEX('Ejemplo movimientos'!$O$7:$O$506,MATCH(ROW()-6,'Ejemplo movimientos'!$P$7:$P$506,0))&amp;"","")</f>
        <v/>
      </c>
      <c r="O198" s="11" t="n"/>
      <c r="P198" s="11" t="n"/>
    </row>
    <row r="199" ht="18" customHeight="1">
      <c r="A199" s="14">
        <f>IF(ISNA(MATCH(ROW()-6,'Ejemplo movimientos'!$P$7:$P$506,0)),"",ROW()-6)</f>
        <v/>
      </c>
      <c r="B199" s="16">
        <f>IFERROR(INDEX('Ejemplo movimientos'!$B$7:$B$506,MATCH(ROW()-6,'Ejemplo movimientos'!$P$7:$P$506,0)),"")</f>
        <v/>
      </c>
      <c r="C199" s="17">
        <f>IFERROR(INDEX('Ejemplo movimientos'!$C$7:$C$506,MATCH(ROW()-6,'Ejemplo movimientos'!$P$7:$P$506,0)),"")</f>
        <v/>
      </c>
      <c r="D199" s="14">
        <f>IFERROR(INDEX('Ejemplo movimientos'!$D$7:$D$506,MATCH(ROW()-6,'Ejemplo movimientos'!$P$7:$P$506,0))&amp;"","")</f>
        <v/>
      </c>
      <c r="E199" s="14">
        <f>IFERROR(INDEX('Ejemplo movimientos'!$E$7:$E$506,MATCH(ROW()-6,'Ejemplo movimientos'!$P$7:$P$506,0))&amp;"","")</f>
        <v/>
      </c>
      <c r="F199" s="14">
        <f>IFERROR(INDEX('Ejemplo movimientos'!$F$7:$F$506,MATCH(ROW()-6,'Ejemplo movimientos'!$P$7:$P$506,0))&amp;"","")</f>
        <v/>
      </c>
      <c r="G199" s="14">
        <f>IFERROR(INDEX('Ejemplo movimientos'!$G$7:$G$506,MATCH(ROW()-6,'Ejemplo movimientos'!$P$7:$P$506,0))&amp;"","")</f>
        <v/>
      </c>
      <c r="H199" s="14">
        <f>IFERROR(INDEX('Ejemplo movimientos'!$H$7:$H$506,MATCH(ROW()-6,'Ejemplo movimientos'!$P$7:$P$506,0))&amp;"","")</f>
        <v/>
      </c>
      <c r="I199" s="14">
        <f>IFERROR(INDEX('Ejemplo movimientos'!$I$7:$I$506,MATCH(ROW()-6,'Ejemplo movimientos'!$P$7:$P$506,0))&amp;"","")</f>
        <v/>
      </c>
      <c r="J199" s="14">
        <f>IFERROR(INDEX('Ejemplo movimientos'!$J$7:$J$506,MATCH(ROW()-6,'Ejemplo movimientos'!$P$7:$P$506,0))&amp;"","")</f>
        <v/>
      </c>
      <c r="K199" s="14">
        <f>IFERROR(INDEX('Ejemplo movimientos'!$K$7:$K$506,MATCH(ROW()-6,'Ejemplo movimientos'!$P$7:$P$506,0))&amp;"","")</f>
        <v/>
      </c>
      <c r="L199" s="14">
        <f>IFERROR(INDEX('Ejemplo movimientos'!$L$7:$L$506,MATCH(ROW()-6,'Ejemplo movimientos'!$P$7:$P$506,0))&amp;"","")</f>
        <v/>
      </c>
      <c r="M199" s="14">
        <f>IFERROR(INDEX('Ejemplo movimientos'!$M$7:$M$506,MATCH(ROW()-6,'Ejemplo movimientos'!$P$7:$P$506,0))&amp;"","")</f>
        <v/>
      </c>
      <c r="N199" s="14">
        <f>IFERROR(INDEX('Ejemplo movimientos'!$O$7:$O$506,MATCH(ROW()-6,'Ejemplo movimientos'!$P$7:$P$506,0))&amp;"","")</f>
        <v/>
      </c>
      <c r="O199" s="11" t="n"/>
      <c r="P199" s="11" t="n"/>
    </row>
    <row r="200" ht="18" customHeight="1">
      <c r="A200" s="14">
        <f>IF(ISNA(MATCH(ROW()-6,'Ejemplo movimientos'!$P$7:$P$506,0)),"",ROW()-6)</f>
        <v/>
      </c>
      <c r="B200" s="16">
        <f>IFERROR(INDEX('Ejemplo movimientos'!$B$7:$B$506,MATCH(ROW()-6,'Ejemplo movimientos'!$P$7:$P$506,0)),"")</f>
        <v/>
      </c>
      <c r="C200" s="17">
        <f>IFERROR(INDEX('Ejemplo movimientos'!$C$7:$C$506,MATCH(ROW()-6,'Ejemplo movimientos'!$P$7:$P$506,0)),"")</f>
        <v/>
      </c>
      <c r="D200" s="14">
        <f>IFERROR(INDEX('Ejemplo movimientos'!$D$7:$D$506,MATCH(ROW()-6,'Ejemplo movimientos'!$P$7:$P$506,0))&amp;"","")</f>
        <v/>
      </c>
      <c r="E200" s="14">
        <f>IFERROR(INDEX('Ejemplo movimientos'!$E$7:$E$506,MATCH(ROW()-6,'Ejemplo movimientos'!$P$7:$P$506,0))&amp;"","")</f>
        <v/>
      </c>
      <c r="F200" s="14">
        <f>IFERROR(INDEX('Ejemplo movimientos'!$F$7:$F$506,MATCH(ROW()-6,'Ejemplo movimientos'!$P$7:$P$506,0))&amp;"","")</f>
        <v/>
      </c>
      <c r="G200" s="14">
        <f>IFERROR(INDEX('Ejemplo movimientos'!$G$7:$G$506,MATCH(ROW()-6,'Ejemplo movimientos'!$P$7:$P$506,0))&amp;"","")</f>
        <v/>
      </c>
      <c r="H200" s="14">
        <f>IFERROR(INDEX('Ejemplo movimientos'!$H$7:$H$506,MATCH(ROW()-6,'Ejemplo movimientos'!$P$7:$P$506,0))&amp;"","")</f>
        <v/>
      </c>
      <c r="I200" s="14">
        <f>IFERROR(INDEX('Ejemplo movimientos'!$I$7:$I$506,MATCH(ROW()-6,'Ejemplo movimientos'!$P$7:$P$506,0))&amp;"","")</f>
        <v/>
      </c>
      <c r="J200" s="14">
        <f>IFERROR(INDEX('Ejemplo movimientos'!$J$7:$J$506,MATCH(ROW()-6,'Ejemplo movimientos'!$P$7:$P$506,0))&amp;"","")</f>
        <v/>
      </c>
      <c r="K200" s="14">
        <f>IFERROR(INDEX('Ejemplo movimientos'!$K$7:$K$506,MATCH(ROW()-6,'Ejemplo movimientos'!$P$7:$P$506,0))&amp;"","")</f>
        <v/>
      </c>
      <c r="L200" s="14">
        <f>IFERROR(INDEX('Ejemplo movimientos'!$L$7:$L$506,MATCH(ROW()-6,'Ejemplo movimientos'!$P$7:$P$506,0))&amp;"","")</f>
        <v/>
      </c>
      <c r="M200" s="14">
        <f>IFERROR(INDEX('Ejemplo movimientos'!$M$7:$M$506,MATCH(ROW()-6,'Ejemplo movimientos'!$P$7:$P$506,0))&amp;"","")</f>
        <v/>
      </c>
      <c r="N200" s="14">
        <f>IFERROR(INDEX('Ejemplo movimientos'!$O$7:$O$506,MATCH(ROW()-6,'Ejemplo movimientos'!$P$7:$P$506,0))&amp;"","")</f>
        <v/>
      </c>
      <c r="O200" s="11" t="n"/>
      <c r="P200" s="11" t="n"/>
    </row>
    <row r="201" ht="18" customHeight="1">
      <c r="A201" s="14">
        <f>IF(ISNA(MATCH(ROW()-6,'Ejemplo movimientos'!$P$7:$P$506,0)),"",ROW()-6)</f>
        <v/>
      </c>
      <c r="B201" s="16">
        <f>IFERROR(INDEX('Ejemplo movimientos'!$B$7:$B$506,MATCH(ROW()-6,'Ejemplo movimientos'!$P$7:$P$506,0)),"")</f>
        <v/>
      </c>
      <c r="C201" s="17">
        <f>IFERROR(INDEX('Ejemplo movimientos'!$C$7:$C$506,MATCH(ROW()-6,'Ejemplo movimientos'!$P$7:$P$506,0)),"")</f>
        <v/>
      </c>
      <c r="D201" s="14">
        <f>IFERROR(INDEX('Ejemplo movimientos'!$D$7:$D$506,MATCH(ROW()-6,'Ejemplo movimientos'!$P$7:$P$506,0))&amp;"","")</f>
        <v/>
      </c>
      <c r="E201" s="14">
        <f>IFERROR(INDEX('Ejemplo movimientos'!$E$7:$E$506,MATCH(ROW()-6,'Ejemplo movimientos'!$P$7:$P$506,0))&amp;"","")</f>
        <v/>
      </c>
      <c r="F201" s="14">
        <f>IFERROR(INDEX('Ejemplo movimientos'!$F$7:$F$506,MATCH(ROW()-6,'Ejemplo movimientos'!$P$7:$P$506,0))&amp;"","")</f>
        <v/>
      </c>
      <c r="G201" s="14">
        <f>IFERROR(INDEX('Ejemplo movimientos'!$G$7:$G$506,MATCH(ROW()-6,'Ejemplo movimientos'!$P$7:$P$506,0))&amp;"","")</f>
        <v/>
      </c>
      <c r="H201" s="14">
        <f>IFERROR(INDEX('Ejemplo movimientos'!$H$7:$H$506,MATCH(ROW()-6,'Ejemplo movimientos'!$P$7:$P$506,0))&amp;"","")</f>
        <v/>
      </c>
      <c r="I201" s="14">
        <f>IFERROR(INDEX('Ejemplo movimientos'!$I$7:$I$506,MATCH(ROW()-6,'Ejemplo movimientos'!$P$7:$P$506,0))&amp;"","")</f>
        <v/>
      </c>
      <c r="J201" s="14">
        <f>IFERROR(INDEX('Ejemplo movimientos'!$J$7:$J$506,MATCH(ROW()-6,'Ejemplo movimientos'!$P$7:$P$506,0))&amp;"","")</f>
        <v/>
      </c>
      <c r="K201" s="14">
        <f>IFERROR(INDEX('Ejemplo movimientos'!$K$7:$K$506,MATCH(ROW()-6,'Ejemplo movimientos'!$P$7:$P$506,0))&amp;"","")</f>
        <v/>
      </c>
      <c r="L201" s="14">
        <f>IFERROR(INDEX('Ejemplo movimientos'!$L$7:$L$506,MATCH(ROW()-6,'Ejemplo movimientos'!$P$7:$P$506,0))&amp;"","")</f>
        <v/>
      </c>
      <c r="M201" s="14">
        <f>IFERROR(INDEX('Ejemplo movimientos'!$M$7:$M$506,MATCH(ROW()-6,'Ejemplo movimientos'!$P$7:$P$506,0))&amp;"","")</f>
        <v/>
      </c>
      <c r="N201" s="14">
        <f>IFERROR(INDEX('Ejemplo movimientos'!$O$7:$O$506,MATCH(ROW()-6,'Ejemplo movimientos'!$P$7:$P$506,0))&amp;"","")</f>
        <v/>
      </c>
      <c r="O201" s="11" t="n"/>
      <c r="P201" s="11" t="n"/>
    </row>
    <row r="202" ht="18" customHeight="1">
      <c r="A202" s="14">
        <f>IF(ISNA(MATCH(ROW()-6,'Ejemplo movimientos'!$P$7:$P$506,0)),"",ROW()-6)</f>
        <v/>
      </c>
      <c r="B202" s="16">
        <f>IFERROR(INDEX('Ejemplo movimientos'!$B$7:$B$506,MATCH(ROW()-6,'Ejemplo movimientos'!$P$7:$P$506,0)),"")</f>
        <v/>
      </c>
      <c r="C202" s="17">
        <f>IFERROR(INDEX('Ejemplo movimientos'!$C$7:$C$506,MATCH(ROW()-6,'Ejemplo movimientos'!$P$7:$P$506,0)),"")</f>
        <v/>
      </c>
      <c r="D202" s="14">
        <f>IFERROR(INDEX('Ejemplo movimientos'!$D$7:$D$506,MATCH(ROW()-6,'Ejemplo movimientos'!$P$7:$P$506,0))&amp;"","")</f>
        <v/>
      </c>
      <c r="E202" s="14">
        <f>IFERROR(INDEX('Ejemplo movimientos'!$E$7:$E$506,MATCH(ROW()-6,'Ejemplo movimientos'!$P$7:$P$506,0))&amp;"","")</f>
        <v/>
      </c>
      <c r="F202" s="14">
        <f>IFERROR(INDEX('Ejemplo movimientos'!$F$7:$F$506,MATCH(ROW()-6,'Ejemplo movimientos'!$P$7:$P$506,0))&amp;"","")</f>
        <v/>
      </c>
      <c r="G202" s="14">
        <f>IFERROR(INDEX('Ejemplo movimientos'!$G$7:$G$506,MATCH(ROW()-6,'Ejemplo movimientos'!$P$7:$P$506,0))&amp;"","")</f>
        <v/>
      </c>
      <c r="H202" s="14">
        <f>IFERROR(INDEX('Ejemplo movimientos'!$H$7:$H$506,MATCH(ROW()-6,'Ejemplo movimientos'!$P$7:$P$506,0))&amp;"","")</f>
        <v/>
      </c>
      <c r="I202" s="14">
        <f>IFERROR(INDEX('Ejemplo movimientos'!$I$7:$I$506,MATCH(ROW()-6,'Ejemplo movimientos'!$P$7:$P$506,0))&amp;"","")</f>
        <v/>
      </c>
      <c r="J202" s="14">
        <f>IFERROR(INDEX('Ejemplo movimientos'!$J$7:$J$506,MATCH(ROW()-6,'Ejemplo movimientos'!$P$7:$P$506,0))&amp;"","")</f>
        <v/>
      </c>
      <c r="K202" s="14">
        <f>IFERROR(INDEX('Ejemplo movimientos'!$K$7:$K$506,MATCH(ROW()-6,'Ejemplo movimientos'!$P$7:$P$506,0))&amp;"","")</f>
        <v/>
      </c>
      <c r="L202" s="14">
        <f>IFERROR(INDEX('Ejemplo movimientos'!$L$7:$L$506,MATCH(ROW()-6,'Ejemplo movimientos'!$P$7:$P$506,0))&amp;"","")</f>
        <v/>
      </c>
      <c r="M202" s="14">
        <f>IFERROR(INDEX('Ejemplo movimientos'!$M$7:$M$506,MATCH(ROW()-6,'Ejemplo movimientos'!$P$7:$P$506,0))&amp;"","")</f>
        <v/>
      </c>
      <c r="N202" s="14">
        <f>IFERROR(INDEX('Ejemplo movimientos'!$O$7:$O$506,MATCH(ROW()-6,'Ejemplo movimientos'!$P$7:$P$506,0))&amp;"","")</f>
        <v/>
      </c>
      <c r="O202" s="11" t="n"/>
      <c r="P202" s="11" t="n"/>
    </row>
    <row r="203" ht="18" customHeight="1">
      <c r="A203" s="14">
        <f>IF(ISNA(MATCH(ROW()-6,'Ejemplo movimientos'!$P$7:$P$506,0)),"",ROW()-6)</f>
        <v/>
      </c>
      <c r="B203" s="16">
        <f>IFERROR(INDEX('Ejemplo movimientos'!$B$7:$B$506,MATCH(ROW()-6,'Ejemplo movimientos'!$P$7:$P$506,0)),"")</f>
        <v/>
      </c>
      <c r="C203" s="17">
        <f>IFERROR(INDEX('Ejemplo movimientos'!$C$7:$C$506,MATCH(ROW()-6,'Ejemplo movimientos'!$P$7:$P$506,0)),"")</f>
        <v/>
      </c>
      <c r="D203" s="14">
        <f>IFERROR(INDEX('Ejemplo movimientos'!$D$7:$D$506,MATCH(ROW()-6,'Ejemplo movimientos'!$P$7:$P$506,0))&amp;"","")</f>
        <v/>
      </c>
      <c r="E203" s="14">
        <f>IFERROR(INDEX('Ejemplo movimientos'!$E$7:$E$506,MATCH(ROW()-6,'Ejemplo movimientos'!$P$7:$P$506,0))&amp;"","")</f>
        <v/>
      </c>
      <c r="F203" s="14">
        <f>IFERROR(INDEX('Ejemplo movimientos'!$F$7:$F$506,MATCH(ROW()-6,'Ejemplo movimientos'!$P$7:$P$506,0))&amp;"","")</f>
        <v/>
      </c>
      <c r="G203" s="14">
        <f>IFERROR(INDEX('Ejemplo movimientos'!$G$7:$G$506,MATCH(ROW()-6,'Ejemplo movimientos'!$P$7:$P$506,0))&amp;"","")</f>
        <v/>
      </c>
      <c r="H203" s="14">
        <f>IFERROR(INDEX('Ejemplo movimientos'!$H$7:$H$506,MATCH(ROW()-6,'Ejemplo movimientos'!$P$7:$P$506,0))&amp;"","")</f>
        <v/>
      </c>
      <c r="I203" s="14">
        <f>IFERROR(INDEX('Ejemplo movimientos'!$I$7:$I$506,MATCH(ROW()-6,'Ejemplo movimientos'!$P$7:$P$506,0))&amp;"","")</f>
        <v/>
      </c>
      <c r="J203" s="14">
        <f>IFERROR(INDEX('Ejemplo movimientos'!$J$7:$J$506,MATCH(ROW()-6,'Ejemplo movimientos'!$P$7:$P$506,0))&amp;"","")</f>
        <v/>
      </c>
      <c r="K203" s="14">
        <f>IFERROR(INDEX('Ejemplo movimientos'!$K$7:$K$506,MATCH(ROW()-6,'Ejemplo movimientos'!$P$7:$P$506,0))&amp;"","")</f>
        <v/>
      </c>
      <c r="L203" s="14">
        <f>IFERROR(INDEX('Ejemplo movimientos'!$L$7:$L$506,MATCH(ROW()-6,'Ejemplo movimientos'!$P$7:$P$506,0))&amp;"","")</f>
        <v/>
      </c>
      <c r="M203" s="14">
        <f>IFERROR(INDEX('Ejemplo movimientos'!$M$7:$M$506,MATCH(ROW()-6,'Ejemplo movimientos'!$P$7:$P$506,0))&amp;"","")</f>
        <v/>
      </c>
      <c r="N203" s="14">
        <f>IFERROR(INDEX('Ejemplo movimientos'!$O$7:$O$506,MATCH(ROW()-6,'Ejemplo movimientos'!$P$7:$P$506,0))&amp;"","")</f>
        <v/>
      </c>
      <c r="O203" s="11" t="n"/>
      <c r="P203" s="11" t="n"/>
    </row>
    <row r="204" ht="18" customHeight="1">
      <c r="A204" s="14">
        <f>IF(ISNA(MATCH(ROW()-6,'Ejemplo movimientos'!$P$7:$P$506,0)),"",ROW()-6)</f>
        <v/>
      </c>
      <c r="B204" s="16">
        <f>IFERROR(INDEX('Ejemplo movimientos'!$B$7:$B$506,MATCH(ROW()-6,'Ejemplo movimientos'!$P$7:$P$506,0)),"")</f>
        <v/>
      </c>
      <c r="C204" s="17">
        <f>IFERROR(INDEX('Ejemplo movimientos'!$C$7:$C$506,MATCH(ROW()-6,'Ejemplo movimientos'!$P$7:$P$506,0)),"")</f>
        <v/>
      </c>
      <c r="D204" s="14">
        <f>IFERROR(INDEX('Ejemplo movimientos'!$D$7:$D$506,MATCH(ROW()-6,'Ejemplo movimientos'!$P$7:$P$506,0))&amp;"","")</f>
        <v/>
      </c>
      <c r="E204" s="14">
        <f>IFERROR(INDEX('Ejemplo movimientos'!$E$7:$E$506,MATCH(ROW()-6,'Ejemplo movimientos'!$P$7:$P$506,0))&amp;"","")</f>
        <v/>
      </c>
      <c r="F204" s="14">
        <f>IFERROR(INDEX('Ejemplo movimientos'!$F$7:$F$506,MATCH(ROW()-6,'Ejemplo movimientos'!$P$7:$P$506,0))&amp;"","")</f>
        <v/>
      </c>
      <c r="G204" s="14">
        <f>IFERROR(INDEX('Ejemplo movimientos'!$G$7:$G$506,MATCH(ROW()-6,'Ejemplo movimientos'!$P$7:$P$506,0))&amp;"","")</f>
        <v/>
      </c>
      <c r="H204" s="14">
        <f>IFERROR(INDEX('Ejemplo movimientos'!$H$7:$H$506,MATCH(ROW()-6,'Ejemplo movimientos'!$P$7:$P$506,0))&amp;"","")</f>
        <v/>
      </c>
      <c r="I204" s="14">
        <f>IFERROR(INDEX('Ejemplo movimientos'!$I$7:$I$506,MATCH(ROW()-6,'Ejemplo movimientos'!$P$7:$P$506,0))&amp;"","")</f>
        <v/>
      </c>
      <c r="J204" s="14">
        <f>IFERROR(INDEX('Ejemplo movimientos'!$J$7:$J$506,MATCH(ROW()-6,'Ejemplo movimientos'!$P$7:$P$506,0))&amp;"","")</f>
        <v/>
      </c>
      <c r="K204" s="14">
        <f>IFERROR(INDEX('Ejemplo movimientos'!$K$7:$K$506,MATCH(ROW()-6,'Ejemplo movimientos'!$P$7:$P$506,0))&amp;"","")</f>
        <v/>
      </c>
      <c r="L204" s="14">
        <f>IFERROR(INDEX('Ejemplo movimientos'!$L$7:$L$506,MATCH(ROW()-6,'Ejemplo movimientos'!$P$7:$P$506,0))&amp;"","")</f>
        <v/>
      </c>
      <c r="M204" s="14">
        <f>IFERROR(INDEX('Ejemplo movimientos'!$M$7:$M$506,MATCH(ROW()-6,'Ejemplo movimientos'!$P$7:$P$506,0))&amp;"","")</f>
        <v/>
      </c>
      <c r="N204" s="14">
        <f>IFERROR(INDEX('Ejemplo movimientos'!$O$7:$O$506,MATCH(ROW()-6,'Ejemplo movimientos'!$P$7:$P$506,0))&amp;"","")</f>
        <v/>
      </c>
      <c r="O204" s="11" t="n"/>
      <c r="P204" s="11" t="n"/>
    </row>
    <row r="205" ht="18" customHeight="1">
      <c r="A205" s="14">
        <f>IF(ISNA(MATCH(ROW()-6,'Ejemplo movimientos'!$P$7:$P$506,0)),"",ROW()-6)</f>
        <v/>
      </c>
      <c r="B205" s="16">
        <f>IFERROR(INDEX('Ejemplo movimientos'!$B$7:$B$506,MATCH(ROW()-6,'Ejemplo movimientos'!$P$7:$P$506,0)),"")</f>
        <v/>
      </c>
      <c r="C205" s="17">
        <f>IFERROR(INDEX('Ejemplo movimientos'!$C$7:$C$506,MATCH(ROW()-6,'Ejemplo movimientos'!$P$7:$P$506,0)),"")</f>
        <v/>
      </c>
      <c r="D205" s="14">
        <f>IFERROR(INDEX('Ejemplo movimientos'!$D$7:$D$506,MATCH(ROW()-6,'Ejemplo movimientos'!$P$7:$P$506,0))&amp;"","")</f>
        <v/>
      </c>
      <c r="E205" s="14">
        <f>IFERROR(INDEX('Ejemplo movimientos'!$E$7:$E$506,MATCH(ROW()-6,'Ejemplo movimientos'!$P$7:$P$506,0))&amp;"","")</f>
        <v/>
      </c>
      <c r="F205" s="14">
        <f>IFERROR(INDEX('Ejemplo movimientos'!$F$7:$F$506,MATCH(ROW()-6,'Ejemplo movimientos'!$P$7:$P$506,0))&amp;"","")</f>
        <v/>
      </c>
      <c r="G205" s="14">
        <f>IFERROR(INDEX('Ejemplo movimientos'!$G$7:$G$506,MATCH(ROW()-6,'Ejemplo movimientos'!$P$7:$P$506,0))&amp;"","")</f>
        <v/>
      </c>
      <c r="H205" s="14">
        <f>IFERROR(INDEX('Ejemplo movimientos'!$H$7:$H$506,MATCH(ROW()-6,'Ejemplo movimientos'!$P$7:$P$506,0))&amp;"","")</f>
        <v/>
      </c>
      <c r="I205" s="14">
        <f>IFERROR(INDEX('Ejemplo movimientos'!$I$7:$I$506,MATCH(ROW()-6,'Ejemplo movimientos'!$P$7:$P$506,0))&amp;"","")</f>
        <v/>
      </c>
      <c r="J205" s="14">
        <f>IFERROR(INDEX('Ejemplo movimientos'!$J$7:$J$506,MATCH(ROW()-6,'Ejemplo movimientos'!$P$7:$P$506,0))&amp;"","")</f>
        <v/>
      </c>
      <c r="K205" s="14">
        <f>IFERROR(INDEX('Ejemplo movimientos'!$K$7:$K$506,MATCH(ROW()-6,'Ejemplo movimientos'!$P$7:$P$506,0))&amp;"","")</f>
        <v/>
      </c>
      <c r="L205" s="14">
        <f>IFERROR(INDEX('Ejemplo movimientos'!$L$7:$L$506,MATCH(ROW()-6,'Ejemplo movimientos'!$P$7:$P$506,0))&amp;"","")</f>
        <v/>
      </c>
      <c r="M205" s="14">
        <f>IFERROR(INDEX('Ejemplo movimientos'!$M$7:$M$506,MATCH(ROW()-6,'Ejemplo movimientos'!$P$7:$P$506,0))&amp;"","")</f>
        <v/>
      </c>
      <c r="N205" s="14">
        <f>IFERROR(INDEX('Ejemplo movimientos'!$O$7:$O$506,MATCH(ROW()-6,'Ejemplo movimientos'!$P$7:$P$506,0))&amp;"","")</f>
        <v/>
      </c>
      <c r="O205" s="11" t="n"/>
      <c r="P205" s="11" t="n"/>
    </row>
    <row r="206" ht="18" customHeight="1">
      <c r="A206" s="14">
        <f>IF(ISNA(MATCH(ROW()-6,'Ejemplo movimientos'!$P$7:$P$506,0)),"",ROW()-6)</f>
        <v/>
      </c>
      <c r="B206" s="16">
        <f>IFERROR(INDEX('Ejemplo movimientos'!$B$7:$B$506,MATCH(ROW()-6,'Ejemplo movimientos'!$P$7:$P$506,0)),"")</f>
        <v/>
      </c>
      <c r="C206" s="17">
        <f>IFERROR(INDEX('Ejemplo movimientos'!$C$7:$C$506,MATCH(ROW()-6,'Ejemplo movimientos'!$P$7:$P$506,0)),"")</f>
        <v/>
      </c>
      <c r="D206" s="14">
        <f>IFERROR(INDEX('Ejemplo movimientos'!$D$7:$D$506,MATCH(ROW()-6,'Ejemplo movimientos'!$P$7:$P$506,0))&amp;"","")</f>
        <v/>
      </c>
      <c r="E206" s="14">
        <f>IFERROR(INDEX('Ejemplo movimientos'!$E$7:$E$506,MATCH(ROW()-6,'Ejemplo movimientos'!$P$7:$P$506,0))&amp;"","")</f>
        <v/>
      </c>
      <c r="F206" s="14">
        <f>IFERROR(INDEX('Ejemplo movimientos'!$F$7:$F$506,MATCH(ROW()-6,'Ejemplo movimientos'!$P$7:$P$506,0))&amp;"","")</f>
        <v/>
      </c>
      <c r="G206" s="14">
        <f>IFERROR(INDEX('Ejemplo movimientos'!$G$7:$G$506,MATCH(ROW()-6,'Ejemplo movimientos'!$P$7:$P$506,0))&amp;"","")</f>
        <v/>
      </c>
      <c r="H206" s="14">
        <f>IFERROR(INDEX('Ejemplo movimientos'!$H$7:$H$506,MATCH(ROW()-6,'Ejemplo movimientos'!$P$7:$P$506,0))&amp;"","")</f>
        <v/>
      </c>
      <c r="I206" s="14">
        <f>IFERROR(INDEX('Ejemplo movimientos'!$I$7:$I$506,MATCH(ROW()-6,'Ejemplo movimientos'!$P$7:$P$506,0))&amp;"","")</f>
        <v/>
      </c>
      <c r="J206" s="14">
        <f>IFERROR(INDEX('Ejemplo movimientos'!$J$7:$J$506,MATCH(ROW()-6,'Ejemplo movimientos'!$P$7:$P$506,0))&amp;"","")</f>
        <v/>
      </c>
      <c r="K206" s="14">
        <f>IFERROR(INDEX('Ejemplo movimientos'!$K$7:$K$506,MATCH(ROW()-6,'Ejemplo movimientos'!$P$7:$P$506,0))&amp;"","")</f>
        <v/>
      </c>
      <c r="L206" s="14">
        <f>IFERROR(INDEX('Ejemplo movimientos'!$L$7:$L$506,MATCH(ROW()-6,'Ejemplo movimientos'!$P$7:$P$506,0))&amp;"","")</f>
        <v/>
      </c>
      <c r="M206" s="14">
        <f>IFERROR(INDEX('Ejemplo movimientos'!$M$7:$M$506,MATCH(ROW()-6,'Ejemplo movimientos'!$P$7:$P$506,0))&amp;"","")</f>
        <v/>
      </c>
      <c r="N206" s="14">
        <f>IFERROR(INDEX('Ejemplo movimientos'!$O$7:$O$506,MATCH(ROW()-6,'Ejemplo movimientos'!$P$7:$P$506,0))&amp;"","")</f>
        <v/>
      </c>
      <c r="O206" s="11" t="n"/>
      <c r="P206" s="11" t="n"/>
    </row>
  </sheetData>
  <mergeCells count="5">
    <mergeCell ref="A4:B4"/>
    <mergeCell ref="A1:P1"/>
    <mergeCell ref="D4:E4"/>
    <mergeCell ref="A3:P3"/>
    <mergeCell ref="A2:P2"/>
  </mergeCells>
  <conditionalFormatting sqref="A7:N206">
    <cfRule type="expression" priority="1" dxfId="0">
      <formula>LEFT($N7,7)="Revisar"</formula>
    </cfRule>
    <cfRule type="expression" priority="2" dxfId="1">
      <formula>LEFT($N7,11)="Informativa"</formula>
    </cfRule>
  </conditionalFormatting>
  <pageMargins left="0.3" right="0.3" top="0.4" bottom="0.4" header="0.5" footer="0.5"/>
  <pageSetup orientation="landscape" paperSize="1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</cols>
  <sheetData>
    <row r="1">
      <c r="A1" s="18" t="inlineStr">
        <is>
          <t>Listas de las celdas desplegables. Puedes agregar opciones al final de cada columna.</t>
        </is>
      </c>
    </row>
    <row r="3">
      <c r="A3" s="19" t="inlineStr">
        <is>
          <t>Tipo de bicicleta</t>
        </is>
      </c>
      <c r="B3" s="19" t="inlineStr">
        <is>
          <t>Registro Bici Bogotá</t>
        </is>
      </c>
      <c r="C3" s="19" t="inlineStr">
        <is>
          <t>Movimiento</t>
        </is>
      </c>
      <c r="D3" s="19" t="inlineStr">
        <is>
          <t>Autorización del propietario</t>
        </is>
      </c>
    </row>
    <row r="4">
      <c r="A4" s="20" t="inlineStr">
        <is>
          <t>Urbana</t>
        </is>
      </c>
      <c r="B4" s="20" t="inlineStr">
        <is>
          <t>Sí</t>
        </is>
      </c>
      <c r="C4" s="20" t="inlineStr">
        <is>
          <t>Entra</t>
        </is>
      </c>
      <c r="D4" s="20" t="inlineStr">
        <is>
          <t>No aplica</t>
        </is>
      </c>
    </row>
    <row r="5">
      <c r="A5" s="20" t="inlineStr">
        <is>
          <t>Ruta</t>
        </is>
      </c>
      <c r="B5" s="20" t="inlineStr">
        <is>
          <t>No</t>
        </is>
      </c>
      <c r="C5" s="20" t="inlineStr">
        <is>
          <t>Sale</t>
        </is>
      </c>
      <c r="D5" s="20" t="inlineStr">
        <is>
          <t>Sí, por citófono o llamada</t>
        </is>
      </c>
    </row>
    <row r="6">
      <c r="A6" s="20" t="inlineStr">
        <is>
          <t>Montaña</t>
        </is>
      </c>
      <c r="B6" s="20" t="inlineStr">
        <is>
          <t>No aplica</t>
        </is>
      </c>
      <c r="C6" s="20" t="inlineStr">
        <is>
          <t>Salida no permitida</t>
        </is>
      </c>
      <c r="D6" s="20" t="inlineStr">
        <is>
          <t>Sí, por escrito</t>
        </is>
      </c>
    </row>
    <row r="7">
      <c r="A7" s="20" t="inlineStr">
        <is>
          <t>Eléctrica</t>
        </is>
      </c>
      <c r="D7" s="20" t="inlineStr">
        <is>
          <t>No</t>
        </is>
      </c>
    </row>
    <row r="8">
      <c r="A8" s="20" t="inlineStr">
        <is>
          <t>Patineta</t>
        </is>
      </c>
    </row>
    <row r="9">
      <c r="A9" s="20" t="inlineStr">
        <is>
          <t>Infantil</t>
        </is>
      </c>
    </row>
    <row r="10">
      <c r="A10" s="20" t="inlineStr">
        <is>
          <t>Otra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Tavelik</dc:creator>
  <dc:title xmlns:dc="http://purl.org/dc/elements/1.1/">Formato de control de bicicletas</dc:title>
  <dcterms:created xmlns:dcterms="http://purl.org/dc/terms/" xmlns:xsi="http://www.w3.org/2001/XMLSchema-instance" xsi:type="dcterms:W3CDTF">2026-10-05T17:30:12Z</dcterms:created>
  <dcterms:modified xmlns:dcterms="http://purl.org/dc/terms/" xmlns:xsi="http://www.w3.org/2001/XMLSchema-instance" xsi:type="dcterms:W3CDTF">2026-10-05T17:30:14Z</dcterms:modified>
</cp:coreProperties>
</file>